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 activeTab="4"/>
  </bookViews>
  <sheets>
    <sheet name="NSE-ARIMA-Static" sheetId="1" r:id="rId1"/>
    <sheet name="NSE-ARIMA-Dynamic" sheetId="2" r:id="rId2"/>
    <sheet name="NSE-ARIMA-EGARCH-Static" sheetId="5" r:id="rId3"/>
    <sheet name="NSE-ARIMA-EGARCH-Dynamic" sheetId="6" r:id="rId4"/>
    <sheet name="Sheet2" sheetId="3" r:id="rId5"/>
  </sheets>
  <definedNames>
    <definedName name="_xlnm._FilterDatabase" localSheetId="1" hidden="1">'NSE-ARIMA-Dynamic'!$A$1:$C$452</definedName>
    <definedName name="_xlnm._FilterDatabase" localSheetId="3" hidden="1">'NSE-ARIMA-EGARCH-Dynamic'!$A$1:$C$452</definedName>
    <definedName name="_xlnm._FilterDatabase" localSheetId="2" hidden="1">'NSE-ARIMA-EGARCH-Static'!$A$1:$C$452</definedName>
    <definedName name="_xlnm._FilterDatabase" localSheetId="0" hidden="1">'NSE-ARIMA-Static'!$A$1:$C$452</definedName>
  </definedNames>
  <calcPr calcId="145621"/>
</workbook>
</file>

<file path=xl/calcChain.xml><?xml version="1.0" encoding="utf-8"?>
<calcChain xmlns="http://schemas.openxmlformats.org/spreadsheetml/2006/main">
  <c r="I4" i="3" l="1"/>
  <c r="K3" i="6" l="1"/>
  <c r="M14" i="6"/>
  <c r="L14" i="6"/>
  <c r="M452" i="6"/>
  <c r="L452" i="6"/>
  <c r="R452" i="6" s="1"/>
  <c r="M451" i="6"/>
  <c r="L451" i="6"/>
  <c r="R451" i="6" s="1"/>
  <c r="M450" i="6"/>
  <c r="L450" i="6"/>
  <c r="R450" i="6" s="1"/>
  <c r="M449" i="6"/>
  <c r="L449" i="6"/>
  <c r="R449" i="6" s="1"/>
  <c r="R448" i="6"/>
  <c r="M448" i="6"/>
  <c r="L448" i="6"/>
  <c r="M447" i="6"/>
  <c r="L447" i="6"/>
  <c r="M446" i="6"/>
  <c r="L446" i="6"/>
  <c r="R446" i="6" s="1"/>
  <c r="M445" i="6"/>
  <c r="L445" i="6"/>
  <c r="R445" i="6" s="1"/>
  <c r="R444" i="6"/>
  <c r="M444" i="6"/>
  <c r="L444" i="6"/>
  <c r="M443" i="6"/>
  <c r="L443" i="6"/>
  <c r="M442" i="6"/>
  <c r="L442" i="6"/>
  <c r="R442" i="6" s="1"/>
  <c r="M441" i="6"/>
  <c r="L441" i="6"/>
  <c r="R441" i="6" s="1"/>
  <c r="R440" i="6"/>
  <c r="M440" i="6"/>
  <c r="L440" i="6"/>
  <c r="M439" i="6"/>
  <c r="L439" i="6"/>
  <c r="M438" i="6"/>
  <c r="L438" i="6"/>
  <c r="R438" i="6" s="1"/>
  <c r="M437" i="6"/>
  <c r="L437" i="6"/>
  <c r="R437" i="6" s="1"/>
  <c r="R436" i="6"/>
  <c r="M436" i="6"/>
  <c r="L436" i="6"/>
  <c r="M435" i="6"/>
  <c r="L435" i="6"/>
  <c r="M434" i="6"/>
  <c r="L434" i="6"/>
  <c r="R434" i="6" s="1"/>
  <c r="M433" i="6"/>
  <c r="L433" i="6"/>
  <c r="R433" i="6" s="1"/>
  <c r="R432" i="6"/>
  <c r="M432" i="6"/>
  <c r="L432" i="6"/>
  <c r="M431" i="6"/>
  <c r="L431" i="6"/>
  <c r="M430" i="6"/>
  <c r="L430" i="6"/>
  <c r="R430" i="6" s="1"/>
  <c r="M429" i="6"/>
  <c r="L429" i="6"/>
  <c r="R429" i="6" s="1"/>
  <c r="R428" i="6"/>
  <c r="M428" i="6"/>
  <c r="L428" i="6"/>
  <c r="M427" i="6"/>
  <c r="L427" i="6"/>
  <c r="M426" i="6"/>
  <c r="L426" i="6"/>
  <c r="R426" i="6" s="1"/>
  <c r="M425" i="6"/>
  <c r="L425" i="6"/>
  <c r="R425" i="6" s="1"/>
  <c r="R424" i="6"/>
  <c r="M424" i="6"/>
  <c r="L424" i="6"/>
  <c r="M423" i="6"/>
  <c r="L423" i="6"/>
  <c r="M422" i="6"/>
  <c r="L422" i="6"/>
  <c r="R422" i="6" s="1"/>
  <c r="M421" i="6"/>
  <c r="L421" i="6"/>
  <c r="R421" i="6" s="1"/>
  <c r="R420" i="6"/>
  <c r="M420" i="6"/>
  <c r="L420" i="6"/>
  <c r="M419" i="6"/>
  <c r="L419" i="6"/>
  <c r="M418" i="6"/>
  <c r="L418" i="6"/>
  <c r="R418" i="6" s="1"/>
  <c r="M417" i="6"/>
  <c r="L417" i="6"/>
  <c r="R417" i="6" s="1"/>
  <c r="R416" i="6"/>
  <c r="M416" i="6"/>
  <c r="L416" i="6"/>
  <c r="M415" i="6"/>
  <c r="L415" i="6"/>
  <c r="M414" i="6"/>
  <c r="L414" i="6"/>
  <c r="R414" i="6" s="1"/>
  <c r="M413" i="6"/>
  <c r="L413" i="6"/>
  <c r="R413" i="6" s="1"/>
  <c r="R412" i="6"/>
  <c r="M412" i="6"/>
  <c r="L412" i="6"/>
  <c r="M411" i="6"/>
  <c r="L411" i="6"/>
  <c r="M410" i="6"/>
  <c r="L410" i="6"/>
  <c r="R410" i="6" s="1"/>
  <c r="M409" i="6"/>
  <c r="L409" i="6"/>
  <c r="R409" i="6" s="1"/>
  <c r="R408" i="6"/>
  <c r="M408" i="6"/>
  <c r="L408" i="6"/>
  <c r="M407" i="6"/>
  <c r="L407" i="6"/>
  <c r="M406" i="6"/>
  <c r="L406" i="6"/>
  <c r="R406" i="6" s="1"/>
  <c r="M405" i="6"/>
  <c r="L405" i="6"/>
  <c r="R405" i="6" s="1"/>
  <c r="R404" i="6"/>
  <c r="M404" i="6"/>
  <c r="L404" i="6"/>
  <c r="M403" i="6"/>
  <c r="L403" i="6"/>
  <c r="M402" i="6"/>
  <c r="L402" i="6"/>
  <c r="R402" i="6" s="1"/>
  <c r="M401" i="6"/>
  <c r="L401" i="6"/>
  <c r="R401" i="6" s="1"/>
  <c r="R400" i="6"/>
  <c r="M400" i="6"/>
  <c r="L400" i="6"/>
  <c r="M399" i="6"/>
  <c r="L399" i="6"/>
  <c r="M398" i="6"/>
  <c r="L398" i="6"/>
  <c r="R398" i="6" s="1"/>
  <c r="M397" i="6"/>
  <c r="L397" i="6"/>
  <c r="R397" i="6" s="1"/>
  <c r="R396" i="6"/>
  <c r="M396" i="6"/>
  <c r="L396" i="6"/>
  <c r="M395" i="6"/>
  <c r="L395" i="6"/>
  <c r="M394" i="6"/>
  <c r="L394" i="6"/>
  <c r="R394" i="6" s="1"/>
  <c r="M393" i="6"/>
  <c r="L393" i="6"/>
  <c r="R393" i="6" s="1"/>
  <c r="R392" i="6"/>
  <c r="M392" i="6"/>
  <c r="L392" i="6"/>
  <c r="M391" i="6"/>
  <c r="L391" i="6"/>
  <c r="M390" i="6"/>
  <c r="L390" i="6"/>
  <c r="R390" i="6" s="1"/>
  <c r="M389" i="6"/>
  <c r="L389" i="6"/>
  <c r="R389" i="6" s="1"/>
  <c r="R388" i="6"/>
  <c r="M388" i="6"/>
  <c r="L388" i="6"/>
  <c r="M387" i="6"/>
  <c r="L387" i="6"/>
  <c r="M386" i="6"/>
  <c r="L386" i="6"/>
  <c r="M385" i="6"/>
  <c r="L385" i="6"/>
  <c r="M384" i="6"/>
  <c r="L384" i="6"/>
  <c r="R384" i="6" s="1"/>
  <c r="M383" i="6"/>
  <c r="L383" i="6"/>
  <c r="R383" i="6" s="1"/>
  <c r="M382" i="6"/>
  <c r="L382" i="6"/>
  <c r="R382" i="6" s="1"/>
  <c r="M381" i="6"/>
  <c r="L381" i="6"/>
  <c r="R381" i="6" s="1"/>
  <c r="M380" i="6"/>
  <c r="L380" i="6"/>
  <c r="R380" i="6" s="1"/>
  <c r="M379" i="6"/>
  <c r="L379" i="6"/>
  <c r="M378" i="6"/>
  <c r="L378" i="6"/>
  <c r="R379" i="6" s="1"/>
  <c r="M377" i="6"/>
  <c r="L377" i="6"/>
  <c r="R377" i="6" s="1"/>
  <c r="M376" i="6"/>
  <c r="L376" i="6"/>
  <c r="R376" i="6" s="1"/>
  <c r="M375" i="6"/>
  <c r="L375" i="6"/>
  <c r="M374" i="6"/>
  <c r="L374" i="6"/>
  <c r="R375" i="6" s="1"/>
  <c r="M373" i="6"/>
  <c r="L373" i="6"/>
  <c r="R373" i="6" s="1"/>
  <c r="M372" i="6"/>
  <c r="L372" i="6"/>
  <c r="R372" i="6" s="1"/>
  <c r="M371" i="6"/>
  <c r="L371" i="6"/>
  <c r="M370" i="6"/>
  <c r="L370" i="6"/>
  <c r="R371" i="6" s="1"/>
  <c r="M369" i="6"/>
  <c r="L369" i="6"/>
  <c r="R369" i="6" s="1"/>
  <c r="M368" i="6"/>
  <c r="L368" i="6"/>
  <c r="R368" i="6" s="1"/>
  <c r="M367" i="6"/>
  <c r="L367" i="6"/>
  <c r="M366" i="6"/>
  <c r="L366" i="6"/>
  <c r="R367" i="6" s="1"/>
  <c r="M365" i="6"/>
  <c r="L365" i="6"/>
  <c r="R365" i="6" s="1"/>
  <c r="M364" i="6"/>
  <c r="L364" i="6"/>
  <c r="R364" i="6" s="1"/>
  <c r="R363" i="6"/>
  <c r="M363" i="6"/>
  <c r="L363" i="6"/>
  <c r="M362" i="6"/>
  <c r="L362" i="6"/>
  <c r="M361" i="6"/>
  <c r="L361" i="6"/>
  <c r="R361" i="6" s="1"/>
  <c r="M360" i="6"/>
  <c r="L360" i="6"/>
  <c r="R360" i="6" s="1"/>
  <c r="R359" i="6"/>
  <c r="M359" i="6"/>
  <c r="L359" i="6"/>
  <c r="M358" i="6"/>
  <c r="L358" i="6"/>
  <c r="M357" i="6"/>
  <c r="L357" i="6"/>
  <c r="R357" i="6" s="1"/>
  <c r="M356" i="6"/>
  <c r="L356" i="6"/>
  <c r="R356" i="6" s="1"/>
  <c r="R355" i="6"/>
  <c r="M355" i="6"/>
  <c r="L355" i="6"/>
  <c r="M354" i="6"/>
  <c r="L354" i="6"/>
  <c r="M353" i="6"/>
  <c r="L353" i="6"/>
  <c r="R353" i="6" s="1"/>
  <c r="M352" i="6"/>
  <c r="L352" i="6"/>
  <c r="R352" i="6" s="1"/>
  <c r="R351" i="6"/>
  <c r="M351" i="6"/>
  <c r="L351" i="6"/>
  <c r="M350" i="6"/>
  <c r="L350" i="6"/>
  <c r="M349" i="6"/>
  <c r="L349" i="6"/>
  <c r="R349" i="6" s="1"/>
  <c r="M348" i="6"/>
  <c r="L348" i="6"/>
  <c r="R348" i="6" s="1"/>
  <c r="R347" i="6"/>
  <c r="M347" i="6"/>
  <c r="L347" i="6"/>
  <c r="M346" i="6"/>
  <c r="L346" i="6"/>
  <c r="M345" i="6"/>
  <c r="L345" i="6"/>
  <c r="R345" i="6" s="1"/>
  <c r="M344" i="6"/>
  <c r="L344" i="6"/>
  <c r="R344" i="6" s="1"/>
  <c r="R343" i="6"/>
  <c r="M343" i="6"/>
  <c r="L343" i="6"/>
  <c r="M342" i="6"/>
  <c r="L342" i="6"/>
  <c r="M341" i="6"/>
  <c r="L341" i="6"/>
  <c r="R341" i="6" s="1"/>
  <c r="M340" i="6"/>
  <c r="L340" i="6"/>
  <c r="R340" i="6" s="1"/>
  <c r="R339" i="6"/>
  <c r="M339" i="6"/>
  <c r="L339" i="6"/>
  <c r="M338" i="6"/>
  <c r="L338" i="6"/>
  <c r="M337" i="6"/>
  <c r="L337" i="6"/>
  <c r="R337" i="6" s="1"/>
  <c r="M336" i="6"/>
  <c r="L336" i="6"/>
  <c r="R336" i="6" s="1"/>
  <c r="R335" i="6"/>
  <c r="M335" i="6"/>
  <c r="L335" i="6"/>
  <c r="M334" i="6"/>
  <c r="L334" i="6"/>
  <c r="M333" i="6"/>
  <c r="L333" i="6"/>
  <c r="R333" i="6" s="1"/>
  <c r="M332" i="6"/>
  <c r="L332" i="6"/>
  <c r="R332" i="6" s="1"/>
  <c r="R331" i="6"/>
  <c r="M331" i="6"/>
  <c r="L331" i="6"/>
  <c r="M330" i="6"/>
  <c r="L330" i="6"/>
  <c r="M329" i="6"/>
  <c r="L329" i="6"/>
  <c r="M328" i="6"/>
  <c r="L328" i="6"/>
  <c r="R328" i="6" s="1"/>
  <c r="R327" i="6"/>
  <c r="M327" i="6"/>
  <c r="L327" i="6"/>
  <c r="M326" i="6"/>
  <c r="L326" i="6"/>
  <c r="M325" i="6"/>
  <c r="L325" i="6"/>
  <c r="R325" i="6" s="1"/>
  <c r="M324" i="6"/>
  <c r="L324" i="6"/>
  <c r="R324" i="6" s="1"/>
  <c r="N323" i="6"/>
  <c r="N324" i="6" s="1"/>
  <c r="N325" i="6" s="1"/>
  <c r="N326" i="6" s="1"/>
  <c r="N327" i="6" s="1"/>
  <c r="M323" i="6"/>
  <c r="O323" i="6" s="1"/>
  <c r="L323" i="6"/>
  <c r="R323" i="6" s="1"/>
  <c r="M322" i="6"/>
  <c r="L322" i="6"/>
  <c r="R322" i="6" s="1"/>
  <c r="M321" i="6"/>
  <c r="L321" i="6"/>
  <c r="R321" i="6" s="1"/>
  <c r="M320" i="6"/>
  <c r="L320" i="6"/>
  <c r="R320" i="6" s="1"/>
  <c r="N319" i="6"/>
  <c r="N320" i="6" s="1"/>
  <c r="N321" i="6" s="1"/>
  <c r="N322" i="6" s="1"/>
  <c r="M319" i="6"/>
  <c r="O319" i="6" s="1"/>
  <c r="L319" i="6"/>
  <c r="R319" i="6" s="1"/>
  <c r="N318" i="6"/>
  <c r="M318" i="6"/>
  <c r="O318" i="6" s="1"/>
  <c r="L318" i="6"/>
  <c r="R318" i="6" s="1"/>
  <c r="N317" i="6"/>
  <c r="O317" i="6" s="1"/>
  <c r="M317" i="6"/>
  <c r="L317" i="6"/>
  <c r="R317" i="6" s="1"/>
  <c r="M316" i="6"/>
  <c r="L316" i="6"/>
  <c r="R316" i="6" s="1"/>
  <c r="M315" i="6"/>
  <c r="L315" i="6"/>
  <c r="R315" i="6" s="1"/>
  <c r="M314" i="6"/>
  <c r="L314" i="6"/>
  <c r="R314" i="6" s="1"/>
  <c r="M313" i="6"/>
  <c r="L313" i="6"/>
  <c r="R313" i="6" s="1"/>
  <c r="M312" i="6"/>
  <c r="L312" i="6"/>
  <c r="R312" i="6" s="1"/>
  <c r="M311" i="6"/>
  <c r="L311" i="6"/>
  <c r="R311" i="6" s="1"/>
  <c r="M310" i="6"/>
  <c r="L310" i="6"/>
  <c r="R310" i="6" s="1"/>
  <c r="M309" i="6"/>
  <c r="L309" i="6"/>
  <c r="R309" i="6" s="1"/>
  <c r="M308" i="6"/>
  <c r="L308" i="6"/>
  <c r="R308" i="6" s="1"/>
  <c r="M307" i="6"/>
  <c r="L307" i="6"/>
  <c r="R307" i="6" s="1"/>
  <c r="M306" i="6"/>
  <c r="L306" i="6"/>
  <c r="R306" i="6" s="1"/>
  <c r="M305" i="6"/>
  <c r="L305" i="6"/>
  <c r="R305" i="6" s="1"/>
  <c r="M304" i="6"/>
  <c r="L304" i="6"/>
  <c r="R304" i="6" s="1"/>
  <c r="M303" i="6"/>
  <c r="L303" i="6"/>
  <c r="R303" i="6" s="1"/>
  <c r="M302" i="6"/>
  <c r="L302" i="6"/>
  <c r="R302" i="6" s="1"/>
  <c r="M301" i="6"/>
  <c r="L301" i="6"/>
  <c r="R301" i="6" s="1"/>
  <c r="M300" i="6"/>
  <c r="L300" i="6"/>
  <c r="R300" i="6" s="1"/>
  <c r="M299" i="6"/>
  <c r="L299" i="6"/>
  <c r="R299" i="6" s="1"/>
  <c r="M298" i="6"/>
  <c r="L298" i="6"/>
  <c r="R298" i="6" s="1"/>
  <c r="M297" i="6"/>
  <c r="L297" i="6"/>
  <c r="R297" i="6" s="1"/>
  <c r="M296" i="6"/>
  <c r="L296" i="6"/>
  <c r="R296" i="6" s="1"/>
  <c r="N295" i="6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M295" i="6"/>
  <c r="O295" i="6" s="1"/>
  <c r="L295" i="6"/>
  <c r="R295" i="6" s="1"/>
  <c r="N294" i="6"/>
  <c r="M294" i="6"/>
  <c r="O294" i="6" s="1"/>
  <c r="L294" i="6"/>
  <c r="R294" i="6" s="1"/>
  <c r="M293" i="6"/>
  <c r="L293" i="6"/>
  <c r="R293" i="6" s="1"/>
  <c r="M292" i="6"/>
  <c r="L292" i="6"/>
  <c r="R292" i="6" s="1"/>
  <c r="M291" i="6"/>
  <c r="L291" i="6"/>
  <c r="R291" i="6" s="1"/>
  <c r="M290" i="6"/>
  <c r="L290" i="6"/>
  <c r="R290" i="6" s="1"/>
  <c r="M289" i="6"/>
  <c r="L289" i="6"/>
  <c r="R289" i="6" s="1"/>
  <c r="M288" i="6"/>
  <c r="L288" i="6"/>
  <c r="R288" i="6" s="1"/>
  <c r="M287" i="6"/>
  <c r="L287" i="6"/>
  <c r="R287" i="6" s="1"/>
  <c r="M286" i="6"/>
  <c r="L286" i="6"/>
  <c r="R286" i="6" s="1"/>
  <c r="M285" i="6"/>
  <c r="L285" i="6"/>
  <c r="R285" i="6" s="1"/>
  <c r="M284" i="6"/>
  <c r="L284" i="6"/>
  <c r="R284" i="6" s="1"/>
  <c r="M283" i="6"/>
  <c r="L283" i="6"/>
  <c r="R283" i="6" s="1"/>
  <c r="M282" i="6"/>
  <c r="L282" i="6"/>
  <c r="R282" i="6" s="1"/>
  <c r="M281" i="6"/>
  <c r="L281" i="6"/>
  <c r="R281" i="6" s="1"/>
  <c r="M280" i="6"/>
  <c r="L280" i="6"/>
  <c r="R280" i="6" s="1"/>
  <c r="M279" i="6"/>
  <c r="L279" i="6"/>
  <c r="R279" i="6" s="1"/>
  <c r="N278" i="6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M278" i="6"/>
  <c r="O278" i="6" s="1"/>
  <c r="L278" i="6"/>
  <c r="R278" i="6" s="1"/>
  <c r="M277" i="6"/>
  <c r="L277" i="6"/>
  <c r="R277" i="6" s="1"/>
  <c r="M276" i="6"/>
  <c r="L276" i="6"/>
  <c r="R276" i="6" s="1"/>
  <c r="M275" i="6"/>
  <c r="L275" i="6"/>
  <c r="R275" i="6" s="1"/>
  <c r="M274" i="6"/>
  <c r="L274" i="6"/>
  <c r="R274" i="6" s="1"/>
  <c r="M273" i="6"/>
  <c r="L273" i="6"/>
  <c r="R273" i="6" s="1"/>
  <c r="M272" i="6"/>
  <c r="L272" i="6"/>
  <c r="R272" i="6" s="1"/>
  <c r="M271" i="6"/>
  <c r="L271" i="6"/>
  <c r="R271" i="6" s="1"/>
  <c r="M270" i="6"/>
  <c r="L270" i="6"/>
  <c r="R270" i="6" s="1"/>
  <c r="M269" i="6"/>
  <c r="L269" i="6"/>
  <c r="R269" i="6" s="1"/>
  <c r="M268" i="6"/>
  <c r="L268" i="6"/>
  <c r="M267" i="6"/>
  <c r="L267" i="6"/>
  <c r="M266" i="6"/>
  <c r="L266" i="6"/>
  <c r="R266" i="6" s="1"/>
  <c r="M265" i="6"/>
  <c r="L265" i="6"/>
  <c r="R265" i="6" s="1"/>
  <c r="M264" i="6"/>
  <c r="L264" i="6"/>
  <c r="R263" i="6"/>
  <c r="M263" i="6"/>
  <c r="L263" i="6"/>
  <c r="R264" i="6" s="1"/>
  <c r="M262" i="6"/>
  <c r="L262" i="6"/>
  <c r="R262" i="6" s="1"/>
  <c r="M261" i="6"/>
  <c r="L261" i="6"/>
  <c r="R261" i="6" s="1"/>
  <c r="M260" i="6"/>
  <c r="L260" i="6"/>
  <c r="R259" i="6"/>
  <c r="M259" i="6"/>
  <c r="L259" i="6"/>
  <c r="R260" i="6" s="1"/>
  <c r="M258" i="6"/>
  <c r="L258" i="6"/>
  <c r="R258" i="6" s="1"/>
  <c r="M257" i="6"/>
  <c r="L257" i="6"/>
  <c r="R257" i="6" s="1"/>
  <c r="M256" i="6"/>
  <c r="L256" i="6"/>
  <c r="R256" i="6" s="1"/>
  <c r="R255" i="6"/>
  <c r="M255" i="6"/>
  <c r="L255" i="6"/>
  <c r="M254" i="6"/>
  <c r="L254" i="6"/>
  <c r="R254" i="6" s="1"/>
  <c r="M253" i="6"/>
  <c r="L253" i="6"/>
  <c r="R253" i="6" s="1"/>
  <c r="M252" i="6"/>
  <c r="L252" i="6"/>
  <c r="R252" i="6" s="1"/>
  <c r="R251" i="6"/>
  <c r="N251" i="6"/>
  <c r="N252" i="6" s="1"/>
  <c r="N253" i="6" s="1"/>
  <c r="M251" i="6"/>
  <c r="O251" i="6" s="1"/>
  <c r="L251" i="6"/>
  <c r="N250" i="6"/>
  <c r="M250" i="6"/>
  <c r="O250" i="6" s="1"/>
  <c r="L250" i="6"/>
  <c r="N249" i="6"/>
  <c r="O249" i="6" s="1"/>
  <c r="M249" i="6"/>
  <c r="L249" i="6"/>
  <c r="R249" i="6" s="1"/>
  <c r="O248" i="6"/>
  <c r="N248" i="6"/>
  <c r="M248" i="6"/>
  <c r="L248" i="6"/>
  <c r="R248" i="6" s="1"/>
  <c r="R247" i="6"/>
  <c r="M247" i="6"/>
  <c r="L247" i="6"/>
  <c r="M246" i="6"/>
  <c r="L246" i="6"/>
  <c r="M245" i="6"/>
  <c r="L245" i="6"/>
  <c r="R245" i="6" s="1"/>
  <c r="M244" i="6"/>
  <c r="L244" i="6"/>
  <c r="R244" i="6" s="1"/>
  <c r="R243" i="6"/>
  <c r="M243" i="6"/>
  <c r="L243" i="6"/>
  <c r="M242" i="6"/>
  <c r="L242" i="6"/>
  <c r="M241" i="6"/>
  <c r="L241" i="6"/>
  <c r="R241" i="6" s="1"/>
  <c r="M240" i="6"/>
  <c r="L240" i="6"/>
  <c r="R240" i="6" s="1"/>
  <c r="R239" i="6"/>
  <c r="M239" i="6"/>
  <c r="L239" i="6"/>
  <c r="M238" i="6"/>
  <c r="L238" i="6"/>
  <c r="M237" i="6"/>
  <c r="L237" i="6"/>
  <c r="R237" i="6" s="1"/>
  <c r="M236" i="6"/>
  <c r="L236" i="6"/>
  <c r="R236" i="6" s="1"/>
  <c r="R235" i="6"/>
  <c r="M235" i="6"/>
  <c r="L235" i="6"/>
  <c r="M234" i="6"/>
  <c r="L234" i="6"/>
  <c r="R234" i="6" s="1"/>
  <c r="M233" i="6"/>
  <c r="L233" i="6"/>
  <c r="R233" i="6" s="1"/>
  <c r="M232" i="6"/>
  <c r="L232" i="6"/>
  <c r="R232" i="6" s="1"/>
  <c r="R231" i="6"/>
  <c r="M231" i="6"/>
  <c r="L231" i="6"/>
  <c r="M230" i="6"/>
  <c r="L230" i="6"/>
  <c r="M229" i="6"/>
  <c r="L229" i="6"/>
  <c r="R229" i="6" s="1"/>
  <c r="M228" i="6"/>
  <c r="L228" i="6"/>
  <c r="R228" i="6" s="1"/>
  <c r="R227" i="6"/>
  <c r="M227" i="6"/>
  <c r="L227" i="6"/>
  <c r="M226" i="6"/>
  <c r="L226" i="6"/>
  <c r="M225" i="6"/>
  <c r="L225" i="6"/>
  <c r="R225" i="6" s="1"/>
  <c r="M224" i="6"/>
  <c r="L224" i="6"/>
  <c r="R224" i="6" s="1"/>
  <c r="R223" i="6"/>
  <c r="M223" i="6"/>
  <c r="L223" i="6"/>
  <c r="M222" i="6"/>
  <c r="L222" i="6"/>
  <c r="M221" i="6"/>
  <c r="L221" i="6"/>
  <c r="R221" i="6" s="1"/>
  <c r="M220" i="6"/>
  <c r="L220" i="6"/>
  <c r="R220" i="6" s="1"/>
  <c r="R219" i="6"/>
  <c r="M219" i="6"/>
  <c r="L219" i="6"/>
  <c r="M218" i="6"/>
  <c r="L218" i="6"/>
  <c r="R218" i="6" s="1"/>
  <c r="M217" i="6"/>
  <c r="L217" i="6"/>
  <c r="R217" i="6" s="1"/>
  <c r="M216" i="6"/>
  <c r="L216" i="6"/>
  <c r="R216" i="6" s="1"/>
  <c r="R215" i="6"/>
  <c r="M215" i="6"/>
  <c r="L215" i="6"/>
  <c r="M214" i="6"/>
  <c r="L214" i="6"/>
  <c r="M213" i="6"/>
  <c r="L213" i="6"/>
  <c r="R213" i="6" s="1"/>
  <c r="M212" i="6"/>
  <c r="L212" i="6"/>
  <c r="R212" i="6" s="1"/>
  <c r="R211" i="6"/>
  <c r="M211" i="6"/>
  <c r="L211" i="6"/>
  <c r="M210" i="6"/>
  <c r="L210" i="6"/>
  <c r="M209" i="6"/>
  <c r="L209" i="6"/>
  <c r="R209" i="6" s="1"/>
  <c r="M208" i="6"/>
  <c r="L208" i="6"/>
  <c r="R208" i="6" s="1"/>
  <c r="N207" i="6"/>
  <c r="N208" i="6" s="1"/>
  <c r="N209" i="6" s="1"/>
  <c r="N210" i="6" s="1"/>
  <c r="N211" i="6" s="1"/>
  <c r="N212" i="6" s="1"/>
  <c r="M207" i="6"/>
  <c r="O207" i="6" s="1"/>
  <c r="L207" i="6"/>
  <c r="R207" i="6" s="1"/>
  <c r="M206" i="6"/>
  <c r="L206" i="6"/>
  <c r="N205" i="6"/>
  <c r="N206" i="6" s="1"/>
  <c r="O206" i="6" s="1"/>
  <c r="M205" i="6"/>
  <c r="L205" i="6"/>
  <c r="R205" i="6" s="1"/>
  <c r="N204" i="6"/>
  <c r="M204" i="6"/>
  <c r="O204" i="6" s="1"/>
  <c r="L204" i="6"/>
  <c r="R204" i="6" s="1"/>
  <c r="M203" i="6"/>
  <c r="L203" i="6"/>
  <c r="R203" i="6" s="1"/>
  <c r="R202" i="6"/>
  <c r="N202" i="6"/>
  <c r="O202" i="6" s="1"/>
  <c r="M202" i="6"/>
  <c r="L202" i="6"/>
  <c r="M201" i="6"/>
  <c r="L201" i="6"/>
  <c r="M200" i="6"/>
  <c r="L200" i="6"/>
  <c r="R201" i="6" s="1"/>
  <c r="M199" i="6"/>
  <c r="L199" i="6"/>
  <c r="R199" i="6" s="1"/>
  <c r="R198" i="6"/>
  <c r="M198" i="6"/>
  <c r="L198" i="6"/>
  <c r="M197" i="6"/>
  <c r="L197" i="6"/>
  <c r="M196" i="6"/>
  <c r="L196" i="6"/>
  <c r="R197" i="6" s="1"/>
  <c r="M195" i="6"/>
  <c r="L195" i="6"/>
  <c r="R195" i="6" s="1"/>
  <c r="R194" i="6"/>
  <c r="M194" i="6"/>
  <c r="L194" i="6"/>
  <c r="M193" i="6"/>
  <c r="L193" i="6"/>
  <c r="M192" i="6"/>
  <c r="L192" i="6"/>
  <c r="R193" i="6" s="1"/>
  <c r="M191" i="6"/>
  <c r="L191" i="6"/>
  <c r="R191" i="6" s="1"/>
  <c r="R190" i="6"/>
  <c r="M190" i="6"/>
  <c r="L190" i="6"/>
  <c r="M189" i="6"/>
  <c r="L189" i="6"/>
  <c r="M188" i="6"/>
  <c r="L188" i="6"/>
  <c r="R189" i="6" s="1"/>
  <c r="M187" i="6"/>
  <c r="L187" i="6"/>
  <c r="R187" i="6" s="1"/>
  <c r="R186" i="6"/>
  <c r="M186" i="6"/>
  <c r="L186" i="6"/>
  <c r="M185" i="6"/>
  <c r="L185" i="6"/>
  <c r="N184" i="6"/>
  <c r="N185" i="6" s="1"/>
  <c r="N186" i="6" s="1"/>
  <c r="M184" i="6"/>
  <c r="O184" i="6" s="1"/>
  <c r="L184" i="6"/>
  <c r="R185" i="6" s="1"/>
  <c r="O183" i="6"/>
  <c r="N183" i="6"/>
  <c r="M183" i="6"/>
  <c r="L183" i="6"/>
  <c r="R183" i="6" s="1"/>
  <c r="R182" i="6"/>
  <c r="M182" i="6"/>
  <c r="L182" i="6"/>
  <c r="M181" i="6"/>
  <c r="L181" i="6"/>
  <c r="M180" i="6"/>
  <c r="L180" i="6"/>
  <c r="R181" i="6" s="1"/>
  <c r="M179" i="6"/>
  <c r="L179" i="6"/>
  <c r="R179" i="6" s="1"/>
  <c r="R178" i="6"/>
  <c r="M178" i="6"/>
  <c r="L178" i="6"/>
  <c r="M177" i="6"/>
  <c r="L177" i="6"/>
  <c r="N176" i="6"/>
  <c r="N177" i="6" s="1"/>
  <c r="N178" i="6" s="1"/>
  <c r="M176" i="6"/>
  <c r="O176" i="6" s="1"/>
  <c r="L176" i="6"/>
  <c r="R177" i="6" s="1"/>
  <c r="O175" i="6"/>
  <c r="N175" i="6"/>
  <c r="M175" i="6"/>
  <c r="L175" i="6"/>
  <c r="R175" i="6" s="1"/>
  <c r="R174" i="6"/>
  <c r="M174" i="6"/>
  <c r="L174" i="6"/>
  <c r="M173" i="6"/>
  <c r="L173" i="6"/>
  <c r="N172" i="6"/>
  <c r="N173" i="6" s="1"/>
  <c r="N174" i="6" s="1"/>
  <c r="O174" i="6" s="1"/>
  <c r="M172" i="6"/>
  <c r="O172" i="6" s="1"/>
  <c r="L172" i="6"/>
  <c r="R173" i="6" s="1"/>
  <c r="M171" i="6"/>
  <c r="L171" i="6"/>
  <c r="R171" i="6" s="1"/>
  <c r="R170" i="6"/>
  <c r="M170" i="6"/>
  <c r="L170" i="6"/>
  <c r="M169" i="6"/>
  <c r="L169" i="6"/>
  <c r="M168" i="6"/>
  <c r="L168" i="6"/>
  <c r="R169" i="6" s="1"/>
  <c r="M167" i="6"/>
  <c r="L167" i="6"/>
  <c r="R167" i="6" s="1"/>
  <c r="R166" i="6"/>
  <c r="M166" i="6"/>
  <c r="L166" i="6"/>
  <c r="M165" i="6"/>
  <c r="L165" i="6"/>
  <c r="M164" i="6"/>
  <c r="L164" i="6"/>
  <c r="R165" i="6" s="1"/>
  <c r="M163" i="6"/>
  <c r="L163" i="6"/>
  <c r="R163" i="6" s="1"/>
  <c r="R162" i="6"/>
  <c r="M162" i="6"/>
  <c r="L162" i="6"/>
  <c r="M161" i="6"/>
  <c r="L161" i="6"/>
  <c r="M160" i="6"/>
  <c r="L160" i="6"/>
  <c r="R161" i="6" s="1"/>
  <c r="M159" i="6"/>
  <c r="L159" i="6"/>
  <c r="R159" i="6" s="1"/>
  <c r="R158" i="6"/>
  <c r="M158" i="6"/>
  <c r="L158" i="6"/>
  <c r="M157" i="6"/>
  <c r="L157" i="6"/>
  <c r="R157" i="6" s="1"/>
  <c r="M156" i="6"/>
  <c r="L156" i="6"/>
  <c r="R156" i="6" s="1"/>
  <c r="M155" i="6"/>
  <c r="L155" i="6"/>
  <c r="R155" i="6" s="1"/>
  <c r="R154" i="6"/>
  <c r="M154" i="6"/>
  <c r="L154" i="6"/>
  <c r="M153" i="6"/>
  <c r="L153" i="6"/>
  <c r="R153" i="6" s="1"/>
  <c r="M152" i="6"/>
  <c r="L152" i="6"/>
  <c r="R152" i="6" s="1"/>
  <c r="M151" i="6"/>
  <c r="L151" i="6"/>
  <c r="R151" i="6" s="1"/>
  <c r="R150" i="6"/>
  <c r="M150" i="6"/>
  <c r="L150" i="6"/>
  <c r="M149" i="6"/>
  <c r="L149" i="6"/>
  <c r="R149" i="6" s="1"/>
  <c r="M148" i="6"/>
  <c r="L148" i="6"/>
  <c r="R148" i="6" s="1"/>
  <c r="M147" i="6"/>
  <c r="L147" i="6"/>
  <c r="R147" i="6" s="1"/>
  <c r="R146" i="6"/>
  <c r="M146" i="6"/>
  <c r="L146" i="6"/>
  <c r="M145" i="6"/>
  <c r="L145" i="6"/>
  <c r="R145" i="6" s="1"/>
  <c r="M144" i="6"/>
  <c r="L144" i="6"/>
  <c r="R144" i="6" s="1"/>
  <c r="M143" i="6"/>
  <c r="L143" i="6"/>
  <c r="R143" i="6" s="1"/>
  <c r="R142" i="6"/>
  <c r="M142" i="6"/>
  <c r="L142" i="6"/>
  <c r="M141" i="6"/>
  <c r="L141" i="6"/>
  <c r="R141" i="6" s="1"/>
  <c r="M140" i="6"/>
  <c r="L140" i="6"/>
  <c r="R140" i="6" s="1"/>
  <c r="M139" i="6"/>
  <c r="L139" i="6"/>
  <c r="R139" i="6" s="1"/>
  <c r="R138" i="6"/>
  <c r="M138" i="6"/>
  <c r="L138" i="6"/>
  <c r="M137" i="6"/>
  <c r="L137" i="6"/>
  <c r="R137" i="6" s="1"/>
  <c r="M136" i="6"/>
  <c r="L136" i="6"/>
  <c r="R136" i="6" s="1"/>
  <c r="M135" i="6"/>
  <c r="L135" i="6"/>
  <c r="R135" i="6" s="1"/>
  <c r="R134" i="6"/>
  <c r="M134" i="6"/>
  <c r="L134" i="6"/>
  <c r="M133" i="6"/>
  <c r="L133" i="6"/>
  <c r="R133" i="6" s="1"/>
  <c r="M132" i="6"/>
  <c r="L132" i="6"/>
  <c r="R132" i="6" s="1"/>
  <c r="M131" i="6"/>
  <c r="L131" i="6"/>
  <c r="R131" i="6" s="1"/>
  <c r="M130" i="6"/>
  <c r="L130" i="6"/>
  <c r="M129" i="6"/>
  <c r="L129" i="6"/>
  <c r="R129" i="6" s="1"/>
  <c r="M128" i="6"/>
  <c r="L128" i="6"/>
  <c r="R128" i="6" s="1"/>
  <c r="M127" i="6"/>
  <c r="L127" i="6"/>
  <c r="M126" i="6"/>
  <c r="L126" i="6"/>
  <c r="R127" i="6" s="1"/>
  <c r="M125" i="6"/>
  <c r="L125" i="6"/>
  <c r="R125" i="6" s="1"/>
  <c r="M124" i="6"/>
  <c r="L124" i="6"/>
  <c r="R124" i="6" s="1"/>
  <c r="M123" i="6"/>
  <c r="L123" i="6"/>
  <c r="M122" i="6"/>
  <c r="L122" i="6"/>
  <c r="R123" i="6" s="1"/>
  <c r="M121" i="6"/>
  <c r="L121" i="6"/>
  <c r="R121" i="6" s="1"/>
  <c r="M120" i="6"/>
  <c r="L120" i="6"/>
  <c r="R120" i="6" s="1"/>
  <c r="M119" i="6"/>
  <c r="L119" i="6"/>
  <c r="M118" i="6"/>
  <c r="L118" i="6"/>
  <c r="R119" i="6" s="1"/>
  <c r="M117" i="6"/>
  <c r="L117" i="6"/>
  <c r="R117" i="6" s="1"/>
  <c r="M116" i="6"/>
  <c r="L116" i="6"/>
  <c r="R116" i="6" s="1"/>
  <c r="M115" i="6"/>
  <c r="L115" i="6"/>
  <c r="M114" i="6"/>
  <c r="L114" i="6"/>
  <c r="R115" i="6" s="1"/>
  <c r="M113" i="6"/>
  <c r="L113" i="6"/>
  <c r="R113" i="6" s="1"/>
  <c r="M112" i="6"/>
  <c r="L112" i="6"/>
  <c r="R112" i="6" s="1"/>
  <c r="M111" i="6"/>
  <c r="L111" i="6"/>
  <c r="M110" i="6"/>
  <c r="L110" i="6"/>
  <c r="R111" i="6" s="1"/>
  <c r="M109" i="6"/>
  <c r="L109" i="6"/>
  <c r="R109" i="6" s="1"/>
  <c r="M108" i="6"/>
  <c r="L108" i="6"/>
  <c r="R108" i="6" s="1"/>
  <c r="M107" i="6"/>
  <c r="L107" i="6"/>
  <c r="M106" i="6"/>
  <c r="L106" i="6"/>
  <c r="R107" i="6" s="1"/>
  <c r="M105" i="6"/>
  <c r="L105" i="6"/>
  <c r="R105" i="6" s="1"/>
  <c r="M104" i="6"/>
  <c r="L104" i="6"/>
  <c r="R104" i="6" s="1"/>
  <c r="M103" i="6"/>
  <c r="L103" i="6"/>
  <c r="M102" i="6"/>
  <c r="L102" i="6"/>
  <c r="R103" i="6" s="1"/>
  <c r="M101" i="6"/>
  <c r="L101" i="6"/>
  <c r="R101" i="6" s="1"/>
  <c r="M100" i="6"/>
  <c r="L100" i="6"/>
  <c r="R100" i="6" s="1"/>
  <c r="M99" i="6"/>
  <c r="L99" i="6"/>
  <c r="M98" i="6"/>
  <c r="L98" i="6"/>
  <c r="R99" i="6" s="1"/>
  <c r="M97" i="6"/>
  <c r="L97" i="6"/>
  <c r="R97" i="6" s="1"/>
  <c r="M96" i="6"/>
  <c r="L96" i="6"/>
  <c r="R96" i="6" s="1"/>
  <c r="M95" i="6"/>
  <c r="L95" i="6"/>
  <c r="M94" i="6"/>
  <c r="L94" i="6"/>
  <c r="R95" i="6" s="1"/>
  <c r="M93" i="6"/>
  <c r="L93" i="6"/>
  <c r="R93" i="6" s="1"/>
  <c r="M92" i="6"/>
  <c r="L92" i="6"/>
  <c r="R92" i="6" s="1"/>
  <c r="M91" i="6"/>
  <c r="L91" i="6"/>
  <c r="M90" i="6"/>
  <c r="L90" i="6"/>
  <c r="M89" i="6"/>
  <c r="L89" i="6"/>
  <c r="M88" i="6"/>
  <c r="L88" i="6"/>
  <c r="R88" i="6" s="1"/>
  <c r="M87" i="6"/>
  <c r="L87" i="6"/>
  <c r="M86" i="6"/>
  <c r="L86" i="6"/>
  <c r="R86" i="6" s="1"/>
  <c r="M85" i="6"/>
  <c r="L85" i="6"/>
  <c r="R85" i="6" s="1"/>
  <c r="R84" i="6"/>
  <c r="M84" i="6"/>
  <c r="L84" i="6"/>
  <c r="M83" i="6"/>
  <c r="L83" i="6"/>
  <c r="R83" i="6" s="1"/>
  <c r="M82" i="6"/>
  <c r="L82" i="6"/>
  <c r="R82" i="6" s="1"/>
  <c r="M81" i="6"/>
  <c r="L81" i="6"/>
  <c r="R81" i="6" s="1"/>
  <c r="R80" i="6"/>
  <c r="M80" i="6"/>
  <c r="L80" i="6"/>
  <c r="M79" i="6"/>
  <c r="L79" i="6"/>
  <c r="R79" i="6" s="1"/>
  <c r="N78" i="6"/>
  <c r="N79" i="6" s="1"/>
  <c r="N80" i="6" s="1"/>
  <c r="N81" i="6" s="1"/>
  <c r="M78" i="6"/>
  <c r="O78" i="6" s="1"/>
  <c r="L78" i="6"/>
  <c r="R78" i="6" s="1"/>
  <c r="O77" i="6"/>
  <c r="N77" i="6"/>
  <c r="M77" i="6"/>
  <c r="L77" i="6"/>
  <c r="R77" i="6" s="1"/>
  <c r="R76" i="6"/>
  <c r="M76" i="6"/>
  <c r="L76" i="6"/>
  <c r="M75" i="6"/>
  <c r="L75" i="6"/>
  <c r="R75" i="6" s="1"/>
  <c r="M74" i="6"/>
  <c r="L74" i="6"/>
  <c r="R74" i="6" s="1"/>
  <c r="M73" i="6"/>
  <c r="L73" i="6"/>
  <c r="R73" i="6" s="1"/>
  <c r="R72" i="6"/>
  <c r="M72" i="6"/>
  <c r="L72" i="6"/>
  <c r="M71" i="6"/>
  <c r="L71" i="6"/>
  <c r="R71" i="6" s="1"/>
  <c r="N70" i="6"/>
  <c r="N71" i="6" s="1"/>
  <c r="N72" i="6" s="1"/>
  <c r="N73" i="6" s="1"/>
  <c r="M70" i="6"/>
  <c r="O70" i="6" s="1"/>
  <c r="L70" i="6"/>
  <c r="R70" i="6" s="1"/>
  <c r="O69" i="6"/>
  <c r="N69" i="6"/>
  <c r="M69" i="6"/>
  <c r="L69" i="6"/>
  <c r="R69" i="6" s="1"/>
  <c r="R68" i="6"/>
  <c r="M68" i="6"/>
  <c r="L68" i="6"/>
  <c r="M67" i="6"/>
  <c r="L67" i="6"/>
  <c r="R67" i="6" s="1"/>
  <c r="M66" i="6"/>
  <c r="L66" i="6"/>
  <c r="R66" i="6" s="1"/>
  <c r="M65" i="6"/>
  <c r="L65" i="6"/>
  <c r="R65" i="6" s="1"/>
  <c r="R64" i="6"/>
  <c r="M64" i="6"/>
  <c r="L64" i="6"/>
  <c r="M63" i="6"/>
  <c r="L63" i="6"/>
  <c r="R63" i="6" s="1"/>
  <c r="M62" i="6"/>
  <c r="L62" i="6"/>
  <c r="R62" i="6" s="1"/>
  <c r="M61" i="6"/>
  <c r="L61" i="6"/>
  <c r="R61" i="6" s="1"/>
  <c r="R60" i="6"/>
  <c r="M60" i="6"/>
  <c r="L60" i="6"/>
  <c r="M59" i="6"/>
  <c r="L59" i="6"/>
  <c r="R59" i="6" s="1"/>
  <c r="M58" i="6"/>
  <c r="L58" i="6"/>
  <c r="R58" i="6" s="1"/>
  <c r="M57" i="6"/>
  <c r="L57" i="6"/>
  <c r="R57" i="6" s="1"/>
  <c r="R56" i="6"/>
  <c r="M56" i="6"/>
  <c r="L56" i="6"/>
  <c r="M55" i="6"/>
  <c r="L55" i="6"/>
  <c r="R55" i="6" s="1"/>
  <c r="M54" i="6"/>
  <c r="L54" i="6"/>
  <c r="R54" i="6" s="1"/>
  <c r="M53" i="6"/>
  <c r="L53" i="6"/>
  <c r="R53" i="6" s="1"/>
  <c r="R52" i="6"/>
  <c r="M52" i="6"/>
  <c r="L52" i="6"/>
  <c r="M51" i="6"/>
  <c r="L51" i="6"/>
  <c r="R51" i="6" s="1"/>
  <c r="M50" i="6"/>
  <c r="L50" i="6"/>
  <c r="R50" i="6" s="1"/>
  <c r="M49" i="6"/>
  <c r="L49" i="6"/>
  <c r="R49" i="6" s="1"/>
  <c r="R48" i="6"/>
  <c r="M48" i="6"/>
  <c r="L48" i="6"/>
  <c r="M47" i="6"/>
  <c r="L47" i="6"/>
  <c r="R47" i="6" s="1"/>
  <c r="M46" i="6"/>
  <c r="L46" i="6"/>
  <c r="R46" i="6" s="1"/>
  <c r="M45" i="6"/>
  <c r="L45" i="6"/>
  <c r="R45" i="6" s="1"/>
  <c r="R44" i="6"/>
  <c r="M44" i="6"/>
  <c r="L44" i="6"/>
  <c r="M43" i="6"/>
  <c r="L43" i="6"/>
  <c r="R43" i="6" s="1"/>
  <c r="M42" i="6"/>
  <c r="L42" i="6"/>
  <c r="R42" i="6" s="1"/>
  <c r="M41" i="6"/>
  <c r="L41" i="6"/>
  <c r="R41" i="6" s="1"/>
  <c r="R40" i="6"/>
  <c r="M40" i="6"/>
  <c r="L40" i="6"/>
  <c r="M39" i="6"/>
  <c r="L39" i="6"/>
  <c r="R39" i="6" s="1"/>
  <c r="M38" i="6"/>
  <c r="L38" i="6"/>
  <c r="R38" i="6" s="1"/>
  <c r="M37" i="6"/>
  <c r="L37" i="6"/>
  <c r="R37" i="6" s="1"/>
  <c r="R36" i="6"/>
  <c r="M36" i="6"/>
  <c r="L36" i="6"/>
  <c r="M35" i="6"/>
  <c r="L35" i="6"/>
  <c r="R35" i="6" s="1"/>
  <c r="M34" i="6"/>
  <c r="L34" i="6"/>
  <c r="R34" i="6" s="1"/>
  <c r="M33" i="6"/>
  <c r="L33" i="6"/>
  <c r="R33" i="6" s="1"/>
  <c r="R32" i="6"/>
  <c r="M32" i="6"/>
  <c r="L32" i="6"/>
  <c r="M31" i="6"/>
  <c r="L31" i="6"/>
  <c r="R31" i="6" s="1"/>
  <c r="M30" i="6"/>
  <c r="L30" i="6"/>
  <c r="R30" i="6" s="1"/>
  <c r="M29" i="6"/>
  <c r="L29" i="6"/>
  <c r="R29" i="6" s="1"/>
  <c r="R28" i="6"/>
  <c r="M28" i="6"/>
  <c r="L28" i="6"/>
  <c r="M27" i="6"/>
  <c r="L27" i="6"/>
  <c r="R27" i="6" s="1"/>
  <c r="M26" i="6"/>
  <c r="L26" i="6"/>
  <c r="R26" i="6" s="1"/>
  <c r="M25" i="6"/>
  <c r="L25" i="6"/>
  <c r="R25" i="6" s="1"/>
  <c r="R24" i="6"/>
  <c r="M24" i="6"/>
  <c r="L24" i="6"/>
  <c r="M23" i="6"/>
  <c r="L23" i="6"/>
  <c r="R23" i="6" s="1"/>
  <c r="M22" i="6"/>
  <c r="L22" i="6"/>
  <c r="R22" i="6" s="1"/>
  <c r="M21" i="6"/>
  <c r="L21" i="6"/>
  <c r="R21" i="6" s="1"/>
  <c r="R20" i="6"/>
  <c r="M20" i="6"/>
  <c r="L20" i="6"/>
  <c r="M19" i="6"/>
  <c r="L19" i="6"/>
  <c r="R19" i="6" s="1"/>
  <c r="M18" i="6"/>
  <c r="L18" i="6"/>
  <c r="R18" i="6" s="1"/>
  <c r="M17" i="6"/>
  <c r="L17" i="6"/>
  <c r="R17" i="6" s="1"/>
  <c r="R16" i="6"/>
  <c r="N16" i="6"/>
  <c r="N17" i="6" s="1"/>
  <c r="M16" i="6"/>
  <c r="O16" i="6" s="1"/>
  <c r="L16" i="6"/>
  <c r="N15" i="6"/>
  <c r="M15" i="6"/>
  <c r="O15" i="6" s="1"/>
  <c r="P15" i="6" s="1"/>
  <c r="Q15" i="6" s="1"/>
  <c r="L15" i="6"/>
  <c r="R15" i="6" s="1"/>
  <c r="N452" i="5"/>
  <c r="M452" i="5"/>
  <c r="L452" i="5"/>
  <c r="R452" i="5" s="1"/>
  <c r="M451" i="5"/>
  <c r="L451" i="5"/>
  <c r="R451" i="5" s="1"/>
  <c r="M450" i="5"/>
  <c r="L450" i="5"/>
  <c r="R450" i="5" s="1"/>
  <c r="O449" i="5"/>
  <c r="N449" i="5"/>
  <c r="N450" i="5" s="1"/>
  <c r="N451" i="5" s="1"/>
  <c r="M449" i="5"/>
  <c r="L449" i="5"/>
  <c r="R449" i="5" s="1"/>
  <c r="R448" i="5"/>
  <c r="M448" i="5"/>
  <c r="L448" i="5"/>
  <c r="N447" i="5"/>
  <c r="N448" i="5" s="1"/>
  <c r="O448" i="5" s="1"/>
  <c r="M447" i="5"/>
  <c r="L447" i="5"/>
  <c r="N446" i="5"/>
  <c r="M446" i="5"/>
  <c r="O446" i="5" s="1"/>
  <c r="L446" i="5"/>
  <c r="R446" i="5" s="1"/>
  <c r="O445" i="5"/>
  <c r="N445" i="5"/>
  <c r="M445" i="5"/>
  <c r="L445" i="5"/>
  <c r="R445" i="5" s="1"/>
  <c r="R444" i="5"/>
  <c r="N444" i="5"/>
  <c r="O444" i="5" s="1"/>
  <c r="M444" i="5"/>
  <c r="L444" i="5"/>
  <c r="N443" i="5"/>
  <c r="M443" i="5"/>
  <c r="L443" i="5"/>
  <c r="N442" i="5"/>
  <c r="M442" i="5"/>
  <c r="O442" i="5" s="1"/>
  <c r="L442" i="5"/>
  <c r="R442" i="5" s="1"/>
  <c r="M441" i="5"/>
  <c r="L441" i="5"/>
  <c r="R441" i="5" s="1"/>
  <c r="R440" i="5"/>
  <c r="M440" i="5"/>
  <c r="L440" i="5"/>
  <c r="N439" i="5"/>
  <c r="N440" i="5" s="1"/>
  <c r="N441" i="5" s="1"/>
  <c r="O441" i="5" s="1"/>
  <c r="M439" i="5"/>
  <c r="L439" i="5"/>
  <c r="R439" i="5" s="1"/>
  <c r="M438" i="5"/>
  <c r="L438" i="5"/>
  <c r="R438" i="5" s="1"/>
  <c r="O437" i="5"/>
  <c r="N437" i="5"/>
  <c r="N438" i="5" s="1"/>
  <c r="M437" i="5"/>
  <c r="L437" i="5"/>
  <c r="R437" i="5" s="1"/>
  <c r="R436" i="5"/>
  <c r="M436" i="5"/>
  <c r="L436" i="5"/>
  <c r="M435" i="5"/>
  <c r="L435" i="5"/>
  <c r="R435" i="5" s="1"/>
  <c r="M434" i="5"/>
  <c r="L434" i="5"/>
  <c r="R434" i="5" s="1"/>
  <c r="O433" i="5"/>
  <c r="N433" i="5"/>
  <c r="N434" i="5" s="1"/>
  <c r="N435" i="5" s="1"/>
  <c r="N436" i="5" s="1"/>
  <c r="O436" i="5" s="1"/>
  <c r="M433" i="5"/>
  <c r="L433" i="5"/>
  <c r="R433" i="5" s="1"/>
  <c r="R432" i="5"/>
  <c r="N432" i="5"/>
  <c r="O432" i="5" s="1"/>
  <c r="M432" i="5"/>
  <c r="L432" i="5"/>
  <c r="M431" i="5"/>
  <c r="L431" i="5"/>
  <c r="N430" i="5"/>
  <c r="N431" i="5" s="1"/>
  <c r="M430" i="5"/>
  <c r="L430" i="5"/>
  <c r="R430" i="5" s="1"/>
  <c r="N429" i="5"/>
  <c r="O429" i="5" s="1"/>
  <c r="M429" i="5"/>
  <c r="L429" i="5"/>
  <c r="R429" i="5" s="1"/>
  <c r="R428" i="5"/>
  <c r="N428" i="5"/>
  <c r="O428" i="5" s="1"/>
  <c r="M428" i="5"/>
  <c r="L428" i="5"/>
  <c r="M427" i="5"/>
  <c r="L427" i="5"/>
  <c r="M426" i="5"/>
  <c r="L426" i="5"/>
  <c r="R426" i="5" s="1"/>
  <c r="M425" i="5"/>
  <c r="L425" i="5"/>
  <c r="R425" i="5" s="1"/>
  <c r="R424" i="5"/>
  <c r="N424" i="5"/>
  <c r="N425" i="5" s="1"/>
  <c r="M424" i="5"/>
  <c r="L424" i="5"/>
  <c r="M423" i="5"/>
  <c r="L423" i="5"/>
  <c r="R423" i="5" s="1"/>
  <c r="M422" i="5"/>
  <c r="L422" i="5"/>
  <c r="R422" i="5" s="1"/>
  <c r="M421" i="5"/>
  <c r="L421" i="5"/>
  <c r="R421" i="5" s="1"/>
  <c r="M420" i="5"/>
  <c r="L420" i="5"/>
  <c r="R420" i="5" s="1"/>
  <c r="M419" i="5"/>
  <c r="L419" i="5"/>
  <c r="R419" i="5" s="1"/>
  <c r="N418" i="5"/>
  <c r="N419" i="5" s="1"/>
  <c r="N420" i="5" s="1"/>
  <c r="N421" i="5" s="1"/>
  <c r="N422" i="5" s="1"/>
  <c r="N423" i="5" s="1"/>
  <c r="M418" i="5"/>
  <c r="O418" i="5" s="1"/>
  <c r="L418" i="5"/>
  <c r="R418" i="5" s="1"/>
  <c r="N417" i="5"/>
  <c r="O417" i="5" s="1"/>
  <c r="M417" i="5"/>
  <c r="L417" i="5"/>
  <c r="R417" i="5" s="1"/>
  <c r="N416" i="5"/>
  <c r="O416" i="5" s="1"/>
  <c r="M416" i="5"/>
  <c r="L416" i="5"/>
  <c r="R416" i="5" s="1"/>
  <c r="M415" i="5"/>
  <c r="L415" i="5"/>
  <c r="R415" i="5" s="1"/>
  <c r="N414" i="5"/>
  <c r="N415" i="5" s="1"/>
  <c r="M414" i="5"/>
  <c r="L414" i="5"/>
  <c r="R414" i="5" s="1"/>
  <c r="M413" i="5"/>
  <c r="L413" i="5"/>
  <c r="R413" i="5" s="1"/>
  <c r="N412" i="5"/>
  <c r="N413" i="5" s="1"/>
  <c r="M412" i="5"/>
  <c r="L412" i="5"/>
  <c r="R412" i="5" s="1"/>
  <c r="M411" i="5"/>
  <c r="L411" i="5"/>
  <c r="R411" i="5" s="1"/>
  <c r="M410" i="5"/>
  <c r="L410" i="5"/>
  <c r="R410" i="5" s="1"/>
  <c r="M409" i="5"/>
  <c r="L409" i="5"/>
  <c r="R409" i="5" s="1"/>
  <c r="M408" i="5"/>
  <c r="L408" i="5"/>
  <c r="R408" i="5" s="1"/>
  <c r="M407" i="5"/>
  <c r="L407" i="5"/>
  <c r="N406" i="5"/>
  <c r="N407" i="5" s="1"/>
  <c r="N408" i="5" s="1"/>
  <c r="N409" i="5" s="1"/>
  <c r="N410" i="5" s="1"/>
  <c r="N411" i="5" s="1"/>
  <c r="M406" i="5"/>
  <c r="O406" i="5" s="1"/>
  <c r="L406" i="5"/>
  <c r="R406" i="5" s="1"/>
  <c r="O405" i="5"/>
  <c r="N405" i="5"/>
  <c r="M405" i="5"/>
  <c r="L405" i="5"/>
  <c r="N404" i="5"/>
  <c r="O404" i="5" s="1"/>
  <c r="M404" i="5"/>
  <c r="L404" i="5"/>
  <c r="R404" i="5" s="1"/>
  <c r="O403" i="5"/>
  <c r="M403" i="5"/>
  <c r="L403" i="5"/>
  <c r="N402" i="5"/>
  <c r="N403" i="5" s="1"/>
  <c r="M402" i="5"/>
  <c r="O402" i="5" s="1"/>
  <c r="L402" i="5"/>
  <c r="R403" i="5" s="1"/>
  <c r="M401" i="5"/>
  <c r="L401" i="5"/>
  <c r="N400" i="5"/>
  <c r="M400" i="5"/>
  <c r="L400" i="5"/>
  <c r="R400" i="5" s="1"/>
  <c r="M399" i="5"/>
  <c r="L399" i="5"/>
  <c r="N398" i="5"/>
  <c r="N399" i="5" s="1"/>
  <c r="O399" i="5" s="1"/>
  <c r="M398" i="5"/>
  <c r="O398" i="5" s="1"/>
  <c r="L398" i="5"/>
  <c r="R399" i="5" s="1"/>
  <c r="O397" i="5"/>
  <c r="N397" i="5"/>
  <c r="M397" i="5"/>
  <c r="L397" i="5"/>
  <c r="R397" i="5" s="1"/>
  <c r="N396" i="5"/>
  <c r="O396" i="5" s="1"/>
  <c r="M396" i="5"/>
  <c r="L396" i="5"/>
  <c r="R396" i="5" s="1"/>
  <c r="N395" i="5"/>
  <c r="M395" i="5"/>
  <c r="L395" i="5"/>
  <c r="M394" i="5"/>
  <c r="L394" i="5"/>
  <c r="R395" i="5" s="1"/>
  <c r="M393" i="5"/>
  <c r="L393" i="5"/>
  <c r="M392" i="5"/>
  <c r="L392" i="5"/>
  <c r="R392" i="5" s="1"/>
  <c r="N391" i="5"/>
  <c r="N392" i="5" s="1"/>
  <c r="M391" i="5"/>
  <c r="L391" i="5"/>
  <c r="M390" i="5"/>
  <c r="L390" i="5"/>
  <c r="R390" i="5" s="1"/>
  <c r="O389" i="5"/>
  <c r="N389" i="5"/>
  <c r="N390" i="5" s="1"/>
  <c r="M389" i="5"/>
  <c r="L389" i="5"/>
  <c r="N388" i="5"/>
  <c r="O388" i="5" s="1"/>
  <c r="M388" i="5"/>
  <c r="L388" i="5"/>
  <c r="R388" i="5" s="1"/>
  <c r="N387" i="5"/>
  <c r="M387" i="5"/>
  <c r="O387" i="5" s="1"/>
  <c r="L387" i="5"/>
  <c r="N386" i="5"/>
  <c r="M386" i="5"/>
  <c r="L386" i="5"/>
  <c r="R387" i="5" s="1"/>
  <c r="M385" i="5"/>
  <c r="L385" i="5"/>
  <c r="R385" i="5" s="1"/>
  <c r="N384" i="5"/>
  <c r="M384" i="5"/>
  <c r="L384" i="5"/>
  <c r="R384" i="5" s="1"/>
  <c r="M383" i="5"/>
  <c r="L383" i="5"/>
  <c r="M382" i="5"/>
  <c r="L382" i="5"/>
  <c r="R383" i="5" s="1"/>
  <c r="M381" i="5"/>
  <c r="L381" i="5"/>
  <c r="R381" i="5" s="1"/>
  <c r="M380" i="5"/>
  <c r="L380" i="5"/>
  <c r="R380" i="5" s="1"/>
  <c r="R379" i="5"/>
  <c r="M379" i="5"/>
  <c r="L379" i="5"/>
  <c r="M378" i="5"/>
  <c r="L378" i="5"/>
  <c r="N377" i="5"/>
  <c r="N378" i="5" s="1"/>
  <c r="N379" i="5" s="1"/>
  <c r="M377" i="5"/>
  <c r="L377" i="5"/>
  <c r="R378" i="5" s="1"/>
  <c r="N376" i="5"/>
  <c r="O376" i="5" s="1"/>
  <c r="M376" i="5"/>
  <c r="L376" i="5"/>
  <c r="R375" i="5"/>
  <c r="M375" i="5"/>
  <c r="L375" i="5"/>
  <c r="R376" i="5" s="1"/>
  <c r="M374" i="5"/>
  <c r="L374" i="5"/>
  <c r="R374" i="5" s="1"/>
  <c r="M373" i="5"/>
  <c r="L373" i="5"/>
  <c r="R373" i="5" s="1"/>
  <c r="N372" i="5"/>
  <c r="N373" i="5" s="1"/>
  <c r="N374" i="5" s="1"/>
  <c r="N375" i="5" s="1"/>
  <c r="M372" i="5"/>
  <c r="L372" i="5"/>
  <c r="R371" i="5"/>
  <c r="N371" i="5"/>
  <c r="M371" i="5"/>
  <c r="L371" i="5"/>
  <c r="R372" i="5" s="1"/>
  <c r="N370" i="5"/>
  <c r="M370" i="5"/>
  <c r="O370" i="5" s="1"/>
  <c r="L370" i="5"/>
  <c r="R370" i="5" s="1"/>
  <c r="N369" i="5"/>
  <c r="O369" i="5" s="1"/>
  <c r="M369" i="5"/>
  <c r="L369" i="5"/>
  <c r="R369" i="5" s="1"/>
  <c r="M368" i="5"/>
  <c r="L368" i="5"/>
  <c r="R367" i="5"/>
  <c r="M367" i="5"/>
  <c r="L367" i="5"/>
  <c r="R368" i="5" s="1"/>
  <c r="M366" i="5"/>
  <c r="L366" i="5"/>
  <c r="R366" i="5" s="1"/>
  <c r="M365" i="5"/>
  <c r="L365" i="5"/>
  <c r="R365" i="5" s="1"/>
  <c r="N364" i="5"/>
  <c r="N365" i="5" s="1"/>
  <c r="N366" i="5" s="1"/>
  <c r="N367" i="5" s="1"/>
  <c r="N368" i="5" s="1"/>
  <c r="O368" i="5" s="1"/>
  <c r="M364" i="5"/>
  <c r="L364" i="5"/>
  <c r="R363" i="5"/>
  <c r="M363" i="5"/>
  <c r="L363" i="5"/>
  <c r="R364" i="5" s="1"/>
  <c r="M362" i="5"/>
  <c r="L362" i="5"/>
  <c r="R362" i="5" s="1"/>
  <c r="N361" i="5"/>
  <c r="N362" i="5" s="1"/>
  <c r="N363" i="5" s="1"/>
  <c r="M361" i="5"/>
  <c r="L361" i="5"/>
  <c r="R361" i="5" s="1"/>
  <c r="M360" i="5"/>
  <c r="L360" i="5"/>
  <c r="R359" i="5"/>
  <c r="N359" i="5"/>
  <c r="N360" i="5" s="1"/>
  <c r="O360" i="5" s="1"/>
  <c r="M359" i="5"/>
  <c r="L359" i="5"/>
  <c r="R360" i="5" s="1"/>
  <c r="M358" i="5"/>
  <c r="L358" i="5"/>
  <c r="R358" i="5" s="1"/>
  <c r="M357" i="5"/>
  <c r="L357" i="5"/>
  <c r="R357" i="5" s="1"/>
  <c r="M356" i="5"/>
  <c r="L356" i="5"/>
  <c r="R355" i="5"/>
  <c r="N355" i="5"/>
  <c r="N356" i="5" s="1"/>
  <c r="M355" i="5"/>
  <c r="L355" i="5"/>
  <c r="R356" i="5" s="1"/>
  <c r="N354" i="5"/>
  <c r="M354" i="5"/>
  <c r="O354" i="5" s="1"/>
  <c r="L354" i="5"/>
  <c r="R354" i="5" s="1"/>
  <c r="M353" i="5"/>
  <c r="L353" i="5"/>
  <c r="R353" i="5" s="1"/>
  <c r="M352" i="5"/>
  <c r="L352" i="5"/>
  <c r="R351" i="5"/>
  <c r="N351" i="5"/>
  <c r="N352" i="5" s="1"/>
  <c r="M351" i="5"/>
  <c r="O351" i="5" s="1"/>
  <c r="L351" i="5"/>
  <c r="R352" i="5" s="1"/>
  <c r="N350" i="5"/>
  <c r="M350" i="5"/>
  <c r="L350" i="5"/>
  <c r="R350" i="5" s="1"/>
  <c r="M349" i="5"/>
  <c r="L349" i="5"/>
  <c r="R349" i="5" s="1"/>
  <c r="M348" i="5"/>
  <c r="L348" i="5"/>
  <c r="R347" i="5"/>
  <c r="N347" i="5"/>
  <c r="N348" i="5" s="1"/>
  <c r="M347" i="5"/>
  <c r="L347" i="5"/>
  <c r="R348" i="5" s="1"/>
  <c r="N346" i="5"/>
  <c r="M346" i="5"/>
  <c r="O346" i="5" s="1"/>
  <c r="L346" i="5"/>
  <c r="R346" i="5" s="1"/>
  <c r="M345" i="5"/>
  <c r="L345" i="5"/>
  <c r="R345" i="5" s="1"/>
  <c r="M344" i="5"/>
  <c r="L344" i="5"/>
  <c r="R343" i="5"/>
  <c r="M343" i="5"/>
  <c r="L343" i="5"/>
  <c r="R344" i="5" s="1"/>
  <c r="M342" i="5"/>
  <c r="L342" i="5"/>
  <c r="N341" i="5"/>
  <c r="N342" i="5" s="1"/>
  <c r="N343" i="5" s="1"/>
  <c r="N344" i="5" s="1"/>
  <c r="M341" i="5"/>
  <c r="L341" i="5"/>
  <c r="R341" i="5" s="1"/>
  <c r="M340" i="5"/>
  <c r="L340" i="5"/>
  <c r="R339" i="5"/>
  <c r="N339" i="5"/>
  <c r="N340" i="5" s="1"/>
  <c r="O340" i="5" s="1"/>
  <c r="M339" i="5"/>
  <c r="L339" i="5"/>
  <c r="R340" i="5" s="1"/>
  <c r="M338" i="5"/>
  <c r="L338" i="5"/>
  <c r="N337" i="5"/>
  <c r="N338" i="5" s="1"/>
  <c r="M337" i="5"/>
  <c r="L337" i="5"/>
  <c r="R337" i="5" s="1"/>
  <c r="M336" i="5"/>
  <c r="L336" i="5"/>
  <c r="M335" i="5"/>
  <c r="L335" i="5"/>
  <c r="R336" i="5" s="1"/>
  <c r="N334" i="5"/>
  <c r="O334" i="5" s="1"/>
  <c r="M334" i="5"/>
  <c r="L334" i="5"/>
  <c r="M333" i="5"/>
  <c r="L333" i="5"/>
  <c r="R333" i="5" s="1"/>
  <c r="N332" i="5"/>
  <c r="N333" i="5" s="1"/>
  <c r="O333" i="5" s="1"/>
  <c r="M332" i="5"/>
  <c r="L332" i="5"/>
  <c r="N331" i="5"/>
  <c r="M331" i="5"/>
  <c r="L331" i="5"/>
  <c r="R332" i="5" s="1"/>
  <c r="N330" i="5"/>
  <c r="O330" i="5" s="1"/>
  <c r="M330" i="5"/>
  <c r="L330" i="5"/>
  <c r="R330" i="5" s="1"/>
  <c r="N329" i="5"/>
  <c r="O329" i="5" s="1"/>
  <c r="M329" i="5"/>
  <c r="L329" i="5"/>
  <c r="R329" i="5" s="1"/>
  <c r="N328" i="5"/>
  <c r="O328" i="5" s="1"/>
  <c r="M328" i="5"/>
  <c r="L328" i="5"/>
  <c r="M327" i="5"/>
  <c r="L327" i="5"/>
  <c r="R328" i="5" s="1"/>
  <c r="N326" i="5"/>
  <c r="N327" i="5" s="1"/>
  <c r="M326" i="5"/>
  <c r="L326" i="5"/>
  <c r="R326" i="5" s="1"/>
  <c r="M325" i="5"/>
  <c r="L325" i="5"/>
  <c r="R325" i="5" s="1"/>
  <c r="O324" i="5"/>
  <c r="N324" i="5"/>
  <c r="N325" i="5" s="1"/>
  <c r="O325" i="5" s="1"/>
  <c r="M324" i="5"/>
  <c r="L324" i="5"/>
  <c r="R323" i="5"/>
  <c r="M323" i="5"/>
  <c r="L323" i="5"/>
  <c r="R324" i="5" s="1"/>
  <c r="M322" i="5"/>
  <c r="L322" i="5"/>
  <c r="R322" i="5" s="1"/>
  <c r="N321" i="5"/>
  <c r="N322" i="5" s="1"/>
  <c r="N323" i="5" s="1"/>
  <c r="M321" i="5"/>
  <c r="L321" i="5"/>
  <c r="R321" i="5" s="1"/>
  <c r="M320" i="5"/>
  <c r="L320" i="5"/>
  <c r="R319" i="5"/>
  <c r="M319" i="5"/>
  <c r="L319" i="5"/>
  <c r="R320" i="5" s="1"/>
  <c r="N318" i="5"/>
  <c r="N319" i="5" s="1"/>
  <c r="N320" i="5" s="1"/>
  <c r="O320" i="5" s="1"/>
  <c r="M318" i="5"/>
  <c r="L318" i="5"/>
  <c r="R318" i="5" s="1"/>
  <c r="M317" i="5"/>
  <c r="L317" i="5"/>
  <c r="R317" i="5" s="1"/>
  <c r="M316" i="5"/>
  <c r="L316" i="5"/>
  <c r="R315" i="5"/>
  <c r="N315" i="5"/>
  <c r="N316" i="5" s="1"/>
  <c r="M315" i="5"/>
  <c r="L315" i="5"/>
  <c r="R316" i="5" s="1"/>
  <c r="M314" i="5"/>
  <c r="L314" i="5"/>
  <c r="R314" i="5" s="1"/>
  <c r="M313" i="5"/>
  <c r="L313" i="5"/>
  <c r="R313" i="5" s="1"/>
  <c r="M312" i="5"/>
  <c r="L312" i="5"/>
  <c r="R311" i="5"/>
  <c r="N311" i="5"/>
  <c r="N312" i="5" s="1"/>
  <c r="M311" i="5"/>
  <c r="L311" i="5"/>
  <c r="R312" i="5" s="1"/>
  <c r="N310" i="5"/>
  <c r="M310" i="5"/>
  <c r="O310" i="5" s="1"/>
  <c r="L310" i="5"/>
  <c r="R310" i="5" s="1"/>
  <c r="M309" i="5"/>
  <c r="L309" i="5"/>
  <c r="R309" i="5" s="1"/>
  <c r="M308" i="5"/>
  <c r="L308" i="5"/>
  <c r="R307" i="5"/>
  <c r="M307" i="5"/>
  <c r="L307" i="5"/>
  <c r="R308" i="5" s="1"/>
  <c r="M306" i="5"/>
  <c r="L306" i="5"/>
  <c r="R306" i="5" s="1"/>
  <c r="N305" i="5"/>
  <c r="N306" i="5" s="1"/>
  <c r="N307" i="5" s="1"/>
  <c r="N308" i="5" s="1"/>
  <c r="M305" i="5"/>
  <c r="L305" i="5"/>
  <c r="R305" i="5" s="1"/>
  <c r="M304" i="5"/>
  <c r="L304" i="5"/>
  <c r="R303" i="5"/>
  <c r="M303" i="5"/>
  <c r="L303" i="5"/>
  <c r="R304" i="5" s="1"/>
  <c r="M302" i="5"/>
  <c r="L302" i="5"/>
  <c r="R302" i="5" s="1"/>
  <c r="M301" i="5"/>
  <c r="L301" i="5"/>
  <c r="R301" i="5" s="1"/>
  <c r="M300" i="5"/>
  <c r="L300" i="5"/>
  <c r="R299" i="5"/>
  <c r="M299" i="5"/>
  <c r="L299" i="5"/>
  <c r="R300" i="5" s="1"/>
  <c r="M298" i="5"/>
  <c r="L298" i="5"/>
  <c r="R298" i="5" s="1"/>
  <c r="N297" i="5"/>
  <c r="N298" i="5" s="1"/>
  <c r="N299" i="5" s="1"/>
  <c r="N300" i="5" s="1"/>
  <c r="M297" i="5"/>
  <c r="L297" i="5"/>
  <c r="R297" i="5" s="1"/>
  <c r="N296" i="5"/>
  <c r="O296" i="5" s="1"/>
  <c r="M296" i="5"/>
  <c r="L296" i="5"/>
  <c r="R295" i="5"/>
  <c r="N295" i="5"/>
  <c r="M295" i="5"/>
  <c r="L295" i="5"/>
  <c r="R296" i="5" s="1"/>
  <c r="M294" i="5"/>
  <c r="L294" i="5"/>
  <c r="R294" i="5" s="1"/>
  <c r="M293" i="5"/>
  <c r="L293" i="5"/>
  <c r="R293" i="5" s="1"/>
  <c r="M292" i="5"/>
  <c r="L292" i="5"/>
  <c r="R292" i="5" s="1"/>
  <c r="R291" i="5"/>
  <c r="N291" i="5"/>
  <c r="N292" i="5" s="1"/>
  <c r="M291" i="5"/>
  <c r="L291" i="5"/>
  <c r="N290" i="5"/>
  <c r="M290" i="5"/>
  <c r="O290" i="5" s="1"/>
  <c r="L290" i="5"/>
  <c r="R290" i="5" s="1"/>
  <c r="N289" i="5"/>
  <c r="O289" i="5" s="1"/>
  <c r="M289" i="5"/>
  <c r="L289" i="5"/>
  <c r="R289" i="5" s="1"/>
  <c r="N288" i="5"/>
  <c r="O288" i="5" s="1"/>
  <c r="M288" i="5"/>
  <c r="L288" i="5"/>
  <c r="R287" i="5"/>
  <c r="N287" i="5"/>
  <c r="M287" i="5"/>
  <c r="L287" i="5"/>
  <c r="R288" i="5" s="1"/>
  <c r="M286" i="5"/>
  <c r="L286" i="5"/>
  <c r="N285" i="5"/>
  <c r="N286" i="5" s="1"/>
  <c r="M285" i="5"/>
  <c r="O285" i="5" s="1"/>
  <c r="L285" i="5"/>
  <c r="R285" i="5" s="1"/>
  <c r="O284" i="5"/>
  <c r="N284" i="5"/>
  <c r="M284" i="5"/>
  <c r="L284" i="5"/>
  <c r="R284" i="5" s="1"/>
  <c r="R283" i="5"/>
  <c r="M283" i="5"/>
  <c r="L283" i="5"/>
  <c r="M282" i="5"/>
  <c r="L282" i="5"/>
  <c r="N281" i="5"/>
  <c r="N282" i="5" s="1"/>
  <c r="N283" i="5" s="1"/>
  <c r="M281" i="5"/>
  <c r="L281" i="5"/>
  <c r="R281" i="5" s="1"/>
  <c r="O280" i="5"/>
  <c r="N280" i="5"/>
  <c r="M280" i="5"/>
  <c r="L280" i="5"/>
  <c r="N279" i="5"/>
  <c r="M279" i="5"/>
  <c r="L279" i="5"/>
  <c r="R279" i="5" s="1"/>
  <c r="N278" i="5"/>
  <c r="M278" i="5"/>
  <c r="O278" i="5" s="1"/>
  <c r="L278" i="5"/>
  <c r="M277" i="5"/>
  <c r="L277" i="5"/>
  <c r="R277" i="5" s="1"/>
  <c r="M276" i="5"/>
  <c r="L276" i="5"/>
  <c r="R276" i="5" s="1"/>
  <c r="N275" i="5"/>
  <c r="N276" i="5" s="1"/>
  <c r="N277" i="5" s="1"/>
  <c r="O277" i="5" s="1"/>
  <c r="M275" i="5"/>
  <c r="L275" i="5"/>
  <c r="R275" i="5" s="1"/>
  <c r="M274" i="5"/>
  <c r="L274" i="5"/>
  <c r="N273" i="5"/>
  <c r="N274" i="5" s="1"/>
  <c r="M273" i="5"/>
  <c r="L273" i="5"/>
  <c r="R273" i="5" s="1"/>
  <c r="O272" i="5"/>
  <c r="M272" i="5"/>
  <c r="L272" i="5"/>
  <c r="R272" i="5" s="1"/>
  <c r="N271" i="5"/>
  <c r="N272" i="5" s="1"/>
  <c r="M271" i="5"/>
  <c r="O271" i="5" s="1"/>
  <c r="L271" i="5"/>
  <c r="R271" i="5" s="1"/>
  <c r="O270" i="5"/>
  <c r="N270" i="5"/>
  <c r="M270" i="5"/>
  <c r="L270" i="5"/>
  <c r="R270" i="5" s="1"/>
  <c r="M269" i="5"/>
  <c r="L269" i="5"/>
  <c r="M268" i="5"/>
  <c r="L268" i="5"/>
  <c r="R268" i="5" s="1"/>
  <c r="M267" i="5"/>
  <c r="L267" i="5"/>
  <c r="R267" i="5" s="1"/>
  <c r="R266" i="5"/>
  <c r="M266" i="5"/>
  <c r="L266" i="5"/>
  <c r="M265" i="5"/>
  <c r="L265" i="5"/>
  <c r="M264" i="5"/>
  <c r="L264" i="5"/>
  <c r="R264" i="5" s="1"/>
  <c r="M263" i="5"/>
  <c r="L263" i="5"/>
  <c r="R263" i="5" s="1"/>
  <c r="R262" i="5"/>
  <c r="M262" i="5"/>
  <c r="L262" i="5"/>
  <c r="M261" i="5"/>
  <c r="L261" i="5"/>
  <c r="M260" i="5"/>
  <c r="L260" i="5"/>
  <c r="R260" i="5" s="1"/>
  <c r="O259" i="5"/>
  <c r="N259" i="5"/>
  <c r="N260" i="5" s="1"/>
  <c r="N261" i="5" s="1"/>
  <c r="N262" i="5" s="1"/>
  <c r="M259" i="5"/>
  <c r="L259" i="5"/>
  <c r="R259" i="5" s="1"/>
  <c r="R258" i="5"/>
  <c r="M258" i="5"/>
  <c r="L258" i="5"/>
  <c r="N257" i="5"/>
  <c r="N258" i="5" s="1"/>
  <c r="O258" i="5" s="1"/>
  <c r="M257" i="5"/>
  <c r="L257" i="5"/>
  <c r="N256" i="5"/>
  <c r="M256" i="5"/>
  <c r="L256" i="5"/>
  <c r="R256" i="5" s="1"/>
  <c r="M255" i="5"/>
  <c r="L255" i="5"/>
  <c r="R255" i="5" s="1"/>
  <c r="R254" i="5"/>
  <c r="M254" i="5"/>
  <c r="L254" i="5"/>
  <c r="M253" i="5"/>
  <c r="L253" i="5"/>
  <c r="M252" i="5"/>
  <c r="L252" i="5"/>
  <c r="R252" i="5" s="1"/>
  <c r="M251" i="5"/>
  <c r="L251" i="5"/>
  <c r="R251" i="5" s="1"/>
  <c r="R250" i="5"/>
  <c r="N250" i="5"/>
  <c r="O250" i="5" s="1"/>
  <c r="M250" i="5"/>
  <c r="L250" i="5"/>
  <c r="N249" i="5"/>
  <c r="M249" i="5"/>
  <c r="L249" i="5"/>
  <c r="N248" i="5"/>
  <c r="M248" i="5"/>
  <c r="L248" i="5"/>
  <c r="R248" i="5" s="1"/>
  <c r="M247" i="5"/>
  <c r="L247" i="5"/>
  <c r="R247" i="5" s="1"/>
  <c r="R246" i="5"/>
  <c r="M246" i="5"/>
  <c r="L246" i="5"/>
  <c r="M245" i="5"/>
  <c r="L245" i="5"/>
  <c r="R245" i="5" s="1"/>
  <c r="M244" i="5"/>
  <c r="L244" i="5"/>
  <c r="R244" i="5" s="1"/>
  <c r="O243" i="5"/>
  <c r="N243" i="5"/>
  <c r="N244" i="5" s="1"/>
  <c r="N245" i="5" s="1"/>
  <c r="N246" i="5" s="1"/>
  <c r="N247" i="5" s="1"/>
  <c r="O247" i="5" s="1"/>
  <c r="M243" i="5"/>
  <c r="L243" i="5"/>
  <c r="R243" i="5" s="1"/>
  <c r="R242" i="5"/>
  <c r="N242" i="5"/>
  <c r="M242" i="5"/>
  <c r="O242" i="5" s="1"/>
  <c r="L242" i="5"/>
  <c r="N241" i="5"/>
  <c r="M241" i="5"/>
  <c r="L241" i="5"/>
  <c r="R241" i="5" s="1"/>
  <c r="N240" i="5"/>
  <c r="M240" i="5"/>
  <c r="L240" i="5"/>
  <c r="R240" i="5" s="1"/>
  <c r="M239" i="5"/>
  <c r="L239" i="5"/>
  <c r="R239" i="5" s="1"/>
  <c r="R238" i="5"/>
  <c r="N238" i="5"/>
  <c r="N239" i="5" s="1"/>
  <c r="O239" i="5" s="1"/>
  <c r="M238" i="5"/>
  <c r="O238" i="5" s="1"/>
  <c r="L238" i="5"/>
  <c r="M237" i="5"/>
  <c r="L237" i="5"/>
  <c r="R237" i="5" s="1"/>
  <c r="N236" i="5"/>
  <c r="N237" i="5" s="1"/>
  <c r="M236" i="5"/>
  <c r="L236" i="5"/>
  <c r="R236" i="5" s="1"/>
  <c r="M235" i="5"/>
  <c r="L235" i="5"/>
  <c r="R235" i="5" s="1"/>
  <c r="R234" i="5"/>
  <c r="M234" i="5"/>
  <c r="L234" i="5"/>
  <c r="N233" i="5"/>
  <c r="N234" i="5" s="1"/>
  <c r="N235" i="5" s="1"/>
  <c r="O235" i="5" s="1"/>
  <c r="M233" i="5"/>
  <c r="L233" i="5"/>
  <c r="R233" i="5" s="1"/>
  <c r="N232" i="5"/>
  <c r="M232" i="5"/>
  <c r="L232" i="5"/>
  <c r="R232" i="5" s="1"/>
  <c r="N231" i="5"/>
  <c r="O231" i="5" s="1"/>
  <c r="M231" i="5"/>
  <c r="L231" i="5"/>
  <c r="R231" i="5" s="1"/>
  <c r="R230" i="5"/>
  <c r="M230" i="5"/>
  <c r="L230" i="5"/>
  <c r="M229" i="5"/>
  <c r="L229" i="5"/>
  <c r="R229" i="5" s="1"/>
  <c r="N228" i="5"/>
  <c r="N229" i="5" s="1"/>
  <c r="N230" i="5" s="1"/>
  <c r="M228" i="5"/>
  <c r="L228" i="5"/>
  <c r="R228" i="5" s="1"/>
  <c r="M227" i="5"/>
  <c r="L227" i="5"/>
  <c r="R227" i="5" s="1"/>
  <c r="R226" i="5"/>
  <c r="M226" i="5"/>
  <c r="L226" i="5"/>
  <c r="N225" i="5"/>
  <c r="N226" i="5" s="1"/>
  <c r="N227" i="5" s="1"/>
  <c r="O227" i="5" s="1"/>
  <c r="M225" i="5"/>
  <c r="L225" i="5"/>
  <c r="R225" i="5" s="1"/>
  <c r="M224" i="5"/>
  <c r="L224" i="5"/>
  <c r="R224" i="5" s="1"/>
  <c r="N223" i="5"/>
  <c r="O223" i="5" s="1"/>
  <c r="M223" i="5"/>
  <c r="L223" i="5"/>
  <c r="R223" i="5" s="1"/>
  <c r="R222" i="5"/>
  <c r="N222" i="5"/>
  <c r="O222" i="5" s="1"/>
  <c r="M222" i="5"/>
  <c r="L222" i="5"/>
  <c r="N221" i="5"/>
  <c r="M221" i="5"/>
  <c r="O221" i="5" s="1"/>
  <c r="L221" i="5"/>
  <c r="R221" i="5" s="1"/>
  <c r="N220" i="5"/>
  <c r="M220" i="5"/>
  <c r="L220" i="5"/>
  <c r="R220" i="5" s="1"/>
  <c r="N219" i="5"/>
  <c r="O219" i="5" s="1"/>
  <c r="M219" i="5"/>
  <c r="L219" i="5"/>
  <c r="R219" i="5" s="1"/>
  <c r="R218" i="5"/>
  <c r="N218" i="5"/>
  <c r="M218" i="5"/>
  <c r="L218" i="5"/>
  <c r="M217" i="5"/>
  <c r="L217" i="5"/>
  <c r="R217" i="5" s="1"/>
  <c r="N216" i="5"/>
  <c r="N217" i="5" s="1"/>
  <c r="M216" i="5"/>
  <c r="O216" i="5" s="1"/>
  <c r="L216" i="5"/>
  <c r="R216" i="5" s="1"/>
  <c r="O215" i="5"/>
  <c r="N215" i="5"/>
  <c r="M215" i="5"/>
  <c r="L215" i="5"/>
  <c r="R215" i="5" s="1"/>
  <c r="R214" i="5"/>
  <c r="M214" i="5"/>
  <c r="L214" i="5"/>
  <c r="N213" i="5"/>
  <c r="N214" i="5" s="1"/>
  <c r="M213" i="5"/>
  <c r="L213" i="5"/>
  <c r="R213" i="5" s="1"/>
  <c r="M212" i="5"/>
  <c r="L212" i="5"/>
  <c r="R212" i="5" s="1"/>
  <c r="O211" i="5"/>
  <c r="N211" i="5"/>
  <c r="N212" i="5" s="1"/>
  <c r="M211" i="5"/>
  <c r="L211" i="5"/>
  <c r="R211" i="5" s="1"/>
  <c r="R210" i="5"/>
  <c r="N210" i="5"/>
  <c r="M210" i="5"/>
  <c r="L210" i="5"/>
  <c r="M209" i="5"/>
  <c r="L209" i="5"/>
  <c r="R209" i="5" s="1"/>
  <c r="M208" i="5"/>
  <c r="L208" i="5"/>
  <c r="R208" i="5" s="1"/>
  <c r="M207" i="5"/>
  <c r="L207" i="5"/>
  <c r="R207" i="5" s="1"/>
  <c r="R206" i="5"/>
  <c r="N206" i="5"/>
  <c r="N207" i="5" s="1"/>
  <c r="M206" i="5"/>
  <c r="O206" i="5" s="1"/>
  <c r="L206" i="5"/>
  <c r="N205" i="5"/>
  <c r="M205" i="5"/>
  <c r="L205" i="5"/>
  <c r="R205" i="5" s="1"/>
  <c r="N204" i="5"/>
  <c r="M204" i="5"/>
  <c r="L204" i="5"/>
  <c r="R204" i="5" s="1"/>
  <c r="M203" i="5"/>
  <c r="L203" i="5"/>
  <c r="R203" i="5" s="1"/>
  <c r="R202" i="5"/>
  <c r="N202" i="5"/>
  <c r="N203" i="5" s="1"/>
  <c r="O203" i="5" s="1"/>
  <c r="M202" i="5"/>
  <c r="O202" i="5" s="1"/>
  <c r="L202" i="5"/>
  <c r="N201" i="5"/>
  <c r="M201" i="5"/>
  <c r="L201" i="5"/>
  <c r="R201" i="5" s="1"/>
  <c r="N200" i="5"/>
  <c r="O200" i="5" s="1"/>
  <c r="M200" i="5"/>
  <c r="L200" i="5"/>
  <c r="R200" i="5" s="1"/>
  <c r="M199" i="5"/>
  <c r="L199" i="5"/>
  <c r="R199" i="5" s="1"/>
  <c r="R198" i="5"/>
  <c r="M198" i="5"/>
  <c r="L198" i="5"/>
  <c r="N197" i="5"/>
  <c r="N198" i="5" s="1"/>
  <c r="N199" i="5" s="1"/>
  <c r="O199" i="5" s="1"/>
  <c r="M197" i="5"/>
  <c r="L197" i="5"/>
  <c r="R197" i="5" s="1"/>
  <c r="M196" i="5"/>
  <c r="L196" i="5"/>
  <c r="R196" i="5" s="1"/>
  <c r="M195" i="5"/>
  <c r="L195" i="5"/>
  <c r="R194" i="5"/>
  <c r="M194" i="5"/>
  <c r="L194" i="5"/>
  <c r="R195" i="5" s="1"/>
  <c r="M193" i="5"/>
  <c r="L193" i="5"/>
  <c r="N192" i="5"/>
  <c r="N193" i="5" s="1"/>
  <c r="N194" i="5" s="1"/>
  <c r="N195" i="5" s="1"/>
  <c r="N196" i="5" s="1"/>
  <c r="O196" i="5" s="1"/>
  <c r="M192" i="5"/>
  <c r="L192" i="5"/>
  <c r="R192" i="5" s="1"/>
  <c r="N191" i="5"/>
  <c r="O191" i="5" s="1"/>
  <c r="M191" i="5"/>
  <c r="L191" i="5"/>
  <c r="R190" i="5"/>
  <c r="N190" i="5"/>
  <c r="M190" i="5"/>
  <c r="O190" i="5" s="1"/>
  <c r="L190" i="5"/>
  <c r="R191" i="5" s="1"/>
  <c r="M189" i="5"/>
  <c r="L189" i="5"/>
  <c r="N188" i="5"/>
  <c r="N189" i="5" s="1"/>
  <c r="M188" i="5"/>
  <c r="L188" i="5"/>
  <c r="R188" i="5" s="1"/>
  <c r="M187" i="5"/>
  <c r="L187" i="5"/>
  <c r="R187" i="5" s="1"/>
  <c r="R186" i="5"/>
  <c r="N186" i="5"/>
  <c r="N187" i="5" s="1"/>
  <c r="O187" i="5" s="1"/>
  <c r="M186" i="5"/>
  <c r="O186" i="5" s="1"/>
  <c r="L186" i="5"/>
  <c r="M185" i="5"/>
  <c r="L185" i="5"/>
  <c r="N184" i="5"/>
  <c r="N185" i="5" s="1"/>
  <c r="M184" i="5"/>
  <c r="O184" i="5" s="1"/>
  <c r="L184" i="5"/>
  <c r="R184" i="5" s="1"/>
  <c r="N183" i="5"/>
  <c r="O183" i="5" s="1"/>
  <c r="M183" i="5"/>
  <c r="L183" i="5"/>
  <c r="M182" i="5"/>
  <c r="L182" i="5"/>
  <c r="R182" i="5" s="1"/>
  <c r="M181" i="5"/>
  <c r="L181" i="5"/>
  <c r="R181" i="5" s="1"/>
  <c r="N180" i="5"/>
  <c r="N181" i="5" s="1"/>
  <c r="N182" i="5" s="1"/>
  <c r="M180" i="5"/>
  <c r="L180" i="5"/>
  <c r="R180" i="5" s="1"/>
  <c r="M179" i="5"/>
  <c r="O179" i="5" s="1"/>
  <c r="L179" i="5"/>
  <c r="N178" i="5"/>
  <c r="N179" i="5" s="1"/>
  <c r="M178" i="5"/>
  <c r="L178" i="5"/>
  <c r="R178" i="5" s="1"/>
  <c r="O177" i="5"/>
  <c r="N177" i="5"/>
  <c r="M177" i="5"/>
  <c r="L177" i="5"/>
  <c r="M176" i="5"/>
  <c r="L176" i="5"/>
  <c r="R176" i="5" s="1"/>
  <c r="M175" i="5"/>
  <c r="L175" i="5"/>
  <c r="R175" i="5" s="1"/>
  <c r="M174" i="5"/>
  <c r="L174" i="5"/>
  <c r="R174" i="5" s="1"/>
  <c r="M173" i="5"/>
  <c r="L173" i="5"/>
  <c r="N172" i="5"/>
  <c r="N173" i="5" s="1"/>
  <c r="N174" i="5" s="1"/>
  <c r="N175" i="5" s="1"/>
  <c r="M172" i="5"/>
  <c r="L172" i="5"/>
  <c r="R172" i="5" s="1"/>
  <c r="M171" i="5"/>
  <c r="L171" i="5"/>
  <c r="R171" i="5" s="1"/>
  <c r="N170" i="5"/>
  <c r="N171" i="5" s="1"/>
  <c r="O171" i="5" s="1"/>
  <c r="M170" i="5"/>
  <c r="O170" i="5" s="1"/>
  <c r="L170" i="5"/>
  <c r="R170" i="5" s="1"/>
  <c r="N169" i="5"/>
  <c r="M169" i="5"/>
  <c r="O169" i="5" s="1"/>
  <c r="L169" i="5"/>
  <c r="R169" i="5" s="1"/>
  <c r="N168" i="5"/>
  <c r="M168" i="5"/>
  <c r="L168" i="5"/>
  <c r="R168" i="5" s="1"/>
  <c r="N167" i="5"/>
  <c r="O167" i="5" s="1"/>
  <c r="M167" i="5"/>
  <c r="L167" i="5"/>
  <c r="R167" i="5" s="1"/>
  <c r="M166" i="5"/>
  <c r="L166" i="5"/>
  <c r="R166" i="5" s="1"/>
  <c r="M165" i="5"/>
  <c r="L165" i="5"/>
  <c r="N164" i="5"/>
  <c r="N165" i="5" s="1"/>
  <c r="N166" i="5" s="1"/>
  <c r="M164" i="5"/>
  <c r="L164" i="5"/>
  <c r="R164" i="5" s="1"/>
  <c r="O163" i="5"/>
  <c r="M163" i="5"/>
  <c r="L163" i="5"/>
  <c r="R163" i="5" s="1"/>
  <c r="N162" i="5"/>
  <c r="N163" i="5" s="1"/>
  <c r="M162" i="5"/>
  <c r="O162" i="5" s="1"/>
  <c r="L162" i="5"/>
  <c r="R162" i="5" s="1"/>
  <c r="O161" i="5"/>
  <c r="N161" i="5"/>
  <c r="M161" i="5"/>
  <c r="L161" i="5"/>
  <c r="R161" i="5" s="1"/>
  <c r="N160" i="5"/>
  <c r="M160" i="5"/>
  <c r="L160" i="5"/>
  <c r="R160" i="5" s="1"/>
  <c r="N159" i="5"/>
  <c r="M159" i="5"/>
  <c r="O159" i="5" s="1"/>
  <c r="L159" i="5"/>
  <c r="R159" i="5" s="1"/>
  <c r="N158" i="5"/>
  <c r="M158" i="5"/>
  <c r="O158" i="5" s="1"/>
  <c r="L158" i="5"/>
  <c r="R158" i="5" s="1"/>
  <c r="M157" i="5"/>
  <c r="L157" i="5"/>
  <c r="N156" i="5"/>
  <c r="N157" i="5" s="1"/>
  <c r="M156" i="5"/>
  <c r="L156" i="5"/>
  <c r="R156" i="5" s="1"/>
  <c r="M155" i="5"/>
  <c r="L155" i="5"/>
  <c r="R155" i="5" s="1"/>
  <c r="M154" i="5"/>
  <c r="L154" i="5"/>
  <c r="R154" i="5" s="1"/>
  <c r="N153" i="5"/>
  <c r="N154" i="5" s="1"/>
  <c r="N155" i="5" s="1"/>
  <c r="O155" i="5" s="1"/>
  <c r="M153" i="5"/>
  <c r="L153" i="5"/>
  <c r="R153" i="5" s="1"/>
  <c r="M152" i="5"/>
  <c r="L152" i="5"/>
  <c r="R152" i="5" s="1"/>
  <c r="M151" i="5"/>
  <c r="L151" i="5"/>
  <c r="N150" i="5"/>
  <c r="N151" i="5" s="1"/>
  <c r="N152" i="5" s="1"/>
  <c r="O152" i="5" s="1"/>
  <c r="M150" i="5"/>
  <c r="L150" i="5"/>
  <c r="R151" i="5" s="1"/>
  <c r="N149" i="5"/>
  <c r="O149" i="5" s="1"/>
  <c r="M149" i="5"/>
  <c r="L149" i="5"/>
  <c r="M148" i="5"/>
  <c r="L148" i="5"/>
  <c r="R148" i="5" s="1"/>
  <c r="M147" i="5"/>
  <c r="L147" i="5"/>
  <c r="N146" i="5"/>
  <c r="N147" i="5" s="1"/>
  <c r="N148" i="5" s="1"/>
  <c r="O148" i="5" s="1"/>
  <c r="M146" i="5"/>
  <c r="L146" i="5"/>
  <c r="R147" i="5" s="1"/>
  <c r="N145" i="5"/>
  <c r="O145" i="5" s="1"/>
  <c r="M145" i="5"/>
  <c r="L145" i="5"/>
  <c r="R145" i="5" s="1"/>
  <c r="N144" i="5"/>
  <c r="O144" i="5" s="1"/>
  <c r="M144" i="5"/>
  <c r="L144" i="5"/>
  <c r="R144" i="5" s="1"/>
  <c r="M143" i="5"/>
  <c r="L143" i="5"/>
  <c r="R142" i="5"/>
  <c r="N142" i="5"/>
  <c r="N143" i="5" s="1"/>
  <c r="M142" i="5"/>
  <c r="L142" i="5"/>
  <c r="R143" i="5" s="1"/>
  <c r="O141" i="5"/>
  <c r="N141" i="5"/>
  <c r="M141" i="5"/>
  <c r="L141" i="5"/>
  <c r="R141" i="5" s="1"/>
  <c r="R140" i="5"/>
  <c r="M140" i="5"/>
  <c r="L140" i="5"/>
  <c r="M139" i="5"/>
  <c r="L139" i="5"/>
  <c r="R138" i="5"/>
  <c r="N138" i="5"/>
  <c r="O138" i="5" s="1"/>
  <c r="M138" i="5"/>
  <c r="L138" i="5"/>
  <c r="R139" i="5" s="1"/>
  <c r="N137" i="5"/>
  <c r="M137" i="5"/>
  <c r="L137" i="5"/>
  <c r="M136" i="5"/>
  <c r="L136" i="5"/>
  <c r="R136" i="5" s="1"/>
  <c r="N135" i="5"/>
  <c r="O135" i="5" s="1"/>
  <c r="M135" i="5"/>
  <c r="L135" i="5"/>
  <c r="R135" i="5" s="1"/>
  <c r="R134" i="5"/>
  <c r="N134" i="5"/>
  <c r="O134" i="5" s="1"/>
  <c r="M134" i="5"/>
  <c r="L134" i="5"/>
  <c r="N133" i="5"/>
  <c r="M133" i="5"/>
  <c r="O133" i="5" s="1"/>
  <c r="L133" i="5"/>
  <c r="N132" i="5"/>
  <c r="M132" i="5"/>
  <c r="O132" i="5" s="1"/>
  <c r="L132" i="5"/>
  <c r="R132" i="5" s="1"/>
  <c r="M131" i="5"/>
  <c r="L131" i="5"/>
  <c r="R131" i="5" s="1"/>
  <c r="R130" i="5"/>
  <c r="M130" i="5"/>
  <c r="L130" i="5"/>
  <c r="M129" i="5"/>
  <c r="L129" i="5"/>
  <c r="N128" i="5"/>
  <c r="N129" i="5" s="1"/>
  <c r="N130" i="5" s="1"/>
  <c r="M128" i="5"/>
  <c r="L128" i="5"/>
  <c r="R128" i="5" s="1"/>
  <c r="N127" i="5"/>
  <c r="O127" i="5" s="1"/>
  <c r="M127" i="5"/>
  <c r="L127" i="5"/>
  <c r="R127" i="5" s="1"/>
  <c r="R126" i="5"/>
  <c r="N126" i="5"/>
  <c r="O126" i="5" s="1"/>
  <c r="M126" i="5"/>
  <c r="L126" i="5"/>
  <c r="N125" i="5"/>
  <c r="M125" i="5"/>
  <c r="O125" i="5" s="1"/>
  <c r="L125" i="5"/>
  <c r="M124" i="5"/>
  <c r="L124" i="5"/>
  <c r="R124" i="5" s="1"/>
  <c r="N123" i="5"/>
  <c r="N124" i="5" s="1"/>
  <c r="M123" i="5"/>
  <c r="L123" i="5"/>
  <c r="R123" i="5" s="1"/>
  <c r="R122" i="5"/>
  <c r="M122" i="5"/>
  <c r="L122" i="5"/>
  <c r="M121" i="5"/>
  <c r="L121" i="5"/>
  <c r="M120" i="5"/>
  <c r="L120" i="5"/>
  <c r="R120" i="5" s="1"/>
  <c r="N119" i="5"/>
  <c r="N120" i="5" s="1"/>
  <c r="N121" i="5" s="1"/>
  <c r="N122" i="5" s="1"/>
  <c r="O122" i="5" s="1"/>
  <c r="M119" i="5"/>
  <c r="L119" i="5"/>
  <c r="R119" i="5" s="1"/>
  <c r="R118" i="5"/>
  <c r="M118" i="5"/>
  <c r="L118" i="5"/>
  <c r="M117" i="5"/>
  <c r="L117" i="5"/>
  <c r="M116" i="5"/>
  <c r="L116" i="5"/>
  <c r="R116" i="5" s="1"/>
  <c r="M115" i="5"/>
  <c r="L115" i="5"/>
  <c r="R115" i="5" s="1"/>
  <c r="R114" i="5"/>
  <c r="N114" i="5"/>
  <c r="O114" i="5" s="1"/>
  <c r="M114" i="5"/>
  <c r="L114" i="5"/>
  <c r="M113" i="5"/>
  <c r="L113" i="5"/>
  <c r="N112" i="5"/>
  <c r="N113" i="5" s="1"/>
  <c r="M112" i="5"/>
  <c r="L112" i="5"/>
  <c r="R112" i="5" s="1"/>
  <c r="N111" i="5"/>
  <c r="O111" i="5" s="1"/>
  <c r="M111" i="5"/>
  <c r="L111" i="5"/>
  <c r="R111" i="5" s="1"/>
  <c r="R110" i="5"/>
  <c r="N110" i="5"/>
  <c r="O110" i="5" s="1"/>
  <c r="M110" i="5"/>
  <c r="L110" i="5"/>
  <c r="N109" i="5"/>
  <c r="M109" i="5"/>
  <c r="O109" i="5" s="1"/>
  <c r="L109" i="5"/>
  <c r="M108" i="5"/>
  <c r="L108" i="5"/>
  <c r="R108" i="5" s="1"/>
  <c r="N107" i="5"/>
  <c r="N108" i="5" s="1"/>
  <c r="M107" i="5"/>
  <c r="L107" i="5"/>
  <c r="R107" i="5" s="1"/>
  <c r="R106" i="5"/>
  <c r="N106" i="5"/>
  <c r="O106" i="5" s="1"/>
  <c r="M106" i="5"/>
  <c r="L106" i="5"/>
  <c r="N105" i="5"/>
  <c r="M105" i="5"/>
  <c r="O105" i="5" s="1"/>
  <c r="L105" i="5"/>
  <c r="M104" i="5"/>
  <c r="L104" i="5"/>
  <c r="R104" i="5" s="1"/>
  <c r="M103" i="5"/>
  <c r="L103" i="5"/>
  <c r="R103" i="5" s="1"/>
  <c r="R102" i="5"/>
  <c r="N102" i="5"/>
  <c r="O102" i="5" s="1"/>
  <c r="M102" i="5"/>
  <c r="L102" i="5"/>
  <c r="M101" i="5"/>
  <c r="L101" i="5"/>
  <c r="M100" i="5"/>
  <c r="L100" i="5"/>
  <c r="R100" i="5" s="1"/>
  <c r="N99" i="5"/>
  <c r="N100" i="5" s="1"/>
  <c r="N101" i="5" s="1"/>
  <c r="M99" i="5"/>
  <c r="L99" i="5"/>
  <c r="R99" i="5" s="1"/>
  <c r="R98" i="5"/>
  <c r="N98" i="5"/>
  <c r="O98" i="5" s="1"/>
  <c r="M98" i="5"/>
  <c r="L98" i="5"/>
  <c r="N97" i="5"/>
  <c r="M97" i="5"/>
  <c r="O97" i="5" s="1"/>
  <c r="L97" i="5"/>
  <c r="N96" i="5"/>
  <c r="M96" i="5"/>
  <c r="L96" i="5"/>
  <c r="R96" i="5" s="1"/>
  <c r="N95" i="5"/>
  <c r="O95" i="5" s="1"/>
  <c r="M95" i="5"/>
  <c r="L95" i="5"/>
  <c r="R95" i="5" s="1"/>
  <c r="R94" i="5"/>
  <c r="N94" i="5"/>
  <c r="O94" i="5" s="1"/>
  <c r="M94" i="5"/>
  <c r="L94" i="5"/>
  <c r="N93" i="5"/>
  <c r="M93" i="5"/>
  <c r="O93" i="5" s="1"/>
  <c r="L93" i="5"/>
  <c r="N92" i="5"/>
  <c r="M92" i="5"/>
  <c r="O92" i="5" s="1"/>
  <c r="L92" i="5"/>
  <c r="N91" i="5"/>
  <c r="O91" i="5" s="1"/>
  <c r="M91" i="5"/>
  <c r="L91" i="5"/>
  <c r="R91" i="5" s="1"/>
  <c r="R90" i="5"/>
  <c r="N90" i="5"/>
  <c r="O90" i="5" s="1"/>
  <c r="M90" i="5"/>
  <c r="L90" i="5"/>
  <c r="N89" i="5"/>
  <c r="M89" i="5"/>
  <c r="O89" i="5" s="1"/>
  <c r="L89" i="5"/>
  <c r="M88" i="5"/>
  <c r="L88" i="5"/>
  <c r="N87" i="5"/>
  <c r="O87" i="5" s="1"/>
  <c r="M87" i="5"/>
  <c r="L87" i="5"/>
  <c r="R87" i="5" s="1"/>
  <c r="R86" i="5"/>
  <c r="N86" i="5"/>
  <c r="O86" i="5" s="1"/>
  <c r="M86" i="5"/>
  <c r="L86" i="5"/>
  <c r="N85" i="5"/>
  <c r="M85" i="5"/>
  <c r="O85" i="5" s="1"/>
  <c r="L85" i="5"/>
  <c r="M84" i="5"/>
  <c r="L84" i="5"/>
  <c r="N83" i="5"/>
  <c r="N84" i="5" s="1"/>
  <c r="M83" i="5"/>
  <c r="L83" i="5"/>
  <c r="R83" i="5" s="1"/>
  <c r="R82" i="5"/>
  <c r="N82" i="5"/>
  <c r="O82" i="5" s="1"/>
  <c r="M82" i="5"/>
  <c r="L82" i="5"/>
  <c r="M81" i="5"/>
  <c r="L81" i="5"/>
  <c r="M80" i="5"/>
  <c r="L80" i="5"/>
  <c r="O79" i="5"/>
  <c r="N79" i="5"/>
  <c r="N80" i="5" s="1"/>
  <c r="N81" i="5" s="1"/>
  <c r="M79" i="5"/>
  <c r="L79" i="5"/>
  <c r="R79" i="5" s="1"/>
  <c r="R78" i="5"/>
  <c r="N78" i="5"/>
  <c r="O78" i="5" s="1"/>
  <c r="M78" i="5"/>
  <c r="L78" i="5"/>
  <c r="N77" i="5"/>
  <c r="M77" i="5"/>
  <c r="L77" i="5"/>
  <c r="M76" i="5"/>
  <c r="L76" i="5"/>
  <c r="O75" i="5"/>
  <c r="N75" i="5"/>
  <c r="N76" i="5" s="1"/>
  <c r="M75" i="5"/>
  <c r="L75" i="5"/>
  <c r="R74" i="5"/>
  <c r="N74" i="5"/>
  <c r="O74" i="5" s="1"/>
  <c r="M74" i="5"/>
  <c r="L74" i="5"/>
  <c r="O73" i="5"/>
  <c r="N73" i="5"/>
  <c r="M73" i="5"/>
  <c r="L73" i="5"/>
  <c r="N72" i="5"/>
  <c r="M72" i="5"/>
  <c r="L72" i="5"/>
  <c r="R73" i="5" s="1"/>
  <c r="M71" i="5"/>
  <c r="L71" i="5"/>
  <c r="N70" i="5"/>
  <c r="M70" i="5"/>
  <c r="L70" i="5"/>
  <c r="R70" i="5" s="1"/>
  <c r="N69" i="5"/>
  <c r="M69" i="5"/>
  <c r="L69" i="5"/>
  <c r="M68" i="5"/>
  <c r="L68" i="5"/>
  <c r="R69" i="5" s="1"/>
  <c r="O67" i="5"/>
  <c r="N67" i="5"/>
  <c r="N68" i="5" s="1"/>
  <c r="M67" i="5"/>
  <c r="L67" i="5"/>
  <c r="N66" i="5"/>
  <c r="O66" i="5" s="1"/>
  <c r="M66" i="5"/>
  <c r="L66" i="5"/>
  <c r="R66" i="5" s="1"/>
  <c r="M65" i="5"/>
  <c r="L65" i="5"/>
  <c r="N64" i="5"/>
  <c r="N65" i="5" s="1"/>
  <c r="O65" i="5" s="1"/>
  <c r="M64" i="5"/>
  <c r="L64" i="5"/>
  <c r="R65" i="5" s="1"/>
  <c r="M63" i="5"/>
  <c r="L63" i="5"/>
  <c r="M62" i="5"/>
  <c r="L62" i="5"/>
  <c r="R62" i="5" s="1"/>
  <c r="M61" i="5"/>
  <c r="L61" i="5"/>
  <c r="M60" i="5"/>
  <c r="L60" i="5"/>
  <c r="R61" i="5" s="1"/>
  <c r="M59" i="5"/>
  <c r="L59" i="5"/>
  <c r="N58" i="5"/>
  <c r="M58" i="5"/>
  <c r="L58" i="5"/>
  <c r="R58" i="5" s="1"/>
  <c r="N57" i="5"/>
  <c r="M57" i="5"/>
  <c r="L57" i="5"/>
  <c r="M56" i="5"/>
  <c r="L56" i="5"/>
  <c r="R57" i="5" s="1"/>
  <c r="O55" i="5"/>
  <c r="N55" i="5"/>
  <c r="N56" i="5" s="1"/>
  <c r="M55" i="5"/>
  <c r="L55" i="5"/>
  <c r="N54" i="5"/>
  <c r="O54" i="5" s="1"/>
  <c r="M54" i="5"/>
  <c r="L54" i="5"/>
  <c r="R54" i="5" s="1"/>
  <c r="N53" i="5"/>
  <c r="M53" i="5"/>
  <c r="O53" i="5" s="1"/>
  <c r="L53" i="5"/>
  <c r="M52" i="5"/>
  <c r="L52" i="5"/>
  <c r="R53" i="5" s="1"/>
  <c r="M51" i="5"/>
  <c r="L51" i="5"/>
  <c r="R51" i="5" s="1"/>
  <c r="N50" i="5"/>
  <c r="M50" i="5"/>
  <c r="L50" i="5"/>
  <c r="R50" i="5" s="1"/>
  <c r="N49" i="5"/>
  <c r="M49" i="5"/>
  <c r="O49" i="5" s="1"/>
  <c r="L49" i="5"/>
  <c r="M48" i="5"/>
  <c r="L48" i="5"/>
  <c r="R49" i="5" s="1"/>
  <c r="M47" i="5"/>
  <c r="L47" i="5"/>
  <c r="N46" i="5"/>
  <c r="M46" i="5"/>
  <c r="L46" i="5"/>
  <c r="R46" i="5" s="1"/>
  <c r="M45" i="5"/>
  <c r="L45" i="5"/>
  <c r="M44" i="5"/>
  <c r="L44" i="5"/>
  <c r="R45" i="5" s="1"/>
  <c r="M43" i="5"/>
  <c r="L43" i="5"/>
  <c r="N42" i="5"/>
  <c r="M42" i="5"/>
  <c r="L42" i="5"/>
  <c r="R42" i="5" s="1"/>
  <c r="M41" i="5"/>
  <c r="L41" i="5"/>
  <c r="N40" i="5"/>
  <c r="N41" i="5" s="1"/>
  <c r="O41" i="5" s="1"/>
  <c r="M40" i="5"/>
  <c r="L40" i="5"/>
  <c r="R41" i="5" s="1"/>
  <c r="M39" i="5"/>
  <c r="L39" i="5"/>
  <c r="R39" i="5" s="1"/>
  <c r="R38" i="5"/>
  <c r="O38" i="5"/>
  <c r="N38" i="5"/>
  <c r="N39" i="5" s="1"/>
  <c r="M38" i="5"/>
  <c r="L38" i="5"/>
  <c r="R37" i="5"/>
  <c r="N37" i="5"/>
  <c r="O37" i="5" s="1"/>
  <c r="M37" i="5"/>
  <c r="L37" i="5"/>
  <c r="R36" i="5"/>
  <c r="N36" i="5"/>
  <c r="M36" i="5"/>
  <c r="L36" i="5"/>
  <c r="M35" i="5"/>
  <c r="L35" i="5"/>
  <c r="M34" i="5"/>
  <c r="L34" i="5"/>
  <c r="R34" i="5" s="1"/>
  <c r="N33" i="5"/>
  <c r="N34" i="5" s="1"/>
  <c r="M33" i="5"/>
  <c r="L33" i="5"/>
  <c r="M32" i="5"/>
  <c r="L32" i="5"/>
  <c r="R32" i="5" s="1"/>
  <c r="N31" i="5"/>
  <c r="N32" i="5" s="1"/>
  <c r="M31" i="5"/>
  <c r="L31" i="5"/>
  <c r="M30" i="5"/>
  <c r="L30" i="5"/>
  <c r="R30" i="5" s="1"/>
  <c r="N29" i="5"/>
  <c r="N30" i="5" s="1"/>
  <c r="O30" i="5" s="1"/>
  <c r="M29" i="5"/>
  <c r="L29" i="5"/>
  <c r="M28" i="5"/>
  <c r="L28" i="5"/>
  <c r="R28" i="5" s="1"/>
  <c r="N27" i="5"/>
  <c r="N28" i="5" s="1"/>
  <c r="M27" i="5"/>
  <c r="L27" i="5"/>
  <c r="R27" i="5" s="1"/>
  <c r="R26" i="5"/>
  <c r="M26" i="5"/>
  <c r="L26" i="5"/>
  <c r="M25" i="5"/>
  <c r="L25" i="5"/>
  <c r="N24" i="5"/>
  <c r="N25" i="5" s="1"/>
  <c r="N26" i="5" s="1"/>
  <c r="O26" i="5" s="1"/>
  <c r="M24" i="5"/>
  <c r="L24" i="5"/>
  <c r="R24" i="5" s="1"/>
  <c r="N23" i="5"/>
  <c r="O23" i="5" s="1"/>
  <c r="M23" i="5"/>
  <c r="L23" i="5"/>
  <c r="R23" i="5" s="1"/>
  <c r="R22" i="5"/>
  <c r="N22" i="5"/>
  <c r="O22" i="5" s="1"/>
  <c r="M22" i="5"/>
  <c r="L22" i="5"/>
  <c r="M21" i="5"/>
  <c r="L21" i="5"/>
  <c r="N20" i="5"/>
  <c r="N21" i="5" s="1"/>
  <c r="M20" i="5"/>
  <c r="O20" i="5" s="1"/>
  <c r="L20" i="5"/>
  <c r="R20" i="5" s="1"/>
  <c r="O19" i="5"/>
  <c r="N19" i="5"/>
  <c r="M19" i="5"/>
  <c r="L19" i="5"/>
  <c r="R19" i="5" s="1"/>
  <c r="R18" i="5"/>
  <c r="M18" i="5"/>
  <c r="L18" i="5"/>
  <c r="N17" i="5"/>
  <c r="N18" i="5" s="1"/>
  <c r="O18" i="5" s="1"/>
  <c r="M17" i="5"/>
  <c r="L17" i="5"/>
  <c r="M16" i="5"/>
  <c r="L16" i="5"/>
  <c r="R16" i="5" s="1"/>
  <c r="M14" i="5"/>
  <c r="L14" i="5"/>
  <c r="N15" i="5"/>
  <c r="N16" i="5" s="1"/>
  <c r="M15" i="5"/>
  <c r="L15" i="5"/>
  <c r="M14" i="2"/>
  <c r="L14" i="2"/>
  <c r="M452" i="2"/>
  <c r="L452" i="2"/>
  <c r="R452" i="2" s="1"/>
  <c r="M451" i="2"/>
  <c r="L451" i="2"/>
  <c r="R451" i="2" s="1"/>
  <c r="M450" i="2"/>
  <c r="L450" i="2"/>
  <c r="R450" i="2" s="1"/>
  <c r="M449" i="2"/>
  <c r="L449" i="2"/>
  <c r="R449" i="2" s="1"/>
  <c r="R448" i="2"/>
  <c r="M448" i="2"/>
  <c r="L448" i="2"/>
  <c r="M447" i="2"/>
  <c r="L447" i="2"/>
  <c r="M446" i="2"/>
  <c r="L446" i="2"/>
  <c r="R446" i="2" s="1"/>
  <c r="M445" i="2"/>
  <c r="L445" i="2"/>
  <c r="R445" i="2" s="1"/>
  <c r="R444" i="2"/>
  <c r="M444" i="2"/>
  <c r="L444" i="2"/>
  <c r="M443" i="2"/>
  <c r="L443" i="2"/>
  <c r="M442" i="2"/>
  <c r="L442" i="2"/>
  <c r="R442" i="2" s="1"/>
  <c r="M441" i="2"/>
  <c r="L441" i="2"/>
  <c r="R441" i="2" s="1"/>
  <c r="R440" i="2"/>
  <c r="M440" i="2"/>
  <c r="L440" i="2"/>
  <c r="M439" i="2"/>
  <c r="L439" i="2"/>
  <c r="R439" i="2" s="1"/>
  <c r="M438" i="2"/>
  <c r="L438" i="2"/>
  <c r="R438" i="2" s="1"/>
  <c r="M437" i="2"/>
  <c r="L437" i="2"/>
  <c r="R437" i="2" s="1"/>
  <c r="M436" i="2"/>
  <c r="L436" i="2"/>
  <c r="R436" i="2" s="1"/>
  <c r="M435" i="2"/>
  <c r="L435" i="2"/>
  <c r="R435" i="2" s="1"/>
  <c r="M434" i="2"/>
  <c r="L434" i="2"/>
  <c r="R434" i="2" s="1"/>
  <c r="M433" i="2"/>
  <c r="L433" i="2"/>
  <c r="R433" i="2" s="1"/>
  <c r="R432" i="2"/>
  <c r="M432" i="2"/>
  <c r="L432" i="2"/>
  <c r="M431" i="2"/>
  <c r="L431" i="2"/>
  <c r="R431" i="2" s="1"/>
  <c r="M430" i="2"/>
  <c r="L430" i="2"/>
  <c r="R430" i="2" s="1"/>
  <c r="M429" i="2"/>
  <c r="L429" i="2"/>
  <c r="R429" i="2" s="1"/>
  <c r="R428" i="2"/>
  <c r="M428" i="2"/>
  <c r="L428" i="2"/>
  <c r="M427" i="2"/>
  <c r="L427" i="2"/>
  <c r="R427" i="2" s="1"/>
  <c r="M426" i="2"/>
  <c r="L426" i="2"/>
  <c r="R426" i="2" s="1"/>
  <c r="M425" i="2"/>
  <c r="L425" i="2"/>
  <c r="R425" i="2" s="1"/>
  <c r="M424" i="2"/>
  <c r="L424" i="2"/>
  <c r="R424" i="2" s="1"/>
  <c r="M423" i="2"/>
  <c r="L423" i="2"/>
  <c r="R423" i="2" s="1"/>
  <c r="M422" i="2"/>
  <c r="L422" i="2"/>
  <c r="R422" i="2" s="1"/>
  <c r="M421" i="2"/>
  <c r="L421" i="2"/>
  <c r="R421" i="2" s="1"/>
  <c r="M420" i="2"/>
  <c r="L420" i="2"/>
  <c r="R420" i="2" s="1"/>
  <c r="M419" i="2"/>
  <c r="L419" i="2"/>
  <c r="R419" i="2" s="1"/>
  <c r="M418" i="2"/>
  <c r="L418" i="2"/>
  <c r="R418" i="2" s="1"/>
  <c r="M417" i="2"/>
  <c r="L417" i="2"/>
  <c r="R417" i="2" s="1"/>
  <c r="M416" i="2"/>
  <c r="L416" i="2"/>
  <c r="R416" i="2" s="1"/>
  <c r="M415" i="2"/>
  <c r="L415" i="2"/>
  <c r="R415" i="2" s="1"/>
  <c r="M414" i="2"/>
  <c r="L414" i="2"/>
  <c r="R414" i="2" s="1"/>
  <c r="M413" i="2"/>
  <c r="L413" i="2"/>
  <c r="R413" i="2" s="1"/>
  <c r="M412" i="2"/>
  <c r="L412" i="2"/>
  <c r="R412" i="2" s="1"/>
  <c r="M411" i="2"/>
  <c r="L411" i="2"/>
  <c r="R411" i="2" s="1"/>
  <c r="M410" i="2"/>
  <c r="L410" i="2"/>
  <c r="R410" i="2" s="1"/>
  <c r="M409" i="2"/>
  <c r="L409" i="2"/>
  <c r="M408" i="2"/>
  <c r="L408" i="2"/>
  <c r="R408" i="2" s="1"/>
  <c r="M407" i="2"/>
  <c r="L407" i="2"/>
  <c r="R407" i="2" s="1"/>
  <c r="M406" i="2"/>
  <c r="L406" i="2"/>
  <c r="R406" i="2" s="1"/>
  <c r="M405" i="2"/>
  <c r="L405" i="2"/>
  <c r="M404" i="2"/>
  <c r="L404" i="2"/>
  <c r="R404" i="2" s="1"/>
  <c r="M403" i="2"/>
  <c r="L403" i="2"/>
  <c r="R403" i="2" s="1"/>
  <c r="M402" i="2"/>
  <c r="L402" i="2"/>
  <c r="R402" i="2" s="1"/>
  <c r="M401" i="2"/>
  <c r="L401" i="2"/>
  <c r="M400" i="2"/>
  <c r="L400" i="2"/>
  <c r="R400" i="2" s="1"/>
  <c r="M399" i="2"/>
  <c r="L399" i="2"/>
  <c r="R399" i="2" s="1"/>
  <c r="M398" i="2"/>
  <c r="L398" i="2"/>
  <c r="R398" i="2" s="1"/>
  <c r="M397" i="2"/>
  <c r="O397" i="2" s="1"/>
  <c r="L397" i="2"/>
  <c r="N396" i="2"/>
  <c r="N397" i="2" s="1"/>
  <c r="N398" i="2" s="1"/>
  <c r="N399" i="2" s="1"/>
  <c r="M396" i="2"/>
  <c r="L396" i="2"/>
  <c r="R396" i="2" s="1"/>
  <c r="O395" i="2"/>
  <c r="N395" i="2"/>
  <c r="M395" i="2"/>
  <c r="L395" i="2"/>
  <c r="N394" i="2"/>
  <c r="M394" i="2"/>
  <c r="L394" i="2"/>
  <c r="R394" i="2" s="1"/>
  <c r="M393" i="2"/>
  <c r="L393" i="2"/>
  <c r="R393" i="2" s="1"/>
  <c r="M392" i="2"/>
  <c r="L392" i="2"/>
  <c r="R392" i="2" s="1"/>
  <c r="M391" i="2"/>
  <c r="L391" i="2"/>
  <c r="M390" i="2"/>
  <c r="L390" i="2"/>
  <c r="R390" i="2" s="1"/>
  <c r="M389" i="2"/>
  <c r="L389" i="2"/>
  <c r="R389" i="2" s="1"/>
  <c r="M388" i="2"/>
  <c r="L388" i="2"/>
  <c r="R388" i="2" s="1"/>
  <c r="M387" i="2"/>
  <c r="L387" i="2"/>
  <c r="M386" i="2"/>
  <c r="L386" i="2"/>
  <c r="R386" i="2" s="1"/>
  <c r="M385" i="2"/>
  <c r="L385" i="2"/>
  <c r="M384" i="2"/>
  <c r="L384" i="2"/>
  <c r="R384" i="2" s="1"/>
  <c r="M383" i="2"/>
  <c r="L383" i="2"/>
  <c r="M382" i="2"/>
  <c r="L382" i="2"/>
  <c r="R383" i="2" s="1"/>
  <c r="M381" i="2"/>
  <c r="L381" i="2"/>
  <c r="M380" i="2"/>
  <c r="L380" i="2"/>
  <c r="R380" i="2" s="1"/>
  <c r="M379" i="2"/>
  <c r="L379" i="2"/>
  <c r="M378" i="2"/>
  <c r="L378" i="2"/>
  <c r="R379" i="2" s="1"/>
  <c r="M377" i="2"/>
  <c r="L377" i="2"/>
  <c r="M376" i="2"/>
  <c r="L376" i="2"/>
  <c r="R376" i="2" s="1"/>
  <c r="M375" i="2"/>
  <c r="L375" i="2"/>
  <c r="R375" i="2" s="1"/>
  <c r="M374" i="2"/>
  <c r="L374" i="2"/>
  <c r="R374" i="2" s="1"/>
  <c r="M373" i="2"/>
  <c r="L373" i="2"/>
  <c r="M372" i="2"/>
  <c r="L372" i="2"/>
  <c r="R372" i="2" s="1"/>
  <c r="M371" i="2"/>
  <c r="L371" i="2"/>
  <c r="R371" i="2" s="1"/>
  <c r="M370" i="2"/>
  <c r="L370" i="2"/>
  <c r="R370" i="2" s="1"/>
  <c r="M369" i="2"/>
  <c r="L369" i="2"/>
  <c r="M368" i="2"/>
  <c r="L368" i="2"/>
  <c r="R368" i="2" s="1"/>
  <c r="M367" i="2"/>
  <c r="L367" i="2"/>
  <c r="R367" i="2" s="1"/>
  <c r="M366" i="2"/>
  <c r="L366" i="2"/>
  <c r="R366" i="2" s="1"/>
  <c r="M365" i="2"/>
  <c r="L365" i="2"/>
  <c r="M364" i="2"/>
  <c r="L364" i="2"/>
  <c r="R364" i="2" s="1"/>
  <c r="M363" i="2"/>
  <c r="L363" i="2"/>
  <c r="R363" i="2" s="1"/>
  <c r="M362" i="2"/>
  <c r="L362" i="2"/>
  <c r="R362" i="2" s="1"/>
  <c r="M361" i="2"/>
  <c r="O361" i="2" s="1"/>
  <c r="L361" i="2"/>
  <c r="N360" i="2"/>
  <c r="N361" i="2" s="1"/>
  <c r="N362" i="2" s="1"/>
  <c r="N363" i="2" s="1"/>
  <c r="M360" i="2"/>
  <c r="L360" i="2"/>
  <c r="R360" i="2" s="1"/>
  <c r="O359" i="2"/>
  <c r="M359" i="2"/>
  <c r="L359" i="2"/>
  <c r="R359" i="2" s="1"/>
  <c r="N358" i="2"/>
  <c r="N359" i="2" s="1"/>
  <c r="M358" i="2"/>
  <c r="O358" i="2" s="1"/>
  <c r="L358" i="2"/>
  <c r="R358" i="2" s="1"/>
  <c r="O357" i="2"/>
  <c r="N357" i="2"/>
  <c r="M357" i="2"/>
  <c r="L357" i="2"/>
  <c r="R357" i="2" s="1"/>
  <c r="M356" i="2"/>
  <c r="L356" i="2"/>
  <c r="R356" i="2" s="1"/>
  <c r="M355" i="2"/>
  <c r="L355" i="2"/>
  <c r="M354" i="2"/>
  <c r="L354" i="2"/>
  <c r="R354" i="2" s="1"/>
  <c r="M353" i="2"/>
  <c r="L353" i="2"/>
  <c r="R353" i="2" s="1"/>
  <c r="M352" i="2"/>
  <c r="L352" i="2"/>
  <c r="R352" i="2" s="1"/>
  <c r="M351" i="2"/>
  <c r="L351" i="2"/>
  <c r="M350" i="2"/>
  <c r="L350" i="2"/>
  <c r="R350" i="2" s="1"/>
  <c r="M349" i="2"/>
  <c r="L349" i="2"/>
  <c r="R349" i="2" s="1"/>
  <c r="M348" i="2"/>
  <c r="L348" i="2"/>
  <c r="R348" i="2" s="1"/>
  <c r="M347" i="2"/>
  <c r="L347" i="2"/>
  <c r="M346" i="2"/>
  <c r="L346" i="2"/>
  <c r="R346" i="2" s="1"/>
  <c r="M345" i="2"/>
  <c r="L345" i="2"/>
  <c r="R345" i="2" s="1"/>
  <c r="M344" i="2"/>
  <c r="L344" i="2"/>
  <c r="M343" i="2"/>
  <c r="L343" i="2"/>
  <c r="R343" i="2" s="1"/>
  <c r="M342" i="2"/>
  <c r="L342" i="2"/>
  <c r="R342" i="2" s="1"/>
  <c r="R341" i="2"/>
  <c r="N341" i="2"/>
  <c r="N342" i="2" s="1"/>
  <c r="N343" i="2" s="1"/>
  <c r="N344" i="2" s="1"/>
  <c r="N345" i="2" s="1"/>
  <c r="M341" i="2"/>
  <c r="L341" i="2"/>
  <c r="N340" i="2"/>
  <c r="M340" i="2"/>
  <c r="O340" i="2" s="1"/>
  <c r="L340" i="2"/>
  <c r="N339" i="2"/>
  <c r="M339" i="2"/>
  <c r="O339" i="2" s="1"/>
  <c r="L339" i="2"/>
  <c r="R339" i="2" s="1"/>
  <c r="O338" i="2"/>
  <c r="N338" i="2"/>
  <c r="M338" i="2"/>
  <c r="L338" i="2"/>
  <c r="R338" i="2" s="1"/>
  <c r="R337" i="2"/>
  <c r="M337" i="2"/>
  <c r="L337" i="2"/>
  <c r="M336" i="2"/>
  <c r="L336" i="2"/>
  <c r="M335" i="2"/>
  <c r="L335" i="2"/>
  <c r="R335" i="2" s="1"/>
  <c r="M334" i="2"/>
  <c r="L334" i="2"/>
  <c r="R334" i="2" s="1"/>
  <c r="R333" i="2"/>
  <c r="M333" i="2"/>
  <c r="L333" i="2"/>
  <c r="M332" i="2"/>
  <c r="L332" i="2"/>
  <c r="M331" i="2"/>
  <c r="L331" i="2"/>
  <c r="R331" i="2" s="1"/>
  <c r="M330" i="2"/>
  <c r="L330" i="2"/>
  <c r="R330" i="2" s="1"/>
  <c r="R329" i="2"/>
  <c r="M329" i="2"/>
  <c r="L329" i="2"/>
  <c r="M328" i="2"/>
  <c r="L328" i="2"/>
  <c r="M327" i="2"/>
  <c r="L327" i="2"/>
  <c r="R327" i="2" s="1"/>
  <c r="M326" i="2"/>
  <c r="L326" i="2"/>
  <c r="R326" i="2" s="1"/>
  <c r="R325" i="2"/>
  <c r="M325" i="2"/>
  <c r="L325" i="2"/>
  <c r="M324" i="2"/>
  <c r="L324" i="2"/>
  <c r="R324" i="2" s="1"/>
  <c r="M323" i="2"/>
  <c r="L323" i="2"/>
  <c r="R323" i="2" s="1"/>
  <c r="M322" i="2"/>
  <c r="L322" i="2"/>
  <c r="R322" i="2" s="1"/>
  <c r="R321" i="2"/>
  <c r="M321" i="2"/>
  <c r="L321" i="2"/>
  <c r="M320" i="2"/>
  <c r="L320" i="2"/>
  <c r="M319" i="2"/>
  <c r="L319" i="2"/>
  <c r="R319" i="2" s="1"/>
  <c r="M318" i="2"/>
  <c r="L318" i="2"/>
  <c r="R318" i="2" s="1"/>
  <c r="R317" i="2"/>
  <c r="M317" i="2"/>
  <c r="L317" i="2"/>
  <c r="M316" i="2"/>
  <c r="L316" i="2"/>
  <c r="R316" i="2" s="1"/>
  <c r="M315" i="2"/>
  <c r="L315" i="2"/>
  <c r="R315" i="2" s="1"/>
  <c r="M314" i="2"/>
  <c r="L314" i="2"/>
  <c r="R314" i="2" s="1"/>
  <c r="R313" i="2"/>
  <c r="M313" i="2"/>
  <c r="L313" i="2"/>
  <c r="M312" i="2"/>
  <c r="L312" i="2"/>
  <c r="M311" i="2"/>
  <c r="L311" i="2"/>
  <c r="R311" i="2" s="1"/>
  <c r="M310" i="2"/>
  <c r="L310" i="2"/>
  <c r="R310" i="2" s="1"/>
  <c r="R309" i="2"/>
  <c r="M309" i="2"/>
  <c r="L309" i="2"/>
  <c r="M308" i="2"/>
  <c r="L308" i="2"/>
  <c r="R308" i="2" s="1"/>
  <c r="M307" i="2"/>
  <c r="L307" i="2"/>
  <c r="R307" i="2" s="1"/>
  <c r="M306" i="2"/>
  <c r="L306" i="2"/>
  <c r="R306" i="2" s="1"/>
  <c r="R305" i="2"/>
  <c r="M305" i="2"/>
  <c r="L305" i="2"/>
  <c r="M304" i="2"/>
  <c r="O304" i="2" s="1"/>
  <c r="L304" i="2"/>
  <c r="N303" i="2"/>
  <c r="N304" i="2" s="1"/>
  <c r="N305" i="2" s="1"/>
  <c r="N306" i="2" s="1"/>
  <c r="M303" i="2"/>
  <c r="O303" i="2" s="1"/>
  <c r="L303" i="2"/>
  <c r="R303" i="2" s="1"/>
  <c r="M302" i="2"/>
  <c r="L302" i="2"/>
  <c r="R302" i="2" s="1"/>
  <c r="R301" i="2"/>
  <c r="M301" i="2"/>
  <c r="L301" i="2"/>
  <c r="M300" i="2"/>
  <c r="L300" i="2"/>
  <c r="M299" i="2"/>
  <c r="L299" i="2"/>
  <c r="M298" i="2"/>
  <c r="L298" i="2"/>
  <c r="R298" i="2" s="1"/>
  <c r="M297" i="2"/>
  <c r="L297" i="2"/>
  <c r="R297" i="2" s="1"/>
  <c r="M296" i="2"/>
  <c r="L296" i="2"/>
  <c r="M295" i="2"/>
  <c r="L295" i="2"/>
  <c r="R296" i="2" s="1"/>
  <c r="M294" i="2"/>
  <c r="L294" i="2"/>
  <c r="R294" i="2" s="1"/>
  <c r="M293" i="2"/>
  <c r="L293" i="2"/>
  <c r="R293" i="2" s="1"/>
  <c r="M292" i="2"/>
  <c r="O292" i="2" s="1"/>
  <c r="L292" i="2"/>
  <c r="N291" i="2"/>
  <c r="N292" i="2" s="1"/>
  <c r="N293" i="2" s="1"/>
  <c r="M291" i="2"/>
  <c r="L291" i="2"/>
  <c r="R292" i="2" s="1"/>
  <c r="O290" i="2"/>
  <c r="N290" i="2"/>
  <c r="M290" i="2"/>
  <c r="L290" i="2"/>
  <c r="N289" i="2"/>
  <c r="O289" i="2" s="1"/>
  <c r="M289" i="2"/>
  <c r="L289" i="2"/>
  <c r="R289" i="2" s="1"/>
  <c r="O288" i="2"/>
  <c r="M288" i="2"/>
  <c r="L288" i="2"/>
  <c r="N287" i="2"/>
  <c r="N288" i="2" s="1"/>
  <c r="M287" i="2"/>
  <c r="O287" i="2" s="1"/>
  <c r="L287" i="2"/>
  <c r="R288" i="2" s="1"/>
  <c r="O286" i="2"/>
  <c r="N286" i="2"/>
  <c r="M286" i="2"/>
  <c r="L286" i="2"/>
  <c r="R286" i="2" s="1"/>
  <c r="M285" i="2"/>
  <c r="L285" i="2"/>
  <c r="R285" i="2" s="1"/>
  <c r="M284" i="2"/>
  <c r="L284" i="2"/>
  <c r="M283" i="2"/>
  <c r="L283" i="2"/>
  <c r="R284" i="2" s="1"/>
  <c r="M282" i="2"/>
  <c r="L282" i="2"/>
  <c r="R282" i="2" s="1"/>
  <c r="M281" i="2"/>
  <c r="L281" i="2"/>
  <c r="R281" i="2" s="1"/>
  <c r="M280" i="2"/>
  <c r="L280" i="2"/>
  <c r="M279" i="2"/>
  <c r="L279" i="2"/>
  <c r="R280" i="2" s="1"/>
  <c r="M278" i="2"/>
  <c r="L278" i="2"/>
  <c r="R278" i="2" s="1"/>
  <c r="N277" i="2"/>
  <c r="M277" i="2"/>
  <c r="L277" i="2"/>
  <c r="R277" i="2" s="1"/>
  <c r="N276" i="2"/>
  <c r="M276" i="2"/>
  <c r="O276" i="2" s="1"/>
  <c r="L276" i="2"/>
  <c r="N275" i="2"/>
  <c r="M275" i="2"/>
  <c r="L275" i="2"/>
  <c r="R276" i="2" s="1"/>
  <c r="O274" i="2"/>
  <c r="N274" i="2"/>
  <c r="M274" i="2"/>
  <c r="L274" i="2"/>
  <c r="M273" i="2"/>
  <c r="L273" i="2"/>
  <c r="R273" i="2" s="1"/>
  <c r="M272" i="2"/>
  <c r="L272" i="2"/>
  <c r="M271" i="2"/>
  <c r="L271" i="2"/>
  <c r="R272" i="2" s="1"/>
  <c r="M270" i="2"/>
  <c r="L270" i="2"/>
  <c r="R270" i="2" s="1"/>
  <c r="M269" i="2"/>
  <c r="L269" i="2"/>
  <c r="R269" i="2" s="1"/>
  <c r="M268" i="2"/>
  <c r="L268" i="2"/>
  <c r="M267" i="2"/>
  <c r="L267" i="2"/>
  <c r="R268" i="2" s="1"/>
  <c r="M266" i="2"/>
  <c r="L266" i="2"/>
  <c r="M265" i="2"/>
  <c r="L265" i="2"/>
  <c r="R265" i="2" s="1"/>
  <c r="M264" i="2"/>
  <c r="L264" i="2"/>
  <c r="M263" i="2"/>
  <c r="L263" i="2"/>
  <c r="R264" i="2" s="1"/>
  <c r="M262" i="2"/>
  <c r="L262" i="2"/>
  <c r="R262" i="2" s="1"/>
  <c r="M261" i="2"/>
  <c r="L261" i="2"/>
  <c r="R261" i="2" s="1"/>
  <c r="M260" i="2"/>
  <c r="L260" i="2"/>
  <c r="M259" i="2"/>
  <c r="L259" i="2"/>
  <c r="R260" i="2" s="1"/>
  <c r="M258" i="2"/>
  <c r="L258" i="2"/>
  <c r="R258" i="2" s="1"/>
  <c r="R257" i="2"/>
  <c r="M257" i="2"/>
  <c r="L257" i="2"/>
  <c r="R256" i="2"/>
  <c r="M256" i="2"/>
  <c r="L256" i="2"/>
  <c r="M255" i="2"/>
  <c r="L255" i="2"/>
  <c r="M254" i="2"/>
  <c r="L254" i="2"/>
  <c r="R255" i="2" s="1"/>
  <c r="M253" i="2"/>
  <c r="L253" i="2"/>
  <c r="R253" i="2" s="1"/>
  <c r="M252" i="2"/>
  <c r="L252" i="2"/>
  <c r="R252" i="2" s="1"/>
  <c r="R251" i="2"/>
  <c r="M251" i="2"/>
  <c r="L251" i="2"/>
  <c r="M250" i="2"/>
  <c r="L250" i="2"/>
  <c r="M249" i="2"/>
  <c r="L249" i="2"/>
  <c r="R249" i="2" s="1"/>
  <c r="M248" i="2"/>
  <c r="L248" i="2"/>
  <c r="R248" i="2" s="1"/>
  <c r="R247" i="2"/>
  <c r="N247" i="2"/>
  <c r="N248" i="2" s="1"/>
  <c r="M247" i="2"/>
  <c r="L247" i="2"/>
  <c r="N246" i="2"/>
  <c r="M246" i="2"/>
  <c r="O246" i="2" s="1"/>
  <c r="L246" i="2"/>
  <c r="M245" i="2"/>
  <c r="L245" i="2"/>
  <c r="R245" i="2" s="1"/>
  <c r="M244" i="2"/>
  <c r="L244" i="2"/>
  <c r="R244" i="2" s="1"/>
  <c r="R243" i="2"/>
  <c r="M243" i="2"/>
  <c r="L243" i="2"/>
  <c r="N242" i="2"/>
  <c r="N243" i="2" s="1"/>
  <c r="M242" i="2"/>
  <c r="O242" i="2" s="1"/>
  <c r="L242" i="2"/>
  <c r="N241" i="2"/>
  <c r="M241" i="2"/>
  <c r="O241" i="2" s="1"/>
  <c r="L241" i="2"/>
  <c r="R241" i="2" s="1"/>
  <c r="M240" i="2"/>
  <c r="L240" i="2"/>
  <c r="R240" i="2" s="1"/>
  <c r="R239" i="2"/>
  <c r="M239" i="2"/>
  <c r="L239" i="2"/>
  <c r="M238" i="2"/>
  <c r="L238" i="2"/>
  <c r="M237" i="2"/>
  <c r="L237" i="2"/>
  <c r="R237" i="2" s="1"/>
  <c r="M236" i="2"/>
  <c r="L236" i="2"/>
  <c r="R236" i="2" s="1"/>
  <c r="R235" i="2"/>
  <c r="M235" i="2"/>
  <c r="L235" i="2"/>
  <c r="M234" i="2"/>
  <c r="L234" i="2"/>
  <c r="M233" i="2"/>
  <c r="L233" i="2"/>
  <c r="R233" i="2" s="1"/>
  <c r="M232" i="2"/>
  <c r="L232" i="2"/>
  <c r="R232" i="2" s="1"/>
  <c r="R231" i="2"/>
  <c r="M231" i="2"/>
  <c r="L231" i="2"/>
  <c r="M230" i="2"/>
  <c r="L230" i="2"/>
  <c r="M229" i="2"/>
  <c r="L229" i="2"/>
  <c r="R229" i="2" s="1"/>
  <c r="M228" i="2"/>
  <c r="L228" i="2"/>
  <c r="R228" i="2" s="1"/>
  <c r="R227" i="2"/>
  <c r="M227" i="2"/>
  <c r="L227" i="2"/>
  <c r="M226" i="2"/>
  <c r="L226" i="2"/>
  <c r="M225" i="2"/>
  <c r="L225" i="2"/>
  <c r="M224" i="2"/>
  <c r="L224" i="2"/>
  <c r="R224" i="2" s="1"/>
  <c r="R223" i="2"/>
  <c r="M223" i="2"/>
  <c r="L223" i="2"/>
  <c r="M222" i="2"/>
  <c r="L222" i="2"/>
  <c r="M221" i="2"/>
  <c r="L221" i="2"/>
  <c r="M220" i="2"/>
  <c r="L220" i="2"/>
  <c r="R220" i="2" s="1"/>
  <c r="N219" i="2"/>
  <c r="N220" i="2" s="1"/>
  <c r="N221" i="2" s="1"/>
  <c r="N222" i="2" s="1"/>
  <c r="N223" i="2" s="1"/>
  <c r="M219" i="2"/>
  <c r="L219" i="2"/>
  <c r="N218" i="2"/>
  <c r="M218" i="2"/>
  <c r="O218" i="2" s="1"/>
  <c r="L218" i="2"/>
  <c r="R219" i="2" s="1"/>
  <c r="O217" i="2"/>
  <c r="N217" i="2"/>
  <c r="M217" i="2"/>
  <c r="L217" i="2"/>
  <c r="N216" i="2"/>
  <c r="O216" i="2" s="1"/>
  <c r="M216" i="2"/>
  <c r="L216" i="2"/>
  <c r="R216" i="2" s="1"/>
  <c r="M215" i="2"/>
  <c r="L215" i="2"/>
  <c r="M214" i="2"/>
  <c r="L214" i="2"/>
  <c r="R215" i="2" s="1"/>
  <c r="M213" i="2"/>
  <c r="L213" i="2"/>
  <c r="R213" i="2" s="1"/>
  <c r="M212" i="2"/>
  <c r="L212" i="2"/>
  <c r="R212" i="2" s="1"/>
  <c r="R211" i="2"/>
  <c r="N211" i="2"/>
  <c r="N212" i="2" s="1"/>
  <c r="M211" i="2"/>
  <c r="L211" i="2"/>
  <c r="M210" i="2"/>
  <c r="L210" i="2"/>
  <c r="M209" i="2"/>
  <c r="L209" i="2"/>
  <c r="R209" i="2" s="1"/>
  <c r="M208" i="2"/>
  <c r="L208" i="2"/>
  <c r="R208" i="2" s="1"/>
  <c r="R207" i="2"/>
  <c r="M207" i="2"/>
  <c r="L207" i="2"/>
  <c r="M206" i="2"/>
  <c r="L206" i="2"/>
  <c r="M205" i="2"/>
  <c r="L205" i="2"/>
  <c r="R205" i="2" s="1"/>
  <c r="M204" i="2"/>
  <c r="L204" i="2"/>
  <c r="R204" i="2" s="1"/>
  <c r="R203" i="2"/>
  <c r="N203" i="2"/>
  <c r="N204" i="2" s="1"/>
  <c r="M203" i="2"/>
  <c r="L203" i="2"/>
  <c r="N202" i="2"/>
  <c r="M202" i="2"/>
  <c r="O202" i="2" s="1"/>
  <c r="L202" i="2"/>
  <c r="M201" i="2"/>
  <c r="L201" i="2"/>
  <c r="R201" i="2" s="1"/>
  <c r="M200" i="2"/>
  <c r="L200" i="2"/>
  <c r="R200" i="2" s="1"/>
  <c r="R199" i="2"/>
  <c r="N199" i="2"/>
  <c r="N200" i="2" s="1"/>
  <c r="M199" i="2"/>
  <c r="L199" i="2"/>
  <c r="M198" i="2"/>
  <c r="L198" i="2"/>
  <c r="M197" i="2"/>
  <c r="L197" i="2"/>
  <c r="R197" i="2" s="1"/>
  <c r="M196" i="2"/>
  <c r="L196" i="2"/>
  <c r="R196" i="2" s="1"/>
  <c r="R195" i="2"/>
  <c r="M195" i="2"/>
  <c r="L195" i="2"/>
  <c r="M194" i="2"/>
  <c r="L194" i="2"/>
  <c r="M193" i="2"/>
  <c r="L193" i="2"/>
  <c r="R193" i="2" s="1"/>
  <c r="M192" i="2"/>
  <c r="L192" i="2"/>
  <c r="R192" i="2" s="1"/>
  <c r="R191" i="2"/>
  <c r="M191" i="2"/>
  <c r="L191" i="2"/>
  <c r="M190" i="2"/>
  <c r="L190" i="2"/>
  <c r="M189" i="2"/>
  <c r="L189" i="2"/>
  <c r="R189" i="2" s="1"/>
  <c r="M188" i="2"/>
  <c r="L188" i="2"/>
  <c r="R188" i="2" s="1"/>
  <c r="R187" i="2"/>
  <c r="N187" i="2"/>
  <c r="N188" i="2" s="1"/>
  <c r="M187" i="2"/>
  <c r="L187" i="2"/>
  <c r="N186" i="2"/>
  <c r="M186" i="2"/>
  <c r="O186" i="2" s="1"/>
  <c r="L186" i="2"/>
  <c r="N185" i="2"/>
  <c r="M185" i="2"/>
  <c r="O185" i="2" s="1"/>
  <c r="L185" i="2"/>
  <c r="R185" i="2" s="1"/>
  <c r="M184" i="2"/>
  <c r="L184" i="2"/>
  <c r="R184" i="2" s="1"/>
  <c r="R183" i="2"/>
  <c r="M183" i="2"/>
  <c r="L183" i="2"/>
  <c r="M182" i="2"/>
  <c r="L182" i="2"/>
  <c r="M181" i="2"/>
  <c r="L181" i="2"/>
  <c r="R181" i="2" s="1"/>
  <c r="M180" i="2"/>
  <c r="L180" i="2"/>
  <c r="R180" i="2" s="1"/>
  <c r="R179" i="2"/>
  <c r="M179" i="2"/>
  <c r="L179" i="2"/>
  <c r="M178" i="2"/>
  <c r="L178" i="2"/>
  <c r="M177" i="2"/>
  <c r="L177" i="2"/>
  <c r="R177" i="2" s="1"/>
  <c r="M176" i="2"/>
  <c r="L176" i="2"/>
  <c r="R176" i="2" s="1"/>
  <c r="R175" i="2"/>
  <c r="M175" i="2"/>
  <c r="L175" i="2"/>
  <c r="M174" i="2"/>
  <c r="L174" i="2"/>
  <c r="M173" i="2"/>
  <c r="L173" i="2"/>
  <c r="R173" i="2" s="1"/>
  <c r="M172" i="2"/>
  <c r="L172" i="2"/>
  <c r="R172" i="2" s="1"/>
  <c r="R171" i="2"/>
  <c r="M171" i="2"/>
  <c r="L171" i="2"/>
  <c r="M170" i="2"/>
  <c r="L170" i="2"/>
  <c r="M169" i="2"/>
  <c r="L169" i="2"/>
  <c r="R169" i="2" s="1"/>
  <c r="M168" i="2"/>
  <c r="L168" i="2"/>
  <c r="R168" i="2" s="1"/>
  <c r="R167" i="2"/>
  <c r="M167" i="2"/>
  <c r="L167" i="2"/>
  <c r="M166" i="2"/>
  <c r="L166" i="2"/>
  <c r="M165" i="2"/>
  <c r="L165" i="2"/>
  <c r="R165" i="2" s="1"/>
  <c r="M164" i="2"/>
  <c r="L164" i="2"/>
  <c r="R164" i="2" s="1"/>
  <c r="R163" i="2"/>
  <c r="M163" i="2"/>
  <c r="L163" i="2"/>
  <c r="M162" i="2"/>
  <c r="L162" i="2"/>
  <c r="M161" i="2"/>
  <c r="L161" i="2"/>
  <c r="R161" i="2" s="1"/>
  <c r="M160" i="2"/>
  <c r="L160" i="2"/>
  <c r="R160" i="2" s="1"/>
  <c r="R159" i="2"/>
  <c r="M159" i="2"/>
  <c r="L159" i="2"/>
  <c r="M158" i="2"/>
  <c r="L158" i="2"/>
  <c r="M157" i="2"/>
  <c r="L157" i="2"/>
  <c r="R157" i="2" s="1"/>
  <c r="M156" i="2"/>
  <c r="L156" i="2"/>
  <c r="R156" i="2" s="1"/>
  <c r="R155" i="2"/>
  <c r="M155" i="2"/>
  <c r="L155" i="2"/>
  <c r="M154" i="2"/>
  <c r="L154" i="2"/>
  <c r="M153" i="2"/>
  <c r="L153" i="2"/>
  <c r="R153" i="2" s="1"/>
  <c r="M152" i="2"/>
  <c r="L152" i="2"/>
  <c r="R152" i="2" s="1"/>
  <c r="R151" i="2"/>
  <c r="M151" i="2"/>
  <c r="L151" i="2"/>
  <c r="M150" i="2"/>
  <c r="L150" i="2"/>
  <c r="M149" i="2"/>
  <c r="L149" i="2"/>
  <c r="R149" i="2" s="1"/>
  <c r="M148" i="2"/>
  <c r="L148" i="2"/>
  <c r="R148" i="2" s="1"/>
  <c r="R147" i="2"/>
  <c r="M147" i="2"/>
  <c r="L147" i="2"/>
  <c r="M146" i="2"/>
  <c r="L146" i="2"/>
  <c r="M145" i="2"/>
  <c r="L145" i="2"/>
  <c r="R145" i="2" s="1"/>
  <c r="M144" i="2"/>
  <c r="L144" i="2"/>
  <c r="R144" i="2" s="1"/>
  <c r="R143" i="2"/>
  <c r="M143" i="2"/>
  <c r="L143" i="2"/>
  <c r="M142" i="2"/>
  <c r="L142" i="2"/>
  <c r="M141" i="2"/>
  <c r="L141" i="2"/>
  <c r="R141" i="2" s="1"/>
  <c r="M140" i="2"/>
  <c r="L140" i="2"/>
  <c r="R140" i="2" s="1"/>
  <c r="R139" i="2"/>
  <c r="M139" i="2"/>
  <c r="L139" i="2"/>
  <c r="M138" i="2"/>
  <c r="L138" i="2"/>
  <c r="M137" i="2"/>
  <c r="L137" i="2"/>
  <c r="R137" i="2" s="1"/>
  <c r="M136" i="2"/>
  <c r="L136" i="2"/>
  <c r="R136" i="2" s="1"/>
  <c r="R135" i="2"/>
  <c r="M135" i="2"/>
  <c r="L135" i="2"/>
  <c r="M134" i="2"/>
  <c r="L134" i="2"/>
  <c r="M133" i="2"/>
  <c r="L133" i="2"/>
  <c r="R133" i="2" s="1"/>
  <c r="M132" i="2"/>
  <c r="L132" i="2"/>
  <c r="R132" i="2" s="1"/>
  <c r="R131" i="2"/>
  <c r="M131" i="2"/>
  <c r="L131" i="2"/>
  <c r="M130" i="2"/>
  <c r="L130" i="2"/>
  <c r="M129" i="2"/>
  <c r="L129" i="2"/>
  <c r="R129" i="2" s="1"/>
  <c r="M128" i="2"/>
  <c r="L128" i="2"/>
  <c r="R128" i="2" s="1"/>
  <c r="R127" i="2"/>
  <c r="M127" i="2"/>
  <c r="L127" i="2"/>
  <c r="M126" i="2"/>
  <c r="L126" i="2"/>
  <c r="M125" i="2"/>
  <c r="L125" i="2"/>
  <c r="R125" i="2" s="1"/>
  <c r="M124" i="2"/>
  <c r="L124" i="2"/>
  <c r="R124" i="2" s="1"/>
  <c r="R123" i="2"/>
  <c r="M123" i="2"/>
  <c r="L123" i="2"/>
  <c r="M122" i="2"/>
  <c r="L122" i="2"/>
  <c r="M121" i="2"/>
  <c r="L121" i="2"/>
  <c r="R121" i="2" s="1"/>
  <c r="M120" i="2"/>
  <c r="L120" i="2"/>
  <c r="R120" i="2" s="1"/>
  <c r="R119" i="2"/>
  <c r="M119" i="2"/>
  <c r="L119" i="2"/>
  <c r="M118" i="2"/>
  <c r="L118" i="2"/>
  <c r="M117" i="2"/>
  <c r="L117" i="2"/>
  <c r="R117" i="2" s="1"/>
  <c r="M116" i="2"/>
  <c r="L116" i="2"/>
  <c r="R116" i="2" s="1"/>
  <c r="R115" i="2"/>
  <c r="M115" i="2"/>
  <c r="L115" i="2"/>
  <c r="M114" i="2"/>
  <c r="L114" i="2"/>
  <c r="M113" i="2"/>
  <c r="L113" i="2"/>
  <c r="R113" i="2" s="1"/>
  <c r="M112" i="2"/>
  <c r="L112" i="2"/>
  <c r="R112" i="2" s="1"/>
  <c r="R111" i="2"/>
  <c r="M111" i="2"/>
  <c r="L111" i="2"/>
  <c r="M110" i="2"/>
  <c r="L110" i="2"/>
  <c r="M109" i="2"/>
  <c r="L109" i="2"/>
  <c r="M108" i="2"/>
  <c r="L108" i="2"/>
  <c r="R108" i="2" s="1"/>
  <c r="R107" i="2"/>
  <c r="M107" i="2"/>
  <c r="L107" i="2"/>
  <c r="M106" i="2"/>
  <c r="L106" i="2"/>
  <c r="M105" i="2"/>
  <c r="L105" i="2"/>
  <c r="M104" i="2"/>
  <c r="L104" i="2"/>
  <c r="R104" i="2" s="1"/>
  <c r="R103" i="2"/>
  <c r="M103" i="2"/>
  <c r="L103" i="2"/>
  <c r="M102" i="2"/>
  <c r="L102" i="2"/>
  <c r="M101" i="2"/>
  <c r="L101" i="2"/>
  <c r="M100" i="2"/>
  <c r="L100" i="2"/>
  <c r="R100" i="2" s="1"/>
  <c r="M99" i="2"/>
  <c r="L99" i="2"/>
  <c r="R99" i="2" s="1"/>
  <c r="R98" i="2"/>
  <c r="M98" i="2"/>
  <c r="L98" i="2"/>
  <c r="M97" i="2"/>
  <c r="L97" i="2"/>
  <c r="M96" i="2"/>
  <c r="L96" i="2"/>
  <c r="R96" i="2" s="1"/>
  <c r="M95" i="2"/>
  <c r="L95" i="2"/>
  <c r="R95" i="2" s="1"/>
  <c r="M94" i="2"/>
  <c r="L94" i="2"/>
  <c r="R94" i="2" s="1"/>
  <c r="M93" i="2"/>
  <c r="L93" i="2"/>
  <c r="R92" i="2"/>
  <c r="M92" i="2"/>
  <c r="L92" i="2"/>
  <c r="R93" i="2" s="1"/>
  <c r="M91" i="2"/>
  <c r="L91" i="2"/>
  <c r="R91" i="2" s="1"/>
  <c r="M90" i="2"/>
  <c r="L90" i="2"/>
  <c r="R90" i="2" s="1"/>
  <c r="M89" i="2"/>
  <c r="L89" i="2"/>
  <c r="R88" i="2"/>
  <c r="M88" i="2"/>
  <c r="L88" i="2"/>
  <c r="R89" i="2" s="1"/>
  <c r="M87" i="2"/>
  <c r="L87" i="2"/>
  <c r="R87" i="2" s="1"/>
  <c r="M86" i="2"/>
  <c r="L86" i="2"/>
  <c r="R86" i="2" s="1"/>
  <c r="M85" i="2"/>
  <c r="L85" i="2"/>
  <c r="M84" i="2"/>
  <c r="L84" i="2"/>
  <c r="R84" i="2" s="1"/>
  <c r="M83" i="2"/>
  <c r="L83" i="2"/>
  <c r="R83" i="2" s="1"/>
  <c r="M82" i="2"/>
  <c r="L82" i="2"/>
  <c r="R82" i="2" s="1"/>
  <c r="M81" i="2"/>
  <c r="L81" i="2"/>
  <c r="M80" i="2"/>
  <c r="L80" i="2"/>
  <c r="R80" i="2" s="1"/>
  <c r="M79" i="2"/>
  <c r="L79" i="2"/>
  <c r="R79" i="2" s="1"/>
  <c r="M78" i="2"/>
  <c r="L78" i="2"/>
  <c r="R78" i="2" s="1"/>
  <c r="M77" i="2"/>
  <c r="L77" i="2"/>
  <c r="M76" i="2"/>
  <c r="L76" i="2"/>
  <c r="R76" i="2" s="1"/>
  <c r="M75" i="2"/>
  <c r="L75" i="2"/>
  <c r="R75" i="2" s="1"/>
  <c r="M74" i="2"/>
  <c r="L74" i="2"/>
  <c r="R74" i="2" s="1"/>
  <c r="M73" i="2"/>
  <c r="L73" i="2"/>
  <c r="M72" i="2"/>
  <c r="L72" i="2"/>
  <c r="R72" i="2" s="1"/>
  <c r="M71" i="2"/>
  <c r="L71" i="2"/>
  <c r="R71" i="2" s="1"/>
  <c r="M70" i="2"/>
  <c r="L70" i="2"/>
  <c r="R70" i="2" s="1"/>
  <c r="M69" i="2"/>
  <c r="L69" i="2"/>
  <c r="M68" i="2"/>
  <c r="L68" i="2"/>
  <c r="R68" i="2" s="1"/>
  <c r="M67" i="2"/>
  <c r="L67" i="2"/>
  <c r="R67" i="2" s="1"/>
  <c r="M66" i="2"/>
  <c r="L66" i="2"/>
  <c r="R66" i="2" s="1"/>
  <c r="M65" i="2"/>
  <c r="L65" i="2"/>
  <c r="R65" i="2" s="1"/>
  <c r="M64" i="2"/>
  <c r="L64" i="2"/>
  <c r="R64" i="2" s="1"/>
  <c r="M63" i="2"/>
  <c r="L63" i="2"/>
  <c r="R63" i="2" s="1"/>
  <c r="M62" i="2"/>
  <c r="L62" i="2"/>
  <c r="R62" i="2" s="1"/>
  <c r="M61" i="2"/>
  <c r="L61" i="2"/>
  <c r="R61" i="2" s="1"/>
  <c r="M60" i="2"/>
  <c r="L60" i="2"/>
  <c r="R60" i="2" s="1"/>
  <c r="M59" i="2"/>
  <c r="L59" i="2"/>
  <c r="R59" i="2" s="1"/>
  <c r="M58" i="2"/>
  <c r="L58" i="2"/>
  <c r="R58" i="2" s="1"/>
  <c r="M57" i="2"/>
  <c r="L57" i="2"/>
  <c r="R57" i="2" s="1"/>
  <c r="M56" i="2"/>
  <c r="L56" i="2"/>
  <c r="R56" i="2" s="1"/>
  <c r="M55" i="2"/>
  <c r="L55" i="2"/>
  <c r="R55" i="2" s="1"/>
  <c r="M54" i="2"/>
  <c r="L54" i="2"/>
  <c r="R54" i="2" s="1"/>
  <c r="M53" i="2"/>
  <c r="L53" i="2"/>
  <c r="R53" i="2" s="1"/>
  <c r="M52" i="2"/>
  <c r="L52" i="2"/>
  <c r="R52" i="2" s="1"/>
  <c r="M51" i="2"/>
  <c r="L51" i="2"/>
  <c r="R51" i="2" s="1"/>
  <c r="M50" i="2"/>
  <c r="L50" i="2"/>
  <c r="R50" i="2" s="1"/>
  <c r="M49" i="2"/>
  <c r="L49" i="2"/>
  <c r="R49" i="2" s="1"/>
  <c r="M48" i="2"/>
  <c r="L48" i="2"/>
  <c r="R48" i="2" s="1"/>
  <c r="M47" i="2"/>
  <c r="L47" i="2"/>
  <c r="R47" i="2" s="1"/>
  <c r="M46" i="2"/>
  <c r="L46" i="2"/>
  <c r="R46" i="2" s="1"/>
  <c r="M45" i="2"/>
  <c r="L45" i="2"/>
  <c r="R45" i="2" s="1"/>
  <c r="M44" i="2"/>
  <c r="L44" i="2"/>
  <c r="R44" i="2" s="1"/>
  <c r="M43" i="2"/>
  <c r="L43" i="2"/>
  <c r="R43" i="2" s="1"/>
  <c r="M42" i="2"/>
  <c r="L42" i="2"/>
  <c r="R42" i="2" s="1"/>
  <c r="M41" i="2"/>
  <c r="L41" i="2"/>
  <c r="R41" i="2" s="1"/>
  <c r="M40" i="2"/>
  <c r="L40" i="2"/>
  <c r="R40" i="2" s="1"/>
  <c r="M39" i="2"/>
  <c r="L39" i="2"/>
  <c r="R39" i="2" s="1"/>
  <c r="M38" i="2"/>
  <c r="L38" i="2"/>
  <c r="R38" i="2" s="1"/>
  <c r="M37" i="2"/>
  <c r="L37" i="2"/>
  <c r="R37" i="2" s="1"/>
  <c r="M36" i="2"/>
  <c r="L36" i="2"/>
  <c r="R36" i="2" s="1"/>
  <c r="M35" i="2"/>
  <c r="L35" i="2"/>
  <c r="R35" i="2" s="1"/>
  <c r="M34" i="2"/>
  <c r="L34" i="2"/>
  <c r="R34" i="2" s="1"/>
  <c r="M33" i="2"/>
  <c r="L33" i="2"/>
  <c r="R33" i="2" s="1"/>
  <c r="M32" i="2"/>
  <c r="L32" i="2"/>
  <c r="R32" i="2" s="1"/>
  <c r="M31" i="2"/>
  <c r="L31" i="2"/>
  <c r="R31" i="2" s="1"/>
  <c r="M30" i="2"/>
  <c r="L30" i="2"/>
  <c r="R30" i="2" s="1"/>
  <c r="M29" i="2"/>
  <c r="L29" i="2"/>
  <c r="R29" i="2" s="1"/>
  <c r="M28" i="2"/>
  <c r="L28" i="2"/>
  <c r="R28" i="2" s="1"/>
  <c r="M27" i="2"/>
  <c r="L27" i="2"/>
  <c r="R27" i="2" s="1"/>
  <c r="M26" i="2"/>
  <c r="L26" i="2"/>
  <c r="R26" i="2" s="1"/>
  <c r="M25" i="2"/>
  <c r="L25" i="2"/>
  <c r="R25" i="2" s="1"/>
  <c r="M24" i="2"/>
  <c r="L24" i="2"/>
  <c r="R24" i="2" s="1"/>
  <c r="M23" i="2"/>
  <c r="L23" i="2"/>
  <c r="R23" i="2" s="1"/>
  <c r="M22" i="2"/>
  <c r="L22" i="2"/>
  <c r="R22" i="2" s="1"/>
  <c r="M21" i="2"/>
  <c r="L21" i="2"/>
  <c r="R21" i="2" s="1"/>
  <c r="M20" i="2"/>
  <c r="L20" i="2"/>
  <c r="R20" i="2" s="1"/>
  <c r="M19" i="2"/>
  <c r="L19" i="2"/>
  <c r="R19" i="2" s="1"/>
  <c r="M18" i="2"/>
  <c r="L18" i="2"/>
  <c r="R18" i="2" s="1"/>
  <c r="M17" i="2"/>
  <c r="L17" i="2"/>
  <c r="R17" i="2" s="1"/>
  <c r="N16" i="2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M16" i="2"/>
  <c r="O16" i="2" s="1"/>
  <c r="P16" i="2" s="1"/>
  <c r="Q16" i="2" s="1"/>
  <c r="L16" i="2"/>
  <c r="R16" i="2" s="1"/>
  <c r="N15" i="2"/>
  <c r="M15" i="2"/>
  <c r="O15" i="2" s="1"/>
  <c r="P15" i="2" s="1"/>
  <c r="Q15" i="2" s="1"/>
  <c r="L15" i="2"/>
  <c r="R15" i="2" s="1"/>
  <c r="N452" i="1"/>
  <c r="M452" i="1"/>
  <c r="L452" i="1"/>
  <c r="M451" i="1"/>
  <c r="L451" i="1"/>
  <c r="R452" i="1" s="1"/>
  <c r="M450" i="1"/>
  <c r="L450" i="1"/>
  <c r="R450" i="1" s="1"/>
  <c r="R449" i="1"/>
  <c r="M449" i="1"/>
  <c r="L449" i="1"/>
  <c r="M448" i="1"/>
  <c r="L448" i="1"/>
  <c r="N447" i="1"/>
  <c r="N448" i="1" s="1"/>
  <c r="N449" i="1" s="1"/>
  <c r="M447" i="1"/>
  <c r="O447" i="1" s="1"/>
  <c r="L447" i="1"/>
  <c r="R448" i="1" s="1"/>
  <c r="N446" i="1"/>
  <c r="O446" i="1" s="1"/>
  <c r="M446" i="1"/>
  <c r="L446" i="1"/>
  <c r="R446" i="1" s="1"/>
  <c r="R445" i="1"/>
  <c r="N445" i="1"/>
  <c r="O445" i="1" s="1"/>
  <c r="M445" i="1"/>
  <c r="L445" i="1"/>
  <c r="N444" i="1"/>
  <c r="M444" i="1"/>
  <c r="O444" i="1" s="1"/>
  <c r="L444" i="1"/>
  <c r="N443" i="1"/>
  <c r="M443" i="1"/>
  <c r="O443" i="1" s="1"/>
  <c r="L443" i="1"/>
  <c r="R444" i="1" s="1"/>
  <c r="O442" i="1"/>
  <c r="N442" i="1"/>
  <c r="M442" i="1"/>
  <c r="L442" i="1"/>
  <c r="R442" i="1" s="1"/>
  <c r="R441" i="1"/>
  <c r="M441" i="1"/>
  <c r="L441" i="1"/>
  <c r="M440" i="1"/>
  <c r="L440" i="1"/>
  <c r="N439" i="1"/>
  <c r="N440" i="1" s="1"/>
  <c r="N441" i="1" s="1"/>
  <c r="O441" i="1" s="1"/>
  <c r="M439" i="1"/>
  <c r="L439" i="1"/>
  <c r="R440" i="1" s="1"/>
  <c r="M438" i="1"/>
  <c r="L438" i="1"/>
  <c r="R438" i="1" s="1"/>
  <c r="R437" i="1"/>
  <c r="N437" i="1"/>
  <c r="O437" i="1" s="1"/>
  <c r="M437" i="1"/>
  <c r="L437" i="1"/>
  <c r="M436" i="1"/>
  <c r="L436" i="1"/>
  <c r="M435" i="1"/>
  <c r="L435" i="1"/>
  <c r="R436" i="1" s="1"/>
  <c r="M434" i="1"/>
  <c r="L434" i="1"/>
  <c r="R434" i="1" s="1"/>
  <c r="R433" i="1"/>
  <c r="N433" i="1"/>
  <c r="O433" i="1" s="1"/>
  <c r="M433" i="1"/>
  <c r="L433" i="1"/>
  <c r="N432" i="1"/>
  <c r="M432" i="1"/>
  <c r="O432" i="1" s="1"/>
  <c r="L432" i="1"/>
  <c r="M431" i="1"/>
  <c r="L431" i="1"/>
  <c r="R432" i="1" s="1"/>
  <c r="O430" i="1"/>
  <c r="N430" i="1"/>
  <c r="N431" i="1" s="1"/>
  <c r="M430" i="1"/>
  <c r="L430" i="1"/>
  <c r="R430" i="1" s="1"/>
  <c r="R429" i="1"/>
  <c r="N429" i="1"/>
  <c r="O429" i="1" s="1"/>
  <c r="M429" i="1"/>
  <c r="L429" i="1"/>
  <c r="N428" i="1"/>
  <c r="M428" i="1"/>
  <c r="O428" i="1" s="1"/>
  <c r="L428" i="1"/>
  <c r="M427" i="1"/>
  <c r="L427" i="1"/>
  <c r="R428" i="1" s="1"/>
  <c r="M426" i="1"/>
  <c r="L426" i="1"/>
  <c r="R426" i="1" s="1"/>
  <c r="R425" i="1"/>
  <c r="N425" i="1"/>
  <c r="O425" i="1" s="1"/>
  <c r="M425" i="1"/>
  <c r="L425" i="1"/>
  <c r="N424" i="1"/>
  <c r="M424" i="1"/>
  <c r="O424" i="1" s="1"/>
  <c r="L424" i="1"/>
  <c r="M423" i="1"/>
  <c r="L423" i="1"/>
  <c r="R424" i="1" s="1"/>
  <c r="M422" i="1"/>
  <c r="L422" i="1"/>
  <c r="R422" i="1" s="1"/>
  <c r="R421" i="1"/>
  <c r="M421" i="1"/>
  <c r="L421" i="1"/>
  <c r="M420" i="1"/>
  <c r="L420" i="1"/>
  <c r="M419" i="1"/>
  <c r="L419" i="1"/>
  <c r="R420" i="1" s="1"/>
  <c r="O418" i="1"/>
  <c r="N418" i="1"/>
  <c r="N419" i="1" s="1"/>
  <c r="N420" i="1" s="1"/>
  <c r="N421" i="1" s="1"/>
  <c r="M418" i="1"/>
  <c r="L418" i="1"/>
  <c r="R418" i="1" s="1"/>
  <c r="R417" i="1"/>
  <c r="N417" i="1"/>
  <c r="O417" i="1" s="1"/>
  <c r="M417" i="1"/>
  <c r="L417" i="1"/>
  <c r="N416" i="1"/>
  <c r="M416" i="1"/>
  <c r="O416" i="1" s="1"/>
  <c r="L416" i="1"/>
  <c r="M415" i="1"/>
  <c r="L415" i="1"/>
  <c r="R416" i="1" s="1"/>
  <c r="O414" i="1"/>
  <c r="N414" i="1"/>
  <c r="N415" i="1" s="1"/>
  <c r="M414" i="1"/>
  <c r="L414" i="1"/>
  <c r="R414" i="1" s="1"/>
  <c r="R413" i="1"/>
  <c r="M413" i="1"/>
  <c r="L413" i="1"/>
  <c r="N412" i="1"/>
  <c r="N413" i="1" s="1"/>
  <c r="O413" i="1" s="1"/>
  <c r="M412" i="1"/>
  <c r="L412" i="1"/>
  <c r="M411" i="1"/>
  <c r="L411" i="1"/>
  <c r="M410" i="1"/>
  <c r="L410" i="1"/>
  <c r="R410" i="1" s="1"/>
  <c r="R409" i="1"/>
  <c r="M409" i="1"/>
  <c r="L409" i="1"/>
  <c r="M408" i="1"/>
  <c r="L408" i="1"/>
  <c r="M407" i="1"/>
  <c r="L407" i="1"/>
  <c r="R407" i="1" s="1"/>
  <c r="N406" i="1"/>
  <c r="N407" i="1" s="1"/>
  <c r="N408" i="1" s="1"/>
  <c r="N409" i="1" s="1"/>
  <c r="M406" i="1"/>
  <c r="L406" i="1"/>
  <c r="R406" i="1" s="1"/>
  <c r="R405" i="1"/>
  <c r="N405" i="1"/>
  <c r="O405" i="1" s="1"/>
  <c r="M405" i="1"/>
  <c r="L405" i="1"/>
  <c r="N404" i="1"/>
  <c r="M404" i="1"/>
  <c r="O404" i="1" s="1"/>
  <c r="L404" i="1"/>
  <c r="M403" i="1"/>
  <c r="L403" i="1"/>
  <c r="O402" i="1"/>
  <c r="N402" i="1"/>
  <c r="N403" i="1" s="1"/>
  <c r="M402" i="1"/>
  <c r="L402" i="1"/>
  <c r="R402" i="1" s="1"/>
  <c r="R401" i="1"/>
  <c r="M401" i="1"/>
  <c r="L401" i="1"/>
  <c r="N400" i="1"/>
  <c r="N401" i="1" s="1"/>
  <c r="O401" i="1" s="1"/>
  <c r="M400" i="1"/>
  <c r="L400" i="1"/>
  <c r="M399" i="1"/>
  <c r="L399" i="1"/>
  <c r="N398" i="1"/>
  <c r="N399" i="1" s="1"/>
  <c r="M398" i="1"/>
  <c r="L398" i="1"/>
  <c r="R398" i="1" s="1"/>
  <c r="R397" i="1"/>
  <c r="N397" i="1"/>
  <c r="O397" i="1" s="1"/>
  <c r="M397" i="1"/>
  <c r="L397" i="1"/>
  <c r="N396" i="1"/>
  <c r="M396" i="1"/>
  <c r="L396" i="1"/>
  <c r="N395" i="1"/>
  <c r="M395" i="1"/>
  <c r="O395" i="1" s="1"/>
  <c r="L395" i="1"/>
  <c r="M394" i="1"/>
  <c r="L394" i="1"/>
  <c r="R394" i="1" s="1"/>
  <c r="R393" i="1"/>
  <c r="M393" i="1"/>
  <c r="L393" i="1"/>
  <c r="R392" i="1"/>
  <c r="N392" i="1"/>
  <c r="N393" i="1" s="1"/>
  <c r="M392" i="1"/>
  <c r="O392" i="1" s="1"/>
  <c r="L392" i="1"/>
  <c r="N391" i="1"/>
  <c r="M391" i="1"/>
  <c r="O391" i="1" s="1"/>
  <c r="L391" i="1"/>
  <c r="M390" i="1"/>
  <c r="L390" i="1"/>
  <c r="R390" i="1" s="1"/>
  <c r="R389" i="1"/>
  <c r="N389" i="1"/>
  <c r="N390" i="1" s="1"/>
  <c r="O390" i="1" s="1"/>
  <c r="M389" i="1"/>
  <c r="L389" i="1"/>
  <c r="M388" i="1"/>
  <c r="L388" i="1"/>
  <c r="M387" i="1"/>
  <c r="L387" i="1"/>
  <c r="N386" i="1"/>
  <c r="N387" i="1" s="1"/>
  <c r="N388" i="1" s="1"/>
  <c r="M386" i="1"/>
  <c r="L386" i="1"/>
  <c r="R386" i="1" s="1"/>
  <c r="R385" i="1"/>
  <c r="M385" i="1"/>
  <c r="L385" i="1"/>
  <c r="N384" i="1"/>
  <c r="N385" i="1" s="1"/>
  <c r="O385" i="1" s="1"/>
  <c r="M384" i="1"/>
  <c r="L384" i="1"/>
  <c r="M383" i="1"/>
  <c r="L383" i="1"/>
  <c r="M382" i="1"/>
  <c r="L382" i="1"/>
  <c r="M381" i="1"/>
  <c r="L381" i="1"/>
  <c r="R381" i="1" s="1"/>
  <c r="R380" i="1"/>
  <c r="M380" i="1"/>
  <c r="L380" i="1"/>
  <c r="M379" i="1"/>
  <c r="L379" i="1"/>
  <c r="M378" i="1"/>
  <c r="L378" i="1"/>
  <c r="R379" i="1" s="1"/>
  <c r="N377" i="1"/>
  <c r="N378" i="1" s="1"/>
  <c r="N379" i="1" s="1"/>
  <c r="N380" i="1" s="1"/>
  <c r="M377" i="1"/>
  <c r="L377" i="1"/>
  <c r="R377" i="1" s="1"/>
  <c r="R376" i="1"/>
  <c r="M376" i="1"/>
  <c r="L376" i="1"/>
  <c r="M375" i="1"/>
  <c r="L375" i="1"/>
  <c r="M374" i="1"/>
  <c r="L374" i="1"/>
  <c r="R375" i="1" s="1"/>
  <c r="M373" i="1"/>
  <c r="L373" i="1"/>
  <c r="R373" i="1" s="1"/>
  <c r="R372" i="1"/>
  <c r="N372" i="1"/>
  <c r="O372" i="1" s="1"/>
  <c r="M372" i="1"/>
  <c r="L372" i="1"/>
  <c r="N371" i="1"/>
  <c r="M371" i="1"/>
  <c r="O371" i="1" s="1"/>
  <c r="L371" i="1"/>
  <c r="N370" i="1"/>
  <c r="M370" i="1"/>
  <c r="O370" i="1" s="1"/>
  <c r="L370" i="1"/>
  <c r="R371" i="1" s="1"/>
  <c r="N369" i="1"/>
  <c r="O369" i="1" s="1"/>
  <c r="M369" i="1"/>
  <c r="L369" i="1"/>
  <c r="R369" i="1" s="1"/>
  <c r="R368" i="1"/>
  <c r="M368" i="1"/>
  <c r="L368" i="1"/>
  <c r="M367" i="1"/>
  <c r="L367" i="1"/>
  <c r="M366" i="1"/>
  <c r="O366" i="1" s="1"/>
  <c r="L366" i="1"/>
  <c r="R367" i="1" s="1"/>
  <c r="O365" i="1"/>
  <c r="N365" i="1"/>
  <c r="N366" i="1" s="1"/>
  <c r="N367" i="1" s="1"/>
  <c r="N368" i="1" s="1"/>
  <c r="O368" i="1" s="1"/>
  <c r="M365" i="1"/>
  <c r="L365" i="1"/>
  <c r="R365" i="1" s="1"/>
  <c r="R364" i="1"/>
  <c r="N364" i="1"/>
  <c r="O364" i="1" s="1"/>
  <c r="M364" i="1"/>
  <c r="L364" i="1"/>
  <c r="M363" i="1"/>
  <c r="L363" i="1"/>
  <c r="M362" i="1"/>
  <c r="L362" i="1"/>
  <c r="O361" i="1"/>
  <c r="N361" i="1"/>
  <c r="N362" i="1" s="1"/>
  <c r="N363" i="1" s="1"/>
  <c r="M361" i="1"/>
  <c r="L361" i="1"/>
  <c r="R361" i="1" s="1"/>
  <c r="R360" i="1"/>
  <c r="M360" i="1"/>
  <c r="L360" i="1"/>
  <c r="N359" i="1"/>
  <c r="N360" i="1" s="1"/>
  <c r="O360" i="1" s="1"/>
  <c r="M359" i="1"/>
  <c r="L359" i="1"/>
  <c r="M358" i="1"/>
  <c r="L358" i="1"/>
  <c r="M357" i="1"/>
  <c r="L357" i="1"/>
  <c r="R357" i="1" s="1"/>
  <c r="R356" i="1"/>
  <c r="M356" i="1"/>
  <c r="L356" i="1"/>
  <c r="R355" i="1"/>
  <c r="N355" i="1"/>
  <c r="N356" i="1" s="1"/>
  <c r="M355" i="1"/>
  <c r="L355" i="1"/>
  <c r="N354" i="1"/>
  <c r="M354" i="1"/>
  <c r="O354" i="1" s="1"/>
  <c r="L354" i="1"/>
  <c r="M353" i="1"/>
  <c r="L353" i="1"/>
  <c r="R353" i="1" s="1"/>
  <c r="R352" i="1"/>
  <c r="M352" i="1"/>
  <c r="L352" i="1"/>
  <c r="R351" i="1"/>
  <c r="N351" i="1"/>
  <c r="N352" i="1" s="1"/>
  <c r="M351" i="1"/>
  <c r="L351" i="1"/>
  <c r="N350" i="1"/>
  <c r="M350" i="1"/>
  <c r="O350" i="1" s="1"/>
  <c r="L350" i="1"/>
  <c r="M349" i="1"/>
  <c r="L349" i="1"/>
  <c r="R349" i="1" s="1"/>
  <c r="R348" i="1"/>
  <c r="M348" i="1"/>
  <c r="L348" i="1"/>
  <c r="N347" i="1"/>
  <c r="N348" i="1" s="1"/>
  <c r="N349" i="1" s="1"/>
  <c r="O349" i="1" s="1"/>
  <c r="M347" i="1"/>
  <c r="L347" i="1"/>
  <c r="N346" i="1"/>
  <c r="M346" i="1"/>
  <c r="O346" i="1" s="1"/>
  <c r="L346" i="1"/>
  <c r="R346" i="1" s="1"/>
  <c r="N345" i="1"/>
  <c r="O345" i="1" s="1"/>
  <c r="M345" i="1"/>
  <c r="L345" i="1"/>
  <c r="R345" i="1" s="1"/>
  <c r="R344" i="1"/>
  <c r="M344" i="1"/>
  <c r="L344" i="1"/>
  <c r="M343" i="1"/>
  <c r="L343" i="1"/>
  <c r="M342" i="1"/>
  <c r="L342" i="1"/>
  <c r="M341" i="1"/>
  <c r="L341" i="1"/>
  <c r="R341" i="1" s="1"/>
  <c r="R340" i="1"/>
  <c r="M340" i="1"/>
  <c r="L340" i="1"/>
  <c r="N339" i="1"/>
  <c r="N340" i="1" s="1"/>
  <c r="M339" i="1"/>
  <c r="O339" i="1" s="1"/>
  <c r="L339" i="1"/>
  <c r="M338" i="1"/>
  <c r="L338" i="1"/>
  <c r="R338" i="1" s="1"/>
  <c r="N337" i="1"/>
  <c r="N338" i="1" s="1"/>
  <c r="M337" i="1"/>
  <c r="L337" i="1"/>
  <c r="R337" i="1" s="1"/>
  <c r="R336" i="1"/>
  <c r="M336" i="1"/>
  <c r="L336" i="1"/>
  <c r="R335" i="1"/>
  <c r="M335" i="1"/>
  <c r="L335" i="1"/>
  <c r="N334" i="1"/>
  <c r="N335" i="1" s="1"/>
  <c r="N336" i="1" s="1"/>
  <c r="O336" i="1" s="1"/>
  <c r="M334" i="1"/>
  <c r="L334" i="1"/>
  <c r="R334" i="1" s="1"/>
  <c r="N333" i="1"/>
  <c r="O333" i="1" s="1"/>
  <c r="M333" i="1"/>
  <c r="L333" i="1"/>
  <c r="R333" i="1" s="1"/>
  <c r="R332" i="1"/>
  <c r="O332" i="1"/>
  <c r="N332" i="1"/>
  <c r="M332" i="1"/>
  <c r="L332" i="1"/>
  <c r="R331" i="1"/>
  <c r="N331" i="1"/>
  <c r="M331" i="1"/>
  <c r="L331" i="1"/>
  <c r="N330" i="1"/>
  <c r="M330" i="1"/>
  <c r="L330" i="1"/>
  <c r="M329" i="1"/>
  <c r="L329" i="1"/>
  <c r="R329" i="1" s="1"/>
  <c r="N328" i="1"/>
  <c r="N329" i="1" s="1"/>
  <c r="O329" i="1" s="1"/>
  <c r="M328" i="1"/>
  <c r="L328" i="1"/>
  <c r="M327" i="1"/>
  <c r="L327" i="1"/>
  <c r="R328" i="1" s="1"/>
  <c r="N326" i="1"/>
  <c r="N327" i="1" s="1"/>
  <c r="M326" i="1"/>
  <c r="L326" i="1"/>
  <c r="R327" i="1" s="1"/>
  <c r="M325" i="1"/>
  <c r="L325" i="1"/>
  <c r="R325" i="1" s="1"/>
  <c r="R324" i="1"/>
  <c r="N324" i="1"/>
  <c r="O324" i="1" s="1"/>
  <c r="M324" i="1"/>
  <c r="L324" i="1"/>
  <c r="M323" i="1"/>
  <c r="L323" i="1"/>
  <c r="M322" i="1"/>
  <c r="L322" i="1"/>
  <c r="R323" i="1" s="1"/>
  <c r="N321" i="1"/>
  <c r="N322" i="1" s="1"/>
  <c r="N323" i="1" s="1"/>
  <c r="M321" i="1"/>
  <c r="L321" i="1"/>
  <c r="R321" i="1" s="1"/>
  <c r="R320" i="1"/>
  <c r="M320" i="1"/>
  <c r="L320" i="1"/>
  <c r="M319" i="1"/>
  <c r="L319" i="1"/>
  <c r="N318" i="1"/>
  <c r="N319" i="1" s="1"/>
  <c r="N320" i="1" s="1"/>
  <c r="O320" i="1" s="1"/>
  <c r="M318" i="1"/>
  <c r="L318" i="1"/>
  <c r="R319" i="1" s="1"/>
  <c r="M317" i="1"/>
  <c r="L317" i="1"/>
  <c r="R317" i="1" s="1"/>
  <c r="R316" i="1"/>
  <c r="N316" i="1"/>
  <c r="O316" i="1" s="1"/>
  <c r="M316" i="1"/>
  <c r="L316" i="1"/>
  <c r="N315" i="1"/>
  <c r="M315" i="1"/>
  <c r="O315" i="1" s="1"/>
  <c r="L315" i="1"/>
  <c r="M314" i="1"/>
  <c r="L314" i="1"/>
  <c r="R315" i="1" s="1"/>
  <c r="M313" i="1"/>
  <c r="L313" i="1"/>
  <c r="R313" i="1" s="1"/>
  <c r="R312" i="1"/>
  <c r="M312" i="1"/>
  <c r="L312" i="1"/>
  <c r="N311" i="1"/>
  <c r="N312" i="1" s="1"/>
  <c r="O312" i="1" s="1"/>
  <c r="M311" i="1"/>
  <c r="L311" i="1"/>
  <c r="N310" i="1"/>
  <c r="M310" i="1"/>
  <c r="O310" i="1" s="1"/>
  <c r="L310" i="1"/>
  <c r="R311" i="1" s="1"/>
  <c r="M309" i="1"/>
  <c r="L309" i="1"/>
  <c r="R309" i="1" s="1"/>
  <c r="R308" i="1"/>
  <c r="M308" i="1"/>
  <c r="L308" i="1"/>
  <c r="M307" i="1"/>
  <c r="L307" i="1"/>
  <c r="M306" i="1"/>
  <c r="L306" i="1"/>
  <c r="R307" i="1" s="1"/>
  <c r="N305" i="1"/>
  <c r="N306" i="1" s="1"/>
  <c r="N307" i="1" s="1"/>
  <c r="N308" i="1" s="1"/>
  <c r="M305" i="1"/>
  <c r="L305" i="1"/>
  <c r="R305" i="1" s="1"/>
  <c r="R304" i="1"/>
  <c r="M304" i="1"/>
  <c r="L304" i="1"/>
  <c r="M303" i="1"/>
  <c r="L303" i="1"/>
  <c r="M302" i="1"/>
  <c r="O302" i="1" s="1"/>
  <c r="L302" i="1"/>
  <c r="R303" i="1" s="1"/>
  <c r="N301" i="1"/>
  <c r="N302" i="1" s="1"/>
  <c r="N303" i="1" s="1"/>
  <c r="N304" i="1" s="1"/>
  <c r="O304" i="1" s="1"/>
  <c r="M301" i="1"/>
  <c r="L301" i="1"/>
  <c r="R301" i="1" s="1"/>
  <c r="R300" i="1"/>
  <c r="N300" i="1"/>
  <c r="O300" i="1" s="1"/>
  <c r="M300" i="1"/>
  <c r="L300" i="1"/>
  <c r="M299" i="1"/>
  <c r="L299" i="1"/>
  <c r="M298" i="1"/>
  <c r="L298" i="1"/>
  <c r="R299" i="1" s="1"/>
  <c r="N297" i="1"/>
  <c r="N298" i="1" s="1"/>
  <c r="N299" i="1" s="1"/>
  <c r="M297" i="1"/>
  <c r="L297" i="1"/>
  <c r="R297" i="1" s="1"/>
  <c r="R296" i="1"/>
  <c r="N296" i="1"/>
  <c r="O296" i="1" s="1"/>
  <c r="M296" i="1"/>
  <c r="L296" i="1"/>
  <c r="N295" i="1"/>
  <c r="M295" i="1"/>
  <c r="O295" i="1" s="1"/>
  <c r="L295" i="1"/>
  <c r="M294" i="1"/>
  <c r="L294" i="1"/>
  <c r="R295" i="1" s="1"/>
  <c r="M293" i="1"/>
  <c r="L293" i="1"/>
  <c r="R293" i="1" s="1"/>
  <c r="R292" i="1"/>
  <c r="N292" i="1"/>
  <c r="O292" i="1" s="1"/>
  <c r="M292" i="1"/>
  <c r="L292" i="1"/>
  <c r="N291" i="1"/>
  <c r="M291" i="1"/>
  <c r="O291" i="1" s="1"/>
  <c r="L291" i="1"/>
  <c r="N290" i="1"/>
  <c r="M290" i="1"/>
  <c r="L290" i="1"/>
  <c r="R291" i="1" s="1"/>
  <c r="O289" i="1"/>
  <c r="N289" i="1"/>
  <c r="M289" i="1"/>
  <c r="L289" i="1"/>
  <c r="R289" i="1" s="1"/>
  <c r="R288" i="1"/>
  <c r="N288" i="1"/>
  <c r="O288" i="1" s="1"/>
  <c r="M288" i="1"/>
  <c r="L288" i="1"/>
  <c r="M287" i="1"/>
  <c r="L287" i="1"/>
  <c r="M286" i="1"/>
  <c r="L286" i="1"/>
  <c r="R287" i="1" s="1"/>
  <c r="N285" i="1"/>
  <c r="N286" i="1" s="1"/>
  <c r="N287" i="1" s="1"/>
  <c r="M285" i="1"/>
  <c r="L285" i="1"/>
  <c r="R285" i="1" s="1"/>
  <c r="R284" i="1"/>
  <c r="N284" i="1"/>
  <c r="O284" i="1" s="1"/>
  <c r="M284" i="1"/>
  <c r="L284" i="1"/>
  <c r="M283" i="1"/>
  <c r="L283" i="1"/>
  <c r="M282" i="1"/>
  <c r="L282" i="1"/>
  <c r="R283" i="1" s="1"/>
  <c r="N281" i="1"/>
  <c r="N282" i="1" s="1"/>
  <c r="N283" i="1" s="1"/>
  <c r="M281" i="1"/>
  <c r="L281" i="1"/>
  <c r="R281" i="1" s="1"/>
  <c r="R280" i="1"/>
  <c r="N280" i="1"/>
  <c r="O280" i="1" s="1"/>
  <c r="M280" i="1"/>
  <c r="L280" i="1"/>
  <c r="N279" i="1"/>
  <c r="M279" i="1"/>
  <c r="O279" i="1" s="1"/>
  <c r="L279" i="1"/>
  <c r="N278" i="1"/>
  <c r="M278" i="1"/>
  <c r="O278" i="1" s="1"/>
  <c r="L278" i="1"/>
  <c r="R279" i="1" s="1"/>
  <c r="M277" i="1"/>
  <c r="L277" i="1"/>
  <c r="R277" i="1" s="1"/>
  <c r="R276" i="1"/>
  <c r="N276" i="1"/>
  <c r="O276" i="1" s="1"/>
  <c r="M276" i="1"/>
  <c r="L276" i="1"/>
  <c r="N275" i="1"/>
  <c r="M275" i="1"/>
  <c r="O275" i="1" s="1"/>
  <c r="L275" i="1"/>
  <c r="M274" i="1"/>
  <c r="L274" i="1"/>
  <c r="M273" i="1"/>
  <c r="L273" i="1"/>
  <c r="R273" i="1" s="1"/>
  <c r="R272" i="1"/>
  <c r="N272" i="1"/>
  <c r="M272" i="1"/>
  <c r="L272" i="1"/>
  <c r="N271" i="1"/>
  <c r="M271" i="1"/>
  <c r="O271" i="1" s="1"/>
  <c r="L271" i="1"/>
  <c r="M270" i="1"/>
  <c r="L270" i="1"/>
  <c r="M269" i="1"/>
  <c r="L269" i="1"/>
  <c r="R269" i="1" s="1"/>
  <c r="R268" i="1"/>
  <c r="M268" i="1"/>
  <c r="L268" i="1"/>
  <c r="N267" i="1"/>
  <c r="N268" i="1" s="1"/>
  <c r="M267" i="1"/>
  <c r="L267" i="1"/>
  <c r="M266" i="1"/>
  <c r="L266" i="1"/>
  <c r="N265" i="1"/>
  <c r="N266" i="1" s="1"/>
  <c r="M265" i="1"/>
  <c r="L265" i="1"/>
  <c r="R265" i="1" s="1"/>
  <c r="R264" i="1"/>
  <c r="M264" i="1"/>
  <c r="L264" i="1"/>
  <c r="M263" i="1"/>
  <c r="L263" i="1"/>
  <c r="M262" i="1"/>
  <c r="L262" i="1"/>
  <c r="M261" i="1"/>
  <c r="L261" i="1"/>
  <c r="R261" i="1" s="1"/>
  <c r="R260" i="1"/>
  <c r="N260" i="1"/>
  <c r="N261" i="1" s="1"/>
  <c r="N262" i="1" s="1"/>
  <c r="N263" i="1" s="1"/>
  <c r="N264" i="1" s="1"/>
  <c r="O264" i="1" s="1"/>
  <c r="M260" i="1"/>
  <c r="L260" i="1"/>
  <c r="N259" i="1"/>
  <c r="M259" i="1"/>
  <c r="O259" i="1" s="1"/>
  <c r="L259" i="1"/>
  <c r="M258" i="1"/>
  <c r="L258" i="1"/>
  <c r="N257" i="1"/>
  <c r="N258" i="1" s="1"/>
  <c r="M257" i="1"/>
  <c r="L257" i="1"/>
  <c r="R257" i="1" s="1"/>
  <c r="R256" i="1"/>
  <c r="N256" i="1"/>
  <c r="O256" i="1" s="1"/>
  <c r="M256" i="1"/>
  <c r="L256" i="1"/>
  <c r="N255" i="1"/>
  <c r="M255" i="1"/>
  <c r="L255" i="1"/>
  <c r="M254" i="1"/>
  <c r="L254" i="1"/>
  <c r="M253" i="1"/>
  <c r="L253" i="1"/>
  <c r="R253" i="1" s="1"/>
  <c r="R252" i="1"/>
  <c r="M252" i="1"/>
  <c r="L252" i="1"/>
  <c r="R251" i="1"/>
  <c r="N251" i="1"/>
  <c r="N252" i="1" s="1"/>
  <c r="M251" i="1"/>
  <c r="O251" i="1" s="1"/>
  <c r="L251" i="1"/>
  <c r="N250" i="1"/>
  <c r="M250" i="1"/>
  <c r="O250" i="1" s="1"/>
  <c r="L250" i="1"/>
  <c r="O249" i="1"/>
  <c r="N249" i="1"/>
  <c r="M249" i="1"/>
  <c r="L249" i="1"/>
  <c r="R249" i="1" s="1"/>
  <c r="R248" i="1"/>
  <c r="N248" i="1"/>
  <c r="O248" i="1" s="1"/>
  <c r="M248" i="1"/>
  <c r="L248" i="1"/>
  <c r="M247" i="1"/>
  <c r="L247" i="1"/>
  <c r="M246" i="1"/>
  <c r="L246" i="1"/>
  <c r="M245" i="1"/>
  <c r="L245" i="1"/>
  <c r="R245" i="1" s="1"/>
  <c r="R244" i="1"/>
  <c r="M244" i="1"/>
  <c r="L244" i="1"/>
  <c r="N243" i="1"/>
  <c r="N244" i="1" s="1"/>
  <c r="M243" i="1"/>
  <c r="L243" i="1"/>
  <c r="N242" i="1"/>
  <c r="M242" i="1"/>
  <c r="O242" i="1" s="1"/>
  <c r="L242" i="1"/>
  <c r="R243" i="1" s="1"/>
  <c r="O241" i="1"/>
  <c r="N241" i="1"/>
  <c r="M241" i="1"/>
  <c r="L241" i="1"/>
  <c r="R241" i="1" s="1"/>
  <c r="R240" i="1"/>
  <c r="N240" i="1"/>
  <c r="O240" i="1" s="1"/>
  <c r="M240" i="1"/>
  <c r="L240" i="1"/>
  <c r="N239" i="1"/>
  <c r="M239" i="1"/>
  <c r="L239" i="1"/>
  <c r="N238" i="1"/>
  <c r="M238" i="1"/>
  <c r="O238" i="1" s="1"/>
  <c r="L238" i="1"/>
  <c r="R239" i="1" s="1"/>
  <c r="M237" i="1"/>
  <c r="L237" i="1"/>
  <c r="R237" i="1" s="1"/>
  <c r="R236" i="1"/>
  <c r="N236" i="1"/>
  <c r="N237" i="1" s="1"/>
  <c r="O237" i="1" s="1"/>
  <c r="M236" i="1"/>
  <c r="O236" i="1" s="1"/>
  <c r="L236" i="1"/>
  <c r="M235" i="1"/>
  <c r="L235" i="1"/>
  <c r="R235" i="1" s="1"/>
  <c r="M234" i="1"/>
  <c r="L234" i="1"/>
  <c r="R234" i="1" s="1"/>
  <c r="M233" i="1"/>
  <c r="L233" i="1"/>
  <c r="N232" i="1"/>
  <c r="N233" i="1" s="1"/>
  <c r="N234" i="1" s="1"/>
  <c r="N235" i="1" s="1"/>
  <c r="M232" i="1"/>
  <c r="L232" i="1"/>
  <c r="R233" i="1" s="1"/>
  <c r="N231" i="1"/>
  <c r="O231" i="1" s="1"/>
  <c r="M231" i="1"/>
  <c r="L231" i="1"/>
  <c r="R231" i="1" s="1"/>
  <c r="R230" i="1"/>
  <c r="N230" i="1"/>
  <c r="O230" i="1" s="1"/>
  <c r="M230" i="1"/>
  <c r="L230" i="1"/>
  <c r="N229" i="1"/>
  <c r="M229" i="1"/>
  <c r="O229" i="1" s="1"/>
  <c r="L229" i="1"/>
  <c r="N228" i="1"/>
  <c r="M228" i="1"/>
  <c r="O228" i="1" s="1"/>
  <c r="L228" i="1"/>
  <c r="R229" i="1" s="1"/>
  <c r="M227" i="1"/>
  <c r="L227" i="1"/>
  <c r="R227" i="1" s="1"/>
  <c r="R226" i="1"/>
  <c r="N226" i="1"/>
  <c r="O226" i="1" s="1"/>
  <c r="M226" i="1"/>
  <c r="L226" i="1"/>
  <c r="N225" i="1"/>
  <c r="M225" i="1"/>
  <c r="O225" i="1" s="1"/>
  <c r="L225" i="1"/>
  <c r="M224" i="1"/>
  <c r="L224" i="1"/>
  <c r="R225" i="1" s="1"/>
  <c r="M223" i="1"/>
  <c r="L223" i="1"/>
  <c r="R223" i="1" s="1"/>
  <c r="R222" i="1"/>
  <c r="N222" i="1"/>
  <c r="O222" i="1" s="1"/>
  <c r="M222" i="1"/>
  <c r="L222" i="1"/>
  <c r="N221" i="1"/>
  <c r="M221" i="1"/>
  <c r="O221" i="1" s="1"/>
  <c r="L221" i="1"/>
  <c r="N220" i="1"/>
  <c r="M220" i="1"/>
  <c r="O220" i="1" s="1"/>
  <c r="L220" i="1"/>
  <c r="R221" i="1" s="1"/>
  <c r="O219" i="1"/>
  <c r="N219" i="1"/>
  <c r="M219" i="1"/>
  <c r="L219" i="1"/>
  <c r="R219" i="1" s="1"/>
  <c r="R218" i="1"/>
  <c r="N218" i="1"/>
  <c r="O218" i="1" s="1"/>
  <c r="M218" i="1"/>
  <c r="L218" i="1"/>
  <c r="N217" i="1"/>
  <c r="M217" i="1"/>
  <c r="L217" i="1"/>
  <c r="N216" i="1"/>
  <c r="M216" i="1"/>
  <c r="O216" i="1" s="1"/>
  <c r="L216" i="1"/>
  <c r="R217" i="1" s="1"/>
  <c r="N215" i="1"/>
  <c r="O215" i="1" s="1"/>
  <c r="M215" i="1"/>
  <c r="L215" i="1"/>
  <c r="R215" i="1" s="1"/>
  <c r="R214" i="1"/>
  <c r="N214" i="1"/>
  <c r="O214" i="1" s="1"/>
  <c r="M214" i="1"/>
  <c r="L214" i="1"/>
  <c r="N213" i="1"/>
  <c r="M213" i="1"/>
  <c r="O213" i="1" s="1"/>
  <c r="L213" i="1"/>
  <c r="M212" i="1"/>
  <c r="L212" i="1"/>
  <c r="R213" i="1" s="1"/>
  <c r="O211" i="1"/>
  <c r="N211" i="1"/>
  <c r="N212" i="1" s="1"/>
  <c r="M211" i="1"/>
  <c r="L211" i="1"/>
  <c r="R211" i="1" s="1"/>
  <c r="R210" i="1"/>
  <c r="M210" i="1"/>
  <c r="L210" i="1"/>
  <c r="M209" i="1"/>
  <c r="L209" i="1"/>
  <c r="M208" i="1"/>
  <c r="L208" i="1"/>
  <c r="R209" i="1" s="1"/>
  <c r="M207" i="1"/>
  <c r="L207" i="1"/>
  <c r="R207" i="1" s="1"/>
  <c r="R206" i="1"/>
  <c r="N206" i="1"/>
  <c r="O206" i="1" s="1"/>
  <c r="M206" i="1"/>
  <c r="L206" i="1"/>
  <c r="N205" i="1"/>
  <c r="M205" i="1"/>
  <c r="O205" i="1" s="1"/>
  <c r="L205" i="1"/>
  <c r="N204" i="1"/>
  <c r="M204" i="1"/>
  <c r="L204" i="1"/>
  <c r="R205" i="1" s="1"/>
  <c r="M203" i="1"/>
  <c r="L203" i="1"/>
  <c r="R203" i="1" s="1"/>
  <c r="R202" i="1"/>
  <c r="N202" i="1"/>
  <c r="O202" i="1" s="1"/>
  <c r="M202" i="1"/>
  <c r="L202" i="1"/>
  <c r="N201" i="1"/>
  <c r="M201" i="1"/>
  <c r="O201" i="1" s="1"/>
  <c r="L201" i="1"/>
  <c r="M200" i="1"/>
  <c r="L200" i="1"/>
  <c r="R201" i="1" s="1"/>
  <c r="M199" i="1"/>
  <c r="L199" i="1"/>
  <c r="R199" i="1" s="1"/>
  <c r="R198" i="1"/>
  <c r="M198" i="1"/>
  <c r="L198" i="1"/>
  <c r="N197" i="1"/>
  <c r="N198" i="1" s="1"/>
  <c r="O198" i="1" s="1"/>
  <c r="M197" i="1"/>
  <c r="L197" i="1"/>
  <c r="M196" i="1"/>
  <c r="L196" i="1"/>
  <c r="R197" i="1" s="1"/>
  <c r="M195" i="1"/>
  <c r="L195" i="1"/>
  <c r="R195" i="1" s="1"/>
  <c r="R194" i="1"/>
  <c r="N194" i="1"/>
  <c r="O194" i="1" s="1"/>
  <c r="M194" i="1"/>
  <c r="L194" i="1"/>
  <c r="N193" i="1"/>
  <c r="M193" i="1"/>
  <c r="O193" i="1" s="1"/>
  <c r="L193" i="1"/>
  <c r="N192" i="1"/>
  <c r="M192" i="1"/>
  <c r="O192" i="1" s="1"/>
  <c r="L192" i="1"/>
  <c r="R193" i="1" s="1"/>
  <c r="N191" i="1"/>
  <c r="O191" i="1" s="1"/>
  <c r="M191" i="1"/>
  <c r="L191" i="1"/>
  <c r="R191" i="1" s="1"/>
  <c r="R190" i="1"/>
  <c r="N190" i="1"/>
  <c r="O190" i="1" s="1"/>
  <c r="M190" i="1"/>
  <c r="L190" i="1"/>
  <c r="M189" i="1"/>
  <c r="L189" i="1"/>
  <c r="N188" i="1"/>
  <c r="N189" i="1" s="1"/>
  <c r="M188" i="1"/>
  <c r="L188" i="1"/>
  <c r="R189" i="1" s="1"/>
  <c r="N187" i="1"/>
  <c r="O187" i="1" s="1"/>
  <c r="M187" i="1"/>
  <c r="L187" i="1"/>
  <c r="R187" i="1" s="1"/>
  <c r="R186" i="1"/>
  <c r="N186" i="1"/>
  <c r="O186" i="1" s="1"/>
  <c r="M186" i="1"/>
  <c r="L186" i="1"/>
  <c r="N185" i="1"/>
  <c r="M185" i="1"/>
  <c r="O185" i="1" s="1"/>
  <c r="L185" i="1"/>
  <c r="N184" i="1"/>
  <c r="M184" i="1"/>
  <c r="O184" i="1" s="1"/>
  <c r="L184" i="1"/>
  <c r="R185" i="1" s="1"/>
  <c r="N183" i="1"/>
  <c r="O183" i="1" s="1"/>
  <c r="M183" i="1"/>
  <c r="L183" i="1"/>
  <c r="R183" i="1" s="1"/>
  <c r="R182" i="1"/>
  <c r="M182" i="1"/>
  <c r="L182" i="1"/>
  <c r="M181" i="1"/>
  <c r="L181" i="1"/>
  <c r="N180" i="1"/>
  <c r="N181" i="1" s="1"/>
  <c r="N182" i="1" s="1"/>
  <c r="O182" i="1" s="1"/>
  <c r="M180" i="1"/>
  <c r="L180" i="1"/>
  <c r="R181" i="1" s="1"/>
  <c r="M179" i="1"/>
  <c r="L179" i="1"/>
  <c r="R179" i="1" s="1"/>
  <c r="R178" i="1"/>
  <c r="N178" i="1"/>
  <c r="O178" i="1" s="1"/>
  <c r="M178" i="1"/>
  <c r="L178" i="1"/>
  <c r="N177" i="1"/>
  <c r="M177" i="1"/>
  <c r="O177" i="1" s="1"/>
  <c r="L177" i="1"/>
  <c r="M176" i="1"/>
  <c r="L176" i="1"/>
  <c r="R177" i="1" s="1"/>
  <c r="M175" i="1"/>
  <c r="L175" i="1"/>
  <c r="R175" i="1" s="1"/>
  <c r="R174" i="1"/>
  <c r="M174" i="1"/>
  <c r="L174" i="1"/>
  <c r="M173" i="1"/>
  <c r="L173" i="1"/>
  <c r="M172" i="1"/>
  <c r="L172" i="1"/>
  <c r="R173" i="1" s="1"/>
  <c r="M171" i="1"/>
  <c r="L171" i="1"/>
  <c r="R171" i="1" s="1"/>
  <c r="R170" i="1"/>
  <c r="N170" i="1"/>
  <c r="O170" i="1" s="1"/>
  <c r="M170" i="1"/>
  <c r="L170" i="1"/>
  <c r="N169" i="1"/>
  <c r="M169" i="1"/>
  <c r="O169" i="1" s="1"/>
  <c r="L169" i="1"/>
  <c r="N168" i="1"/>
  <c r="M168" i="1"/>
  <c r="L168" i="1"/>
  <c r="N167" i="1"/>
  <c r="O167" i="1" s="1"/>
  <c r="M167" i="1"/>
  <c r="L167" i="1"/>
  <c r="R167" i="1" s="1"/>
  <c r="R166" i="1"/>
  <c r="M166" i="1"/>
  <c r="L166" i="1"/>
  <c r="M165" i="1"/>
  <c r="L165" i="1"/>
  <c r="M164" i="1"/>
  <c r="L164" i="1"/>
  <c r="M163" i="1"/>
  <c r="L163" i="1"/>
  <c r="R163" i="1" s="1"/>
  <c r="R162" i="1"/>
  <c r="N162" i="1"/>
  <c r="M162" i="1"/>
  <c r="L162" i="1"/>
  <c r="N161" i="1"/>
  <c r="M161" i="1"/>
  <c r="L161" i="1"/>
  <c r="M160" i="1"/>
  <c r="L160" i="1"/>
  <c r="N159" i="1"/>
  <c r="O159" i="1" s="1"/>
  <c r="M159" i="1"/>
  <c r="L159" i="1"/>
  <c r="R159" i="1" s="1"/>
  <c r="R158" i="1"/>
  <c r="N158" i="1"/>
  <c r="O158" i="1" s="1"/>
  <c r="M158" i="1"/>
  <c r="L158" i="1"/>
  <c r="N157" i="1"/>
  <c r="M157" i="1"/>
  <c r="L157" i="1"/>
  <c r="N156" i="1"/>
  <c r="M156" i="1"/>
  <c r="O156" i="1" s="1"/>
  <c r="L156" i="1"/>
  <c r="M155" i="1"/>
  <c r="L155" i="1"/>
  <c r="R155" i="1" s="1"/>
  <c r="R154" i="1"/>
  <c r="M154" i="1"/>
  <c r="L154" i="1"/>
  <c r="N153" i="1"/>
  <c r="N154" i="1" s="1"/>
  <c r="M153" i="1"/>
  <c r="L153" i="1"/>
  <c r="M152" i="1"/>
  <c r="L152" i="1"/>
  <c r="M151" i="1"/>
  <c r="L151" i="1"/>
  <c r="R151" i="1" s="1"/>
  <c r="R150" i="1"/>
  <c r="N150" i="1"/>
  <c r="N151" i="1" s="1"/>
  <c r="N152" i="1" s="1"/>
  <c r="M150" i="1"/>
  <c r="L150" i="1"/>
  <c r="N149" i="1"/>
  <c r="M149" i="1"/>
  <c r="O149" i="1" s="1"/>
  <c r="L149" i="1"/>
  <c r="M148" i="1"/>
  <c r="L148" i="1"/>
  <c r="M147" i="1"/>
  <c r="L147" i="1"/>
  <c r="R147" i="1" s="1"/>
  <c r="R146" i="1"/>
  <c r="N146" i="1"/>
  <c r="N147" i="1" s="1"/>
  <c r="N148" i="1" s="1"/>
  <c r="M146" i="1"/>
  <c r="L146" i="1"/>
  <c r="M145" i="1"/>
  <c r="L145" i="1"/>
  <c r="N144" i="1"/>
  <c r="N145" i="1" s="1"/>
  <c r="M144" i="1"/>
  <c r="L144" i="1"/>
  <c r="R145" i="1" s="1"/>
  <c r="M143" i="1"/>
  <c r="L143" i="1"/>
  <c r="R143" i="1" s="1"/>
  <c r="R142" i="1"/>
  <c r="N142" i="1"/>
  <c r="N143" i="1" s="1"/>
  <c r="O143" i="1" s="1"/>
  <c r="M142" i="1"/>
  <c r="L142" i="1"/>
  <c r="R141" i="1"/>
  <c r="N141" i="1"/>
  <c r="M141" i="1"/>
  <c r="L141" i="1"/>
  <c r="N140" i="1"/>
  <c r="M140" i="1"/>
  <c r="O140" i="1" s="1"/>
  <c r="L140" i="1"/>
  <c r="M139" i="1"/>
  <c r="L139" i="1"/>
  <c r="R139" i="1" s="1"/>
  <c r="R138" i="1"/>
  <c r="N138" i="1"/>
  <c r="N139" i="1" s="1"/>
  <c r="O139" i="1" s="1"/>
  <c r="M138" i="1"/>
  <c r="L138" i="1"/>
  <c r="M137" i="1"/>
  <c r="L137" i="1"/>
  <c r="M136" i="1"/>
  <c r="L136" i="1"/>
  <c r="M135" i="1"/>
  <c r="L135" i="1"/>
  <c r="R135" i="1" s="1"/>
  <c r="R134" i="1"/>
  <c r="M134" i="1"/>
  <c r="L134" i="1"/>
  <c r="N133" i="1"/>
  <c r="N134" i="1" s="1"/>
  <c r="M133" i="1"/>
  <c r="L133" i="1"/>
  <c r="N132" i="1"/>
  <c r="M132" i="1"/>
  <c r="O132" i="1" s="1"/>
  <c r="L132" i="1"/>
  <c r="R133" i="1" s="1"/>
  <c r="M131" i="1"/>
  <c r="L131" i="1"/>
  <c r="R131" i="1" s="1"/>
  <c r="R130" i="1"/>
  <c r="N130" i="1"/>
  <c r="N131" i="1" s="1"/>
  <c r="O131" i="1" s="1"/>
  <c r="M130" i="1"/>
  <c r="L130" i="1"/>
  <c r="R129" i="1"/>
  <c r="N129" i="1"/>
  <c r="M129" i="1"/>
  <c r="L129" i="1"/>
  <c r="N128" i="1"/>
  <c r="M128" i="1"/>
  <c r="O128" i="1" s="1"/>
  <c r="L128" i="1"/>
  <c r="O127" i="1"/>
  <c r="N127" i="1"/>
  <c r="M127" i="1"/>
  <c r="L127" i="1"/>
  <c r="R127" i="1" s="1"/>
  <c r="R126" i="1"/>
  <c r="N126" i="1"/>
  <c r="O126" i="1" s="1"/>
  <c r="M126" i="1"/>
  <c r="L126" i="1"/>
  <c r="N125" i="1"/>
  <c r="M125" i="1"/>
  <c r="L125" i="1"/>
  <c r="M124" i="1"/>
  <c r="L124" i="1"/>
  <c r="R124" i="1" s="1"/>
  <c r="N123" i="1"/>
  <c r="N124" i="1" s="1"/>
  <c r="M123" i="1"/>
  <c r="L123" i="1"/>
  <c r="R123" i="1" s="1"/>
  <c r="R122" i="1"/>
  <c r="M122" i="1"/>
  <c r="L122" i="1"/>
  <c r="R121" i="1"/>
  <c r="M121" i="1"/>
  <c r="L121" i="1"/>
  <c r="N120" i="1"/>
  <c r="N121" i="1" s="1"/>
  <c r="N122" i="1" s="1"/>
  <c r="O122" i="1" s="1"/>
  <c r="M120" i="1"/>
  <c r="L120" i="1"/>
  <c r="N119" i="1"/>
  <c r="M119" i="1"/>
  <c r="O119" i="1" s="1"/>
  <c r="L119" i="1"/>
  <c r="R119" i="1" s="1"/>
  <c r="M118" i="1"/>
  <c r="L118" i="1"/>
  <c r="R118" i="1" s="1"/>
  <c r="R117" i="1"/>
  <c r="M117" i="1"/>
  <c r="L117" i="1"/>
  <c r="M116" i="1"/>
  <c r="L116" i="1"/>
  <c r="M115" i="1"/>
  <c r="L115" i="1"/>
  <c r="R116" i="1" s="1"/>
  <c r="M114" i="1"/>
  <c r="L114" i="1"/>
  <c r="R114" i="1" s="1"/>
  <c r="R113" i="1"/>
  <c r="M113" i="1"/>
  <c r="L113" i="1"/>
  <c r="N112" i="1"/>
  <c r="N113" i="1" s="1"/>
  <c r="M112" i="1"/>
  <c r="L112" i="1"/>
  <c r="N111" i="1"/>
  <c r="M111" i="1"/>
  <c r="O111" i="1" s="1"/>
  <c r="L111" i="1"/>
  <c r="R112" i="1" s="1"/>
  <c r="M110" i="1"/>
  <c r="L110" i="1"/>
  <c r="R110" i="1" s="1"/>
  <c r="R109" i="1"/>
  <c r="N109" i="1"/>
  <c r="O109" i="1" s="1"/>
  <c r="M109" i="1"/>
  <c r="L109" i="1"/>
  <c r="N108" i="1"/>
  <c r="M108" i="1"/>
  <c r="L108" i="1"/>
  <c r="N107" i="1"/>
  <c r="M107" i="1"/>
  <c r="O107" i="1" s="1"/>
  <c r="L107" i="1"/>
  <c r="R108" i="1" s="1"/>
  <c r="M106" i="1"/>
  <c r="L106" i="1"/>
  <c r="R106" i="1" s="1"/>
  <c r="R105" i="1"/>
  <c r="N105" i="1"/>
  <c r="O105" i="1" s="1"/>
  <c r="M105" i="1"/>
  <c r="L105" i="1"/>
  <c r="N104" i="1"/>
  <c r="M104" i="1"/>
  <c r="L104" i="1"/>
  <c r="M103" i="1"/>
  <c r="L103" i="1"/>
  <c r="R104" i="1" s="1"/>
  <c r="N102" i="1"/>
  <c r="N103" i="1" s="1"/>
  <c r="M102" i="1"/>
  <c r="L102" i="1"/>
  <c r="R102" i="1" s="1"/>
  <c r="R101" i="1"/>
  <c r="M101" i="1"/>
  <c r="L101" i="1"/>
  <c r="N100" i="1"/>
  <c r="N101" i="1" s="1"/>
  <c r="O101" i="1" s="1"/>
  <c r="M100" i="1"/>
  <c r="L100" i="1"/>
  <c r="N99" i="1"/>
  <c r="M99" i="1"/>
  <c r="O99" i="1" s="1"/>
  <c r="L99" i="1"/>
  <c r="R100" i="1" s="1"/>
  <c r="N98" i="1"/>
  <c r="O98" i="1" s="1"/>
  <c r="M98" i="1"/>
  <c r="L98" i="1"/>
  <c r="R98" i="1" s="1"/>
  <c r="R97" i="1"/>
  <c r="N97" i="1"/>
  <c r="O97" i="1" s="1"/>
  <c r="M97" i="1"/>
  <c r="L97" i="1"/>
  <c r="N96" i="1"/>
  <c r="M96" i="1"/>
  <c r="O96" i="1" s="1"/>
  <c r="L96" i="1"/>
  <c r="N95" i="1"/>
  <c r="M95" i="1"/>
  <c r="O95" i="1" s="1"/>
  <c r="L95" i="1"/>
  <c r="R96" i="1" s="1"/>
  <c r="M94" i="1"/>
  <c r="L94" i="1"/>
  <c r="R94" i="1" s="1"/>
  <c r="R93" i="1"/>
  <c r="N93" i="1"/>
  <c r="O93" i="1" s="1"/>
  <c r="M93" i="1"/>
  <c r="L93" i="1"/>
  <c r="N92" i="1"/>
  <c r="M92" i="1"/>
  <c r="O92" i="1" s="1"/>
  <c r="L92" i="1"/>
  <c r="N91" i="1"/>
  <c r="M91" i="1"/>
  <c r="O91" i="1" s="1"/>
  <c r="L91" i="1"/>
  <c r="R92" i="1" s="1"/>
  <c r="M90" i="1"/>
  <c r="L90" i="1"/>
  <c r="R90" i="1" s="1"/>
  <c r="R89" i="1"/>
  <c r="N89" i="1"/>
  <c r="O89" i="1" s="1"/>
  <c r="M89" i="1"/>
  <c r="L89" i="1"/>
  <c r="N88" i="1"/>
  <c r="M88" i="1"/>
  <c r="O88" i="1" s="1"/>
  <c r="L88" i="1"/>
  <c r="N87" i="1"/>
  <c r="M87" i="1"/>
  <c r="O87" i="1" s="1"/>
  <c r="L87" i="1"/>
  <c r="R88" i="1" s="1"/>
  <c r="O86" i="1"/>
  <c r="N86" i="1"/>
  <c r="M86" i="1"/>
  <c r="L86" i="1"/>
  <c r="R86" i="1" s="1"/>
  <c r="R85" i="1"/>
  <c r="N85" i="1"/>
  <c r="O85" i="1" s="1"/>
  <c r="M85" i="1"/>
  <c r="L85" i="1"/>
  <c r="N84" i="1"/>
  <c r="M84" i="1"/>
  <c r="L84" i="1"/>
  <c r="N83" i="1"/>
  <c r="M83" i="1"/>
  <c r="O83" i="1" s="1"/>
  <c r="L83" i="1"/>
  <c r="R84" i="1" s="1"/>
  <c r="N82" i="1"/>
  <c r="O82" i="1" s="1"/>
  <c r="M82" i="1"/>
  <c r="L82" i="1"/>
  <c r="R82" i="1" s="1"/>
  <c r="R81" i="1"/>
  <c r="M81" i="1"/>
  <c r="L81" i="1"/>
  <c r="M80" i="1"/>
  <c r="L80" i="1"/>
  <c r="N79" i="1"/>
  <c r="N80" i="1" s="1"/>
  <c r="N81" i="1" s="1"/>
  <c r="O81" i="1" s="1"/>
  <c r="M79" i="1"/>
  <c r="L79" i="1"/>
  <c r="R80" i="1" s="1"/>
  <c r="N78" i="1"/>
  <c r="O78" i="1" s="1"/>
  <c r="M78" i="1"/>
  <c r="L78" i="1"/>
  <c r="R78" i="1" s="1"/>
  <c r="R77" i="1"/>
  <c r="N77" i="1"/>
  <c r="O77" i="1" s="1"/>
  <c r="M77" i="1"/>
  <c r="L77" i="1"/>
  <c r="N76" i="1"/>
  <c r="M76" i="1"/>
  <c r="O76" i="1" s="1"/>
  <c r="L76" i="1"/>
  <c r="N75" i="1"/>
  <c r="M75" i="1"/>
  <c r="O75" i="1" s="1"/>
  <c r="L75" i="1"/>
  <c r="R76" i="1" s="1"/>
  <c r="N74" i="1"/>
  <c r="O74" i="1" s="1"/>
  <c r="M74" i="1"/>
  <c r="L74" i="1"/>
  <c r="R74" i="1" s="1"/>
  <c r="R73" i="1"/>
  <c r="N73" i="1"/>
  <c r="O73" i="1" s="1"/>
  <c r="M73" i="1"/>
  <c r="L73" i="1"/>
  <c r="N72" i="1"/>
  <c r="M72" i="1"/>
  <c r="O72" i="1" s="1"/>
  <c r="L72" i="1"/>
  <c r="M71" i="1"/>
  <c r="O71" i="1" s="1"/>
  <c r="L71" i="1"/>
  <c r="R72" i="1" s="1"/>
  <c r="N70" i="1"/>
  <c r="N71" i="1" s="1"/>
  <c r="M70" i="1"/>
  <c r="L70" i="1"/>
  <c r="R70" i="1" s="1"/>
  <c r="R69" i="1"/>
  <c r="N69" i="1"/>
  <c r="O69" i="1" s="1"/>
  <c r="M69" i="1"/>
  <c r="L69" i="1"/>
  <c r="N68" i="1"/>
  <c r="M68" i="1"/>
  <c r="O68" i="1" s="1"/>
  <c r="L68" i="1"/>
  <c r="N67" i="1"/>
  <c r="M67" i="1"/>
  <c r="O67" i="1" s="1"/>
  <c r="L67" i="1"/>
  <c r="R68" i="1" s="1"/>
  <c r="O66" i="1"/>
  <c r="N66" i="1"/>
  <c r="M66" i="1"/>
  <c r="L66" i="1"/>
  <c r="R66" i="1" s="1"/>
  <c r="R65" i="1"/>
  <c r="M65" i="1"/>
  <c r="L65" i="1"/>
  <c r="N64" i="1"/>
  <c r="N65" i="1" s="1"/>
  <c r="O65" i="1" s="1"/>
  <c r="M64" i="1"/>
  <c r="L64" i="1"/>
  <c r="M63" i="1"/>
  <c r="L63" i="1"/>
  <c r="R64" i="1" s="1"/>
  <c r="M62" i="1"/>
  <c r="L62" i="1"/>
  <c r="R62" i="1" s="1"/>
  <c r="R61" i="1"/>
  <c r="M61" i="1"/>
  <c r="L61" i="1"/>
  <c r="M60" i="1"/>
  <c r="L60" i="1"/>
  <c r="M59" i="1"/>
  <c r="L59" i="1"/>
  <c r="N58" i="1"/>
  <c r="N59" i="1" s="1"/>
  <c r="N60" i="1" s="1"/>
  <c r="N61" i="1" s="1"/>
  <c r="M58" i="1"/>
  <c r="L58" i="1"/>
  <c r="R58" i="1" s="1"/>
  <c r="R57" i="1"/>
  <c r="N57" i="1"/>
  <c r="O57" i="1" s="1"/>
  <c r="M57" i="1"/>
  <c r="L57" i="1"/>
  <c r="R56" i="1"/>
  <c r="N56" i="1"/>
  <c r="M56" i="1"/>
  <c r="L56" i="1"/>
  <c r="N55" i="1"/>
  <c r="M55" i="1"/>
  <c r="O55" i="1" s="1"/>
  <c r="L55" i="1"/>
  <c r="N54" i="1"/>
  <c r="O54" i="1" s="1"/>
  <c r="M54" i="1"/>
  <c r="L54" i="1"/>
  <c r="R54" i="1" s="1"/>
  <c r="R53" i="1"/>
  <c r="N53" i="1"/>
  <c r="O53" i="1" s="1"/>
  <c r="M53" i="1"/>
  <c r="L53" i="1"/>
  <c r="M52" i="1"/>
  <c r="L52" i="1"/>
  <c r="M51" i="1"/>
  <c r="L51" i="1"/>
  <c r="M50" i="1"/>
  <c r="L50" i="1"/>
  <c r="R50" i="1" s="1"/>
  <c r="R49" i="1"/>
  <c r="N49" i="1"/>
  <c r="N50" i="1" s="1"/>
  <c r="N51" i="1" s="1"/>
  <c r="N52" i="1" s="1"/>
  <c r="M49" i="1"/>
  <c r="L49" i="1"/>
  <c r="N48" i="1"/>
  <c r="M48" i="1"/>
  <c r="L48" i="1"/>
  <c r="M47" i="1"/>
  <c r="L47" i="1"/>
  <c r="O46" i="1"/>
  <c r="N46" i="1"/>
  <c r="N47" i="1" s="1"/>
  <c r="M46" i="1"/>
  <c r="L46" i="1"/>
  <c r="R46" i="1" s="1"/>
  <c r="R45" i="1"/>
  <c r="M45" i="1"/>
  <c r="L45" i="1"/>
  <c r="M44" i="1"/>
  <c r="L44" i="1"/>
  <c r="M43" i="1"/>
  <c r="L43" i="1"/>
  <c r="M42" i="1"/>
  <c r="L42" i="1"/>
  <c r="R42" i="1" s="1"/>
  <c r="R41" i="1"/>
  <c r="M41" i="1"/>
  <c r="L41" i="1"/>
  <c r="M40" i="1"/>
  <c r="L40" i="1"/>
  <c r="M39" i="1"/>
  <c r="L39" i="1"/>
  <c r="R39" i="1" s="1"/>
  <c r="O38" i="1"/>
  <c r="N38" i="1"/>
  <c r="N39" i="1" s="1"/>
  <c r="N40" i="1" s="1"/>
  <c r="N41" i="1" s="1"/>
  <c r="M38" i="1"/>
  <c r="L38" i="1"/>
  <c r="R38" i="1" s="1"/>
  <c r="R37" i="1"/>
  <c r="N37" i="1"/>
  <c r="O37" i="1" s="1"/>
  <c r="M37" i="1"/>
  <c r="L37" i="1"/>
  <c r="N36" i="1"/>
  <c r="M36" i="1"/>
  <c r="L36" i="1"/>
  <c r="M35" i="1"/>
  <c r="L35" i="1"/>
  <c r="M34" i="1"/>
  <c r="L34" i="1"/>
  <c r="R34" i="1" s="1"/>
  <c r="R33" i="1"/>
  <c r="N33" i="1"/>
  <c r="N34" i="1" s="1"/>
  <c r="N35" i="1" s="1"/>
  <c r="M33" i="1"/>
  <c r="L33" i="1"/>
  <c r="M32" i="1"/>
  <c r="L32" i="1"/>
  <c r="N31" i="1"/>
  <c r="N32" i="1" s="1"/>
  <c r="M31" i="1"/>
  <c r="L31" i="1"/>
  <c r="M30" i="1"/>
  <c r="L30" i="1"/>
  <c r="R30" i="1" s="1"/>
  <c r="R29" i="1"/>
  <c r="N29" i="1"/>
  <c r="N30" i="1" s="1"/>
  <c r="O30" i="1" s="1"/>
  <c r="M29" i="1"/>
  <c r="L29" i="1"/>
  <c r="R28" i="1"/>
  <c r="N28" i="1"/>
  <c r="M28" i="1"/>
  <c r="L28" i="1"/>
  <c r="N27" i="1"/>
  <c r="M27" i="1"/>
  <c r="O27" i="1" s="1"/>
  <c r="L27" i="1"/>
  <c r="M26" i="1"/>
  <c r="L26" i="1"/>
  <c r="R26" i="1" s="1"/>
  <c r="R25" i="1"/>
  <c r="N25" i="1"/>
  <c r="N26" i="1" s="1"/>
  <c r="O26" i="1" s="1"/>
  <c r="M25" i="1"/>
  <c r="L25" i="1"/>
  <c r="N24" i="1"/>
  <c r="M24" i="1"/>
  <c r="L24" i="1"/>
  <c r="N23" i="1"/>
  <c r="M23" i="1"/>
  <c r="L23" i="1"/>
  <c r="R23" i="1" s="1"/>
  <c r="N22" i="1"/>
  <c r="O22" i="1" s="1"/>
  <c r="M22" i="1"/>
  <c r="L22" i="1"/>
  <c r="R22" i="1" s="1"/>
  <c r="R21" i="1"/>
  <c r="N21" i="1"/>
  <c r="O21" i="1" s="1"/>
  <c r="M21" i="1"/>
  <c r="L21" i="1"/>
  <c r="N20" i="1"/>
  <c r="M20" i="1"/>
  <c r="L20" i="1"/>
  <c r="N19" i="1"/>
  <c r="M19" i="1"/>
  <c r="O19" i="1" s="1"/>
  <c r="L19" i="1"/>
  <c r="M18" i="1"/>
  <c r="L18" i="1"/>
  <c r="R18" i="1" s="1"/>
  <c r="R17" i="1"/>
  <c r="N17" i="1"/>
  <c r="N18" i="1" s="1"/>
  <c r="O18" i="1" s="1"/>
  <c r="M17" i="1"/>
  <c r="L17" i="1"/>
  <c r="N16" i="1"/>
  <c r="M16" i="1"/>
  <c r="L16" i="1"/>
  <c r="N15" i="1"/>
  <c r="M15" i="1"/>
  <c r="O15" i="1" s="1"/>
  <c r="L15" i="1"/>
  <c r="R16" i="1" s="1"/>
  <c r="M14" i="1"/>
  <c r="L14" i="1"/>
  <c r="M13" i="1"/>
  <c r="L13" i="1"/>
  <c r="J6" i="6"/>
  <c r="J5" i="6"/>
  <c r="J4" i="6"/>
  <c r="J3" i="6"/>
  <c r="J2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4" i="6"/>
  <c r="F323" i="6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319" i="6"/>
  <c r="F320" i="6" s="1"/>
  <c r="F321" i="6" s="1"/>
  <c r="F322" i="6" s="1"/>
  <c r="F318" i="6"/>
  <c r="F317" i="6"/>
  <c r="F295" i="6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294" i="6"/>
  <c r="F279" i="6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78" i="6"/>
  <c r="F251" i="6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50" i="6"/>
  <c r="F249" i="6"/>
  <c r="F248" i="6"/>
  <c r="F208" i="6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07" i="6"/>
  <c r="F204" i="6"/>
  <c r="F205" i="6" s="1"/>
  <c r="F206" i="6" s="1"/>
  <c r="F203" i="6"/>
  <c r="F202" i="6"/>
  <c r="F187" i="6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184" i="6"/>
  <c r="F185" i="6" s="1"/>
  <c r="F186" i="6" s="1"/>
  <c r="F183" i="6"/>
  <c r="F179" i="6"/>
  <c r="F180" i="6" s="1"/>
  <c r="F181" i="6" s="1"/>
  <c r="F182" i="6" s="1"/>
  <c r="F176" i="6"/>
  <c r="F177" i="6" s="1"/>
  <c r="F178" i="6" s="1"/>
  <c r="F175" i="6"/>
  <c r="F172" i="6"/>
  <c r="F173" i="6" s="1"/>
  <c r="F174" i="6" s="1"/>
  <c r="F77" i="6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69" i="6"/>
  <c r="F70" i="6" s="1"/>
  <c r="F71" i="6" s="1"/>
  <c r="F72" i="6" s="1"/>
  <c r="F73" i="6" s="1"/>
  <c r="F74" i="6" s="1"/>
  <c r="F75" i="6" s="1"/>
  <c r="F76" i="6" s="1"/>
  <c r="F17" i="6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16" i="6"/>
  <c r="F15" i="6"/>
  <c r="F14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F452" i="5"/>
  <c r="F449" i="5"/>
  <c r="F450" i="5" s="1"/>
  <c r="F451" i="5" s="1"/>
  <c r="F447" i="5"/>
  <c r="F448" i="5" s="1"/>
  <c r="F446" i="5"/>
  <c r="F445" i="5"/>
  <c r="F444" i="5"/>
  <c r="F443" i="5"/>
  <c r="F442" i="5"/>
  <c r="F439" i="5"/>
  <c r="F440" i="5" s="1"/>
  <c r="F441" i="5" s="1"/>
  <c r="F438" i="5"/>
  <c r="F437" i="5"/>
  <c r="F433" i="5"/>
  <c r="F434" i="5" s="1"/>
  <c r="F435" i="5" s="1"/>
  <c r="F436" i="5" s="1"/>
  <c r="F432" i="5"/>
  <c r="F431" i="5"/>
  <c r="F430" i="5"/>
  <c r="F429" i="5"/>
  <c r="F428" i="5"/>
  <c r="F424" i="5"/>
  <c r="F425" i="5" s="1"/>
  <c r="F426" i="5" s="1"/>
  <c r="F427" i="5" s="1"/>
  <c r="F419" i="5"/>
  <c r="F420" i="5" s="1"/>
  <c r="F421" i="5" s="1"/>
  <c r="F422" i="5" s="1"/>
  <c r="F423" i="5" s="1"/>
  <c r="F418" i="5"/>
  <c r="F417" i="5"/>
  <c r="F416" i="5"/>
  <c r="F415" i="5"/>
  <c r="F414" i="5"/>
  <c r="F412" i="5"/>
  <c r="F413" i="5" s="1"/>
  <c r="F407" i="5"/>
  <c r="F408" i="5" s="1"/>
  <c r="F409" i="5" s="1"/>
  <c r="F410" i="5" s="1"/>
  <c r="F411" i="5" s="1"/>
  <c r="F406" i="5"/>
  <c r="F405" i="5"/>
  <c r="F404" i="5"/>
  <c r="F403" i="5"/>
  <c r="F402" i="5"/>
  <c r="F400" i="5"/>
  <c r="F401" i="5" s="1"/>
  <c r="F399" i="5"/>
  <c r="F398" i="5"/>
  <c r="F397" i="5"/>
  <c r="F396" i="5"/>
  <c r="F395" i="5"/>
  <c r="F391" i="5"/>
  <c r="F392" i="5" s="1"/>
  <c r="F393" i="5" s="1"/>
  <c r="F394" i="5" s="1"/>
  <c r="F389" i="5"/>
  <c r="F390" i="5" s="1"/>
  <c r="F387" i="5"/>
  <c r="F388" i="5" s="1"/>
  <c r="F386" i="5"/>
  <c r="F384" i="5"/>
  <c r="F385" i="5" s="1"/>
  <c r="F377" i="5"/>
  <c r="F378" i="5" s="1"/>
  <c r="F379" i="5" s="1"/>
  <c r="F380" i="5" s="1"/>
  <c r="F381" i="5" s="1"/>
  <c r="F382" i="5" s="1"/>
  <c r="F383" i="5" s="1"/>
  <c r="F376" i="5"/>
  <c r="F372" i="5"/>
  <c r="F373" i="5" s="1"/>
  <c r="F374" i="5" s="1"/>
  <c r="F375" i="5" s="1"/>
  <c r="F371" i="5"/>
  <c r="F370" i="5"/>
  <c r="F369" i="5"/>
  <c r="F364" i="5"/>
  <c r="F365" i="5" s="1"/>
  <c r="F366" i="5" s="1"/>
  <c r="F367" i="5" s="1"/>
  <c r="F368" i="5" s="1"/>
  <c r="F361" i="5"/>
  <c r="F362" i="5" s="1"/>
  <c r="F363" i="5" s="1"/>
  <c r="F359" i="5"/>
  <c r="F360" i="5" s="1"/>
  <c r="F355" i="5"/>
  <c r="F356" i="5" s="1"/>
  <c r="F357" i="5" s="1"/>
  <c r="F358" i="5" s="1"/>
  <c r="F354" i="5"/>
  <c r="F351" i="5"/>
  <c r="F352" i="5" s="1"/>
  <c r="F353" i="5" s="1"/>
  <c r="F350" i="5"/>
  <c r="F347" i="5"/>
  <c r="F348" i="5" s="1"/>
  <c r="F349" i="5" s="1"/>
  <c r="F346" i="5"/>
  <c r="F341" i="5"/>
  <c r="F342" i="5" s="1"/>
  <c r="F343" i="5" s="1"/>
  <c r="F344" i="5" s="1"/>
  <c r="F345" i="5" s="1"/>
  <c r="F339" i="5"/>
  <c r="F340" i="5" s="1"/>
  <c r="F337" i="5"/>
  <c r="F338" i="5" s="1"/>
  <c r="F335" i="5"/>
  <c r="F336" i="5" s="1"/>
  <c r="F334" i="5"/>
  <c r="F332" i="5"/>
  <c r="F333" i="5" s="1"/>
  <c r="F331" i="5"/>
  <c r="F330" i="5"/>
  <c r="F329" i="5"/>
  <c r="F328" i="5"/>
  <c r="F327" i="5"/>
  <c r="F326" i="5"/>
  <c r="F324" i="5"/>
  <c r="F325" i="5" s="1"/>
  <c r="F321" i="5"/>
  <c r="F322" i="5" s="1"/>
  <c r="F323" i="5" s="1"/>
  <c r="F319" i="5"/>
  <c r="F320" i="5" s="1"/>
  <c r="F318" i="5"/>
  <c r="F315" i="5"/>
  <c r="F316" i="5" s="1"/>
  <c r="F317" i="5" s="1"/>
  <c r="F311" i="5"/>
  <c r="F312" i="5" s="1"/>
  <c r="F313" i="5" s="1"/>
  <c r="F314" i="5" s="1"/>
  <c r="F310" i="5"/>
  <c r="F305" i="5"/>
  <c r="F306" i="5" s="1"/>
  <c r="F307" i="5" s="1"/>
  <c r="F308" i="5" s="1"/>
  <c r="F309" i="5" s="1"/>
  <c r="F297" i="5"/>
  <c r="F298" i="5" s="1"/>
  <c r="F299" i="5" s="1"/>
  <c r="F300" i="5" s="1"/>
  <c r="F301" i="5" s="1"/>
  <c r="F302" i="5" s="1"/>
  <c r="F303" i="5" s="1"/>
  <c r="F304" i="5" s="1"/>
  <c r="F296" i="5"/>
  <c r="F295" i="5"/>
  <c r="F291" i="5"/>
  <c r="F292" i="5" s="1"/>
  <c r="F293" i="5" s="1"/>
  <c r="F294" i="5" s="1"/>
  <c r="F290" i="5"/>
  <c r="F289" i="5"/>
  <c r="F288" i="5"/>
  <c r="F285" i="5"/>
  <c r="F286" i="5" s="1"/>
  <c r="F287" i="5" s="1"/>
  <c r="F284" i="5"/>
  <c r="F281" i="5"/>
  <c r="F282" i="5" s="1"/>
  <c r="F283" i="5" s="1"/>
  <c r="F280" i="5"/>
  <c r="F279" i="5"/>
  <c r="F278" i="5"/>
  <c r="F275" i="5"/>
  <c r="F276" i="5" s="1"/>
  <c r="F277" i="5" s="1"/>
  <c r="F271" i="5"/>
  <c r="F272" i="5" s="1"/>
  <c r="F273" i="5" s="1"/>
  <c r="F274" i="5" s="1"/>
  <c r="F270" i="5"/>
  <c r="F259" i="5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57" i="5"/>
  <c r="F258" i="5" s="1"/>
  <c r="F256" i="5"/>
  <c r="F251" i="5"/>
  <c r="F252" i="5" s="1"/>
  <c r="F253" i="5" s="1"/>
  <c r="F254" i="5" s="1"/>
  <c r="F255" i="5" s="1"/>
  <c r="F250" i="5"/>
  <c r="F249" i="5"/>
  <c r="F248" i="5"/>
  <c r="F243" i="5"/>
  <c r="F244" i="5" s="1"/>
  <c r="F245" i="5" s="1"/>
  <c r="F246" i="5" s="1"/>
  <c r="F247" i="5" s="1"/>
  <c r="F242" i="5"/>
  <c r="F241" i="5"/>
  <c r="F240" i="5"/>
  <c r="F239" i="5"/>
  <c r="F238" i="5"/>
  <c r="F236" i="5"/>
  <c r="F237" i="5" s="1"/>
  <c r="F233" i="5"/>
  <c r="F234" i="5" s="1"/>
  <c r="F235" i="5" s="1"/>
  <c r="F232" i="5"/>
  <c r="F231" i="5"/>
  <c r="F228" i="5"/>
  <c r="F229" i="5" s="1"/>
  <c r="F230" i="5" s="1"/>
  <c r="F225" i="5"/>
  <c r="F226" i="5" s="1"/>
  <c r="F227" i="5" s="1"/>
  <c r="F223" i="5"/>
  <c r="F224" i="5" s="1"/>
  <c r="F222" i="5"/>
  <c r="F221" i="5"/>
  <c r="F220" i="5"/>
  <c r="F219" i="5"/>
  <c r="F218" i="5"/>
  <c r="F216" i="5"/>
  <c r="F217" i="5" s="1"/>
  <c r="F215" i="5"/>
  <c r="F213" i="5"/>
  <c r="F214" i="5" s="1"/>
  <c r="F211" i="5"/>
  <c r="F212" i="5" s="1"/>
  <c r="F210" i="5"/>
  <c r="F207" i="5"/>
  <c r="F208" i="5" s="1"/>
  <c r="F209" i="5" s="1"/>
  <c r="F206" i="5"/>
  <c r="F205" i="5"/>
  <c r="F204" i="5"/>
  <c r="F203" i="5"/>
  <c r="F202" i="5"/>
  <c r="F201" i="5"/>
  <c r="F200" i="5"/>
  <c r="F197" i="5"/>
  <c r="F198" i="5" s="1"/>
  <c r="F199" i="5" s="1"/>
  <c r="F192" i="5"/>
  <c r="F193" i="5" s="1"/>
  <c r="F194" i="5" s="1"/>
  <c r="F195" i="5" s="1"/>
  <c r="F196" i="5" s="1"/>
  <c r="F191" i="5"/>
  <c r="F190" i="5"/>
  <c r="F188" i="5"/>
  <c r="F189" i="5" s="1"/>
  <c r="F187" i="5"/>
  <c r="F186" i="5"/>
  <c r="F184" i="5"/>
  <c r="F185" i="5" s="1"/>
  <c r="F183" i="5"/>
  <c r="F180" i="5"/>
  <c r="F181" i="5" s="1"/>
  <c r="F182" i="5" s="1"/>
  <c r="F179" i="5"/>
  <c r="F178" i="5"/>
  <c r="F177" i="5"/>
  <c r="F172" i="5"/>
  <c r="F173" i="5" s="1"/>
  <c r="F174" i="5" s="1"/>
  <c r="F175" i="5" s="1"/>
  <c r="F176" i="5" s="1"/>
  <c r="F171" i="5"/>
  <c r="F170" i="5"/>
  <c r="F169" i="5"/>
  <c r="F168" i="5"/>
  <c r="F167" i="5"/>
  <c r="F163" i="5"/>
  <c r="F164" i="5" s="1"/>
  <c r="F165" i="5" s="1"/>
  <c r="F166" i="5" s="1"/>
  <c r="F162" i="5"/>
  <c r="F161" i="5"/>
  <c r="F159" i="5"/>
  <c r="F160" i="5" s="1"/>
  <c r="F158" i="5"/>
  <c r="F156" i="5"/>
  <c r="F157" i="5" s="1"/>
  <c r="F153" i="5"/>
  <c r="F154" i="5" s="1"/>
  <c r="F155" i="5" s="1"/>
  <c r="F151" i="5"/>
  <c r="F152" i="5" s="1"/>
  <c r="F150" i="5"/>
  <c r="F149" i="5"/>
  <c r="F147" i="5"/>
  <c r="F148" i="5" s="1"/>
  <c r="F146" i="5"/>
  <c r="F145" i="5"/>
  <c r="F144" i="5"/>
  <c r="F143" i="5"/>
  <c r="F142" i="5"/>
  <c r="F141" i="5"/>
  <c r="F139" i="5"/>
  <c r="F140" i="5" s="1"/>
  <c r="F138" i="5"/>
  <c r="F137" i="5"/>
  <c r="F136" i="5"/>
  <c r="F135" i="5"/>
  <c r="F133" i="5"/>
  <c r="F134" i="5" s="1"/>
  <c r="F132" i="5"/>
  <c r="F128" i="5"/>
  <c r="F129" i="5" s="1"/>
  <c r="F130" i="5" s="1"/>
  <c r="F131" i="5" s="1"/>
  <c r="F127" i="5"/>
  <c r="F125" i="5"/>
  <c r="F126" i="5" s="1"/>
  <c r="F124" i="5"/>
  <c r="F123" i="5"/>
  <c r="F120" i="5"/>
  <c r="F121" i="5" s="1"/>
  <c r="F122" i="5" s="1"/>
  <c r="F119" i="5"/>
  <c r="F116" i="5"/>
  <c r="F117" i="5" s="1"/>
  <c r="F118" i="5" s="1"/>
  <c r="F115" i="5"/>
  <c r="F114" i="5"/>
  <c r="F112" i="5"/>
  <c r="F113" i="5" s="1"/>
  <c r="F111" i="5"/>
  <c r="F109" i="5"/>
  <c r="F110" i="5" s="1"/>
  <c r="F107" i="5"/>
  <c r="F108" i="5" s="1"/>
  <c r="F105" i="5"/>
  <c r="F106" i="5" s="1"/>
  <c r="F104" i="5"/>
  <c r="F103" i="5"/>
  <c r="F102" i="5"/>
  <c r="F100" i="5"/>
  <c r="F101" i="5" s="1"/>
  <c r="F99" i="5"/>
  <c r="F98" i="5"/>
  <c r="F97" i="5"/>
  <c r="F96" i="5"/>
  <c r="F95" i="5"/>
  <c r="F93" i="5"/>
  <c r="F94" i="5" s="1"/>
  <c r="F92" i="5"/>
  <c r="F91" i="5"/>
  <c r="F89" i="5"/>
  <c r="F90" i="5" s="1"/>
  <c r="F88" i="5"/>
  <c r="F87" i="5"/>
  <c r="F86" i="5"/>
  <c r="F85" i="5"/>
  <c r="F84" i="5"/>
  <c r="F83" i="5"/>
  <c r="F82" i="5"/>
  <c r="F80" i="5"/>
  <c r="F81" i="5" s="1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4" i="5"/>
  <c r="F65" i="5" s="1"/>
  <c r="F59" i="5"/>
  <c r="F60" i="5" s="1"/>
  <c r="F61" i="5" s="1"/>
  <c r="F62" i="5" s="1"/>
  <c r="F63" i="5" s="1"/>
  <c r="F58" i="5"/>
  <c r="F57" i="5"/>
  <c r="F56" i="5"/>
  <c r="F55" i="5"/>
  <c r="F54" i="5"/>
  <c r="F53" i="5"/>
  <c r="F49" i="5"/>
  <c r="F50" i="5" s="1"/>
  <c r="F51" i="5" s="1"/>
  <c r="F52" i="5" s="1"/>
  <c r="F47" i="5"/>
  <c r="F48" i="5" s="1"/>
  <c r="F46" i="5"/>
  <c r="F44" i="5"/>
  <c r="F45" i="5" s="1"/>
  <c r="F43" i="5"/>
  <c r="F42" i="5"/>
  <c r="F40" i="5"/>
  <c r="F41" i="5" s="1"/>
  <c r="F39" i="5"/>
  <c r="F38" i="5"/>
  <c r="F37" i="5"/>
  <c r="F36" i="5"/>
  <c r="F33" i="5"/>
  <c r="F34" i="5" s="1"/>
  <c r="F35" i="5" s="1"/>
  <c r="F31" i="5"/>
  <c r="F32" i="5" s="1"/>
  <c r="F29" i="5"/>
  <c r="F30" i="5" s="1"/>
  <c r="F28" i="5"/>
  <c r="F27" i="5"/>
  <c r="F24" i="5"/>
  <c r="F25" i="5" s="1"/>
  <c r="F26" i="5" s="1"/>
  <c r="F23" i="5"/>
  <c r="F22" i="5"/>
  <c r="F20" i="5"/>
  <c r="F21" i="5" s="1"/>
  <c r="F19" i="5"/>
  <c r="F17" i="5"/>
  <c r="F18" i="5" s="1"/>
  <c r="F15" i="5"/>
  <c r="F16" i="5" s="1"/>
  <c r="F14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G13" i="6"/>
  <c r="F13" i="6"/>
  <c r="E13" i="6"/>
  <c r="G13" i="5"/>
  <c r="F13" i="5"/>
  <c r="E13" i="5"/>
  <c r="F396" i="2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395" i="2"/>
  <c r="F394" i="2"/>
  <c r="F358" i="2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57" i="2"/>
  <c r="F340" i="2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38" i="2"/>
  <c r="F339" i="2" s="1"/>
  <c r="F304" i="2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03" i="2"/>
  <c r="F290" i="2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286" i="2"/>
  <c r="F287" i="2" s="1"/>
  <c r="F288" i="2" s="1"/>
  <c r="F289" i="2" s="1"/>
  <c r="F276" i="2"/>
  <c r="F277" i="2" s="1"/>
  <c r="F278" i="2" s="1"/>
  <c r="F279" i="2" s="1"/>
  <c r="F280" i="2" s="1"/>
  <c r="F281" i="2" s="1"/>
  <c r="F282" i="2" s="1"/>
  <c r="F283" i="2" s="1"/>
  <c r="F284" i="2" s="1"/>
  <c r="F285" i="2" s="1"/>
  <c r="F274" i="2"/>
  <c r="F275" i="2" s="1"/>
  <c r="F247" i="2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46" i="2"/>
  <c r="F243" i="2"/>
  <c r="F244" i="2" s="1"/>
  <c r="F245" i="2" s="1"/>
  <c r="F242" i="2"/>
  <c r="F241" i="2"/>
  <c r="F219" i="2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18" i="2"/>
  <c r="F217" i="2"/>
  <c r="F216" i="2"/>
  <c r="F211" i="2"/>
  <c r="F212" i="2" s="1"/>
  <c r="F213" i="2" s="1"/>
  <c r="F214" i="2" s="1"/>
  <c r="F215" i="2" s="1"/>
  <c r="F207" i="2"/>
  <c r="F208" i="2" s="1"/>
  <c r="F209" i="2" s="1"/>
  <c r="F210" i="2" s="1"/>
  <c r="F203" i="2"/>
  <c r="F204" i="2" s="1"/>
  <c r="F205" i="2" s="1"/>
  <c r="F206" i="2" s="1"/>
  <c r="F202" i="2"/>
  <c r="F199" i="2"/>
  <c r="F200" i="2" s="1"/>
  <c r="F201" i="2" s="1"/>
  <c r="F187" i="2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86" i="2"/>
  <c r="F185" i="2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G452" i="2"/>
  <c r="G450" i="2"/>
  <c r="G449" i="2"/>
  <c r="G448" i="2"/>
  <c r="G446" i="2"/>
  <c r="G445" i="2"/>
  <c r="G444" i="2"/>
  <c r="G442" i="2"/>
  <c r="G441" i="2"/>
  <c r="G440" i="2"/>
  <c r="G438" i="2"/>
  <c r="G437" i="2"/>
  <c r="G436" i="2"/>
  <c r="G434" i="2"/>
  <c r="G433" i="2"/>
  <c r="G432" i="2"/>
  <c r="G430" i="2"/>
  <c r="G429" i="2"/>
  <c r="G428" i="2"/>
  <c r="G426" i="2"/>
  <c r="G425" i="2"/>
  <c r="G424" i="2"/>
  <c r="G422" i="2"/>
  <c r="G421" i="2"/>
  <c r="G420" i="2"/>
  <c r="G418" i="2"/>
  <c r="G417" i="2"/>
  <c r="G416" i="2"/>
  <c r="G414" i="2"/>
  <c r="G413" i="2"/>
  <c r="G412" i="2"/>
  <c r="G410" i="2"/>
  <c r="G409" i="2"/>
  <c r="G408" i="2"/>
  <c r="G406" i="2"/>
  <c r="G405" i="2"/>
  <c r="G404" i="2"/>
  <c r="G402" i="2"/>
  <c r="G401" i="2"/>
  <c r="G400" i="2"/>
  <c r="G398" i="2"/>
  <c r="G397" i="2"/>
  <c r="G392" i="2"/>
  <c r="G393" i="2"/>
  <c r="G390" i="2"/>
  <c r="G389" i="2"/>
  <c r="G388" i="2"/>
  <c r="G386" i="2"/>
  <c r="G384" i="2"/>
  <c r="G385" i="2"/>
  <c r="G382" i="2"/>
  <c r="G381" i="2"/>
  <c r="G380" i="2"/>
  <c r="G378" i="2"/>
  <c r="G376" i="2"/>
  <c r="G377" i="2"/>
  <c r="G374" i="2"/>
  <c r="G373" i="2"/>
  <c r="G372" i="2"/>
  <c r="G370" i="2"/>
  <c r="G368" i="2"/>
  <c r="G369" i="2"/>
  <c r="G366" i="2"/>
  <c r="G365" i="2"/>
  <c r="G364" i="2"/>
  <c r="G362" i="2"/>
  <c r="G360" i="2"/>
  <c r="G361" i="2"/>
  <c r="G358" i="2"/>
  <c r="G356" i="2"/>
  <c r="G354" i="2"/>
  <c r="G352" i="2"/>
  <c r="G353" i="2"/>
  <c r="G350" i="2"/>
  <c r="G349" i="2"/>
  <c r="G348" i="2"/>
  <c r="G346" i="2"/>
  <c r="G347" i="2"/>
  <c r="G344" i="2"/>
  <c r="G345" i="2"/>
  <c r="G343" i="2"/>
  <c r="G342" i="2"/>
  <c r="G341" i="2"/>
  <c r="G339" i="2"/>
  <c r="G336" i="2"/>
  <c r="G337" i="2"/>
  <c r="G334" i="2"/>
  <c r="G335" i="2"/>
  <c r="G333" i="2"/>
  <c r="G332" i="2"/>
  <c r="G331" i="2"/>
  <c r="G330" i="2"/>
  <c r="G328" i="2"/>
  <c r="G329" i="2"/>
  <c r="G326" i="2"/>
  <c r="G327" i="2"/>
  <c r="G325" i="2"/>
  <c r="G324" i="2"/>
  <c r="G323" i="2"/>
  <c r="G322" i="2"/>
  <c r="G320" i="2"/>
  <c r="G321" i="2"/>
  <c r="G318" i="2"/>
  <c r="G319" i="2"/>
  <c r="G317" i="2"/>
  <c r="G316" i="2"/>
  <c r="G315" i="2"/>
  <c r="G314" i="2"/>
  <c r="G312" i="2"/>
  <c r="G313" i="2"/>
  <c r="G310" i="2"/>
  <c r="G311" i="2"/>
  <c r="G309" i="2"/>
  <c r="G308" i="2"/>
  <c r="G307" i="2"/>
  <c r="G306" i="2"/>
  <c r="G304" i="2"/>
  <c r="G305" i="2"/>
  <c r="G302" i="2"/>
  <c r="G301" i="2"/>
  <c r="G300" i="2"/>
  <c r="G299" i="2"/>
  <c r="G298" i="2"/>
  <c r="G296" i="2"/>
  <c r="G297" i="2"/>
  <c r="G294" i="2"/>
  <c r="G295" i="2"/>
  <c r="G293" i="2"/>
  <c r="G292" i="2"/>
  <c r="G291" i="2"/>
  <c r="G288" i="2"/>
  <c r="G289" i="2"/>
  <c r="G287" i="2"/>
  <c r="G284" i="2"/>
  <c r="G285" i="2"/>
  <c r="G283" i="2"/>
  <c r="G282" i="2"/>
  <c r="G279" i="2"/>
  <c r="G280" i="2"/>
  <c r="G278" i="2"/>
  <c r="G275" i="2"/>
  <c r="G272" i="2"/>
  <c r="G271" i="2"/>
  <c r="G270" i="2"/>
  <c r="G267" i="2"/>
  <c r="G268" i="2"/>
  <c r="G266" i="2"/>
  <c r="G264" i="2"/>
  <c r="G263" i="2"/>
  <c r="G262" i="2"/>
  <c r="G259" i="2"/>
  <c r="G260" i="2"/>
  <c r="G258" i="2"/>
  <c r="G256" i="2"/>
  <c r="G255" i="2"/>
  <c r="G254" i="2"/>
  <c r="G251" i="2"/>
  <c r="G252" i="2"/>
  <c r="G250" i="2"/>
  <c r="G248" i="2"/>
  <c r="G244" i="2"/>
  <c r="G243" i="2"/>
  <c r="G242" i="2"/>
  <c r="G240" i="2"/>
  <c r="G239" i="2"/>
  <c r="G238" i="2"/>
  <c r="G235" i="2"/>
  <c r="G236" i="2"/>
  <c r="G234" i="2"/>
  <c r="G232" i="2"/>
  <c r="G231" i="2"/>
  <c r="G230" i="2"/>
  <c r="G227" i="2"/>
  <c r="G228" i="2"/>
  <c r="G226" i="2"/>
  <c r="G224" i="2"/>
  <c r="G223" i="2"/>
  <c r="G222" i="2"/>
  <c r="G219" i="2"/>
  <c r="G220" i="2"/>
  <c r="G218" i="2"/>
  <c r="G215" i="2"/>
  <c r="G214" i="2"/>
  <c r="G212" i="2"/>
  <c r="G210" i="2"/>
  <c r="G207" i="2"/>
  <c r="G208" i="2"/>
  <c r="G206" i="2"/>
  <c r="G204" i="2"/>
  <c r="G203" i="2"/>
  <c r="G200" i="2"/>
  <c r="G198" i="2"/>
  <c r="G196" i="2"/>
  <c r="G195" i="2"/>
  <c r="G194" i="2"/>
  <c r="G191" i="2"/>
  <c r="G192" i="2"/>
  <c r="G190" i="2"/>
  <c r="G188" i="2"/>
  <c r="G183" i="2"/>
  <c r="G184" i="2"/>
  <c r="G182" i="2"/>
  <c r="G180" i="2"/>
  <c r="G179" i="2"/>
  <c r="G178" i="2"/>
  <c r="G175" i="2"/>
  <c r="G176" i="2"/>
  <c r="G174" i="2"/>
  <c r="G172" i="2"/>
  <c r="G171" i="2"/>
  <c r="G170" i="2"/>
  <c r="G168" i="2"/>
  <c r="G167" i="2"/>
  <c r="G166" i="2"/>
  <c r="G164" i="2"/>
  <c r="G163" i="2"/>
  <c r="G162" i="2"/>
  <c r="G161" i="2"/>
  <c r="G160" i="2"/>
  <c r="G158" i="2"/>
  <c r="G156" i="2"/>
  <c r="G157" i="2"/>
  <c r="G155" i="2"/>
  <c r="G154" i="2"/>
  <c r="G152" i="2"/>
  <c r="G153" i="2"/>
  <c r="G150" i="2"/>
  <c r="G149" i="2"/>
  <c r="G148" i="2"/>
  <c r="G147" i="2"/>
  <c r="G146" i="2"/>
  <c r="G145" i="2"/>
  <c r="G144" i="2"/>
  <c r="G142" i="2"/>
  <c r="G140" i="2"/>
  <c r="G141" i="2"/>
  <c r="G139" i="2"/>
  <c r="G138" i="2"/>
  <c r="G136" i="2"/>
  <c r="G137" i="2"/>
  <c r="G134" i="2"/>
  <c r="G133" i="2"/>
  <c r="G132" i="2"/>
  <c r="G131" i="2"/>
  <c r="G130" i="2"/>
  <c r="G129" i="2"/>
  <c r="G128" i="2"/>
  <c r="G126" i="2"/>
  <c r="G124" i="2"/>
  <c r="G125" i="2"/>
  <c r="G123" i="2"/>
  <c r="G122" i="2"/>
  <c r="G120" i="2"/>
  <c r="G121" i="2"/>
  <c r="G118" i="2"/>
  <c r="G117" i="2"/>
  <c r="G116" i="2"/>
  <c r="G115" i="2"/>
  <c r="G114" i="2"/>
  <c r="G113" i="2"/>
  <c r="G112" i="2"/>
  <c r="G110" i="2"/>
  <c r="G108" i="2"/>
  <c r="G109" i="2"/>
  <c r="G107" i="2"/>
  <c r="G106" i="2"/>
  <c r="G104" i="2"/>
  <c r="G102" i="2"/>
  <c r="G103" i="2"/>
  <c r="G100" i="2"/>
  <c r="G99" i="2"/>
  <c r="G98" i="2"/>
  <c r="G96" i="2"/>
  <c r="G94" i="2"/>
  <c r="G95" i="2"/>
  <c r="G92" i="2"/>
  <c r="G91" i="2"/>
  <c r="G90" i="2"/>
  <c r="G88" i="2"/>
  <c r="G86" i="2"/>
  <c r="G87" i="2"/>
  <c r="G84" i="2"/>
  <c r="G83" i="2"/>
  <c r="G82" i="2"/>
  <c r="G80" i="2"/>
  <c r="G78" i="2"/>
  <c r="G79" i="2"/>
  <c r="G76" i="2"/>
  <c r="G75" i="2"/>
  <c r="G74" i="2"/>
  <c r="G72" i="2"/>
  <c r="G70" i="2"/>
  <c r="G71" i="2"/>
  <c r="G68" i="2"/>
  <c r="G67" i="2"/>
  <c r="G66" i="2"/>
  <c r="G64" i="2"/>
  <c r="G62" i="2"/>
  <c r="G63" i="2"/>
  <c r="G60" i="2"/>
  <c r="G59" i="2"/>
  <c r="G58" i="2"/>
  <c r="G56" i="2"/>
  <c r="G54" i="2"/>
  <c r="G55" i="2"/>
  <c r="G52" i="2"/>
  <c r="G51" i="2"/>
  <c r="G50" i="2"/>
  <c r="G48" i="2"/>
  <c r="G46" i="2"/>
  <c r="G47" i="2"/>
  <c r="G44" i="2"/>
  <c r="G43" i="2"/>
  <c r="G42" i="2"/>
  <c r="G40" i="2"/>
  <c r="G38" i="2"/>
  <c r="G39" i="2"/>
  <c r="G36" i="2"/>
  <c r="G35" i="2"/>
  <c r="G34" i="2"/>
  <c r="G32" i="2"/>
  <c r="G30" i="2"/>
  <c r="G31" i="2"/>
  <c r="G28" i="2"/>
  <c r="G27" i="2"/>
  <c r="G26" i="2"/>
  <c r="G24" i="2"/>
  <c r="G22" i="2"/>
  <c r="G23" i="2"/>
  <c r="G20" i="2"/>
  <c r="G19" i="2"/>
  <c r="G18" i="2"/>
  <c r="G16" i="2"/>
  <c r="E14" i="2"/>
  <c r="G13" i="2"/>
  <c r="F13" i="2"/>
  <c r="E13" i="2"/>
  <c r="E452" i="1"/>
  <c r="E451" i="1"/>
  <c r="E450" i="1"/>
  <c r="G451" i="1" s="1"/>
  <c r="E449" i="1"/>
  <c r="G450" i="1" s="1"/>
  <c r="E448" i="1"/>
  <c r="G449" i="1" s="1"/>
  <c r="E447" i="1"/>
  <c r="E446" i="1"/>
  <c r="E445" i="1"/>
  <c r="E444" i="1"/>
  <c r="E443" i="1"/>
  <c r="E442" i="1"/>
  <c r="E441" i="1"/>
  <c r="E440" i="1"/>
  <c r="G441" i="1" s="1"/>
  <c r="E439" i="1"/>
  <c r="E438" i="1"/>
  <c r="E437" i="1"/>
  <c r="E436" i="1"/>
  <c r="E435" i="1"/>
  <c r="G436" i="1" s="1"/>
  <c r="E434" i="1"/>
  <c r="G435" i="1" s="1"/>
  <c r="E433" i="1"/>
  <c r="E432" i="1"/>
  <c r="E431" i="1"/>
  <c r="E430" i="1"/>
  <c r="G431" i="1" s="1"/>
  <c r="E429" i="1"/>
  <c r="E428" i="1"/>
  <c r="E427" i="1"/>
  <c r="E426" i="1"/>
  <c r="G427" i="1" s="1"/>
  <c r="E425" i="1"/>
  <c r="G426" i="1" s="1"/>
  <c r="E424" i="1"/>
  <c r="G425" i="1" s="1"/>
  <c r="E423" i="1"/>
  <c r="E422" i="1"/>
  <c r="G423" i="1" s="1"/>
  <c r="E421" i="1"/>
  <c r="G422" i="1" s="1"/>
  <c r="E420" i="1"/>
  <c r="G421" i="1" s="1"/>
  <c r="E419" i="1"/>
  <c r="G420" i="1" s="1"/>
  <c r="E418" i="1"/>
  <c r="G419" i="1" s="1"/>
  <c r="E417" i="1"/>
  <c r="E416" i="1"/>
  <c r="E415" i="1"/>
  <c r="E414" i="1"/>
  <c r="G415" i="1" s="1"/>
  <c r="E413" i="1"/>
  <c r="E412" i="1"/>
  <c r="G413" i="1" s="1"/>
  <c r="E411" i="1"/>
  <c r="E410" i="1"/>
  <c r="G411" i="1" s="1"/>
  <c r="E409" i="1"/>
  <c r="G410" i="1" s="1"/>
  <c r="E408" i="1"/>
  <c r="G409" i="1" s="1"/>
  <c r="E407" i="1"/>
  <c r="G408" i="1" s="1"/>
  <c r="E406" i="1"/>
  <c r="G407" i="1" s="1"/>
  <c r="E405" i="1"/>
  <c r="E404" i="1"/>
  <c r="E403" i="1"/>
  <c r="E402" i="1"/>
  <c r="G403" i="1" s="1"/>
  <c r="E401" i="1"/>
  <c r="E400" i="1"/>
  <c r="G401" i="1" s="1"/>
  <c r="E399" i="1"/>
  <c r="E398" i="1"/>
  <c r="G399" i="1" s="1"/>
  <c r="E397" i="1"/>
  <c r="E396" i="1"/>
  <c r="E395" i="1"/>
  <c r="E394" i="1"/>
  <c r="E393" i="1"/>
  <c r="E392" i="1"/>
  <c r="G393" i="1" s="1"/>
  <c r="E391" i="1"/>
  <c r="E390" i="1"/>
  <c r="E389" i="1"/>
  <c r="E388" i="1"/>
  <c r="E387" i="1"/>
  <c r="G388" i="1" s="1"/>
  <c r="E386" i="1"/>
  <c r="G387" i="1" s="1"/>
  <c r="E385" i="1"/>
  <c r="E384" i="1"/>
  <c r="G385" i="1" s="1"/>
  <c r="E383" i="1"/>
  <c r="E382" i="1"/>
  <c r="G383" i="1" s="1"/>
  <c r="E381" i="1"/>
  <c r="G382" i="1" s="1"/>
  <c r="E380" i="1"/>
  <c r="G381" i="1" s="1"/>
  <c r="E379" i="1"/>
  <c r="G380" i="1" s="1"/>
  <c r="E378" i="1"/>
  <c r="G379" i="1" s="1"/>
  <c r="E377" i="1"/>
  <c r="E376" i="1"/>
  <c r="E375" i="1"/>
  <c r="G376" i="1" s="1"/>
  <c r="E374" i="1"/>
  <c r="G375" i="1" s="1"/>
  <c r="E373" i="1"/>
  <c r="G374" i="1" s="1"/>
  <c r="E372" i="1"/>
  <c r="G373" i="1" s="1"/>
  <c r="E371" i="1"/>
  <c r="E370" i="1"/>
  <c r="E369" i="1"/>
  <c r="E368" i="1"/>
  <c r="E367" i="1"/>
  <c r="G368" i="1" s="1"/>
  <c r="E366" i="1"/>
  <c r="G367" i="1" s="1"/>
  <c r="E365" i="1"/>
  <c r="E364" i="1"/>
  <c r="E363" i="1"/>
  <c r="E362" i="1"/>
  <c r="G363" i="1" s="1"/>
  <c r="E361" i="1"/>
  <c r="E360" i="1"/>
  <c r="E359" i="1"/>
  <c r="E358" i="1"/>
  <c r="E357" i="1"/>
  <c r="G358" i="1" s="1"/>
  <c r="E356" i="1"/>
  <c r="E355" i="1"/>
  <c r="G356" i="1" s="1"/>
  <c r="E354" i="1"/>
  <c r="G355" i="1" s="1"/>
  <c r="E353" i="1"/>
  <c r="E352" i="1"/>
  <c r="G353" i="1" s="1"/>
  <c r="E351" i="1"/>
  <c r="E350" i="1"/>
  <c r="E349" i="1"/>
  <c r="E348" i="1"/>
  <c r="G349" i="1" s="1"/>
  <c r="E347" i="1"/>
  <c r="G348" i="1" s="1"/>
  <c r="E346" i="1"/>
  <c r="G347" i="1" s="1"/>
  <c r="E345" i="1"/>
  <c r="E344" i="1"/>
  <c r="E343" i="1"/>
  <c r="G344" i="1" s="1"/>
  <c r="E342" i="1"/>
  <c r="G343" i="1" s="1"/>
  <c r="E341" i="1"/>
  <c r="G342" i="1" s="1"/>
  <c r="E340" i="1"/>
  <c r="G341" i="1" s="1"/>
  <c r="E339" i="1"/>
  <c r="E338" i="1"/>
  <c r="E337" i="1"/>
  <c r="E336" i="1"/>
  <c r="E335" i="1"/>
  <c r="G336" i="1" s="1"/>
  <c r="E334" i="1"/>
  <c r="G335" i="1" s="1"/>
  <c r="E333" i="1"/>
  <c r="E332" i="1"/>
  <c r="E331" i="1"/>
  <c r="E330" i="1"/>
  <c r="E329" i="1"/>
  <c r="E328" i="1"/>
  <c r="G329" i="1" s="1"/>
  <c r="E327" i="1"/>
  <c r="E326" i="1"/>
  <c r="G327" i="1" s="1"/>
  <c r="E325" i="1"/>
  <c r="E324" i="1"/>
  <c r="G325" i="1" s="1"/>
  <c r="E323" i="1"/>
  <c r="E322" i="1"/>
  <c r="G323" i="1" s="1"/>
  <c r="E321" i="1"/>
  <c r="E320" i="1"/>
  <c r="E319" i="1"/>
  <c r="G320" i="1" s="1"/>
  <c r="E318" i="1"/>
  <c r="G319" i="1" s="1"/>
  <c r="E317" i="1"/>
  <c r="E316" i="1"/>
  <c r="G317" i="1" s="1"/>
  <c r="E315" i="1"/>
  <c r="E314" i="1"/>
  <c r="E313" i="1"/>
  <c r="G314" i="1" s="1"/>
  <c r="E312" i="1"/>
  <c r="G313" i="1" s="1"/>
  <c r="E311" i="1"/>
  <c r="E310" i="1"/>
  <c r="E309" i="1"/>
  <c r="E308" i="1"/>
  <c r="G309" i="1" s="1"/>
  <c r="E307" i="1"/>
  <c r="G308" i="1" s="1"/>
  <c r="E306" i="1"/>
  <c r="G307" i="1" s="1"/>
  <c r="E305" i="1"/>
  <c r="E304" i="1"/>
  <c r="E303" i="1"/>
  <c r="G304" i="1" s="1"/>
  <c r="E302" i="1"/>
  <c r="E301" i="1"/>
  <c r="E300" i="1"/>
  <c r="E299" i="1"/>
  <c r="E298" i="1"/>
  <c r="G299" i="1" s="1"/>
  <c r="E297" i="1"/>
  <c r="E296" i="1"/>
  <c r="E295" i="1"/>
  <c r="E294" i="1"/>
  <c r="E293" i="1"/>
  <c r="G294" i="1" s="1"/>
  <c r="E292" i="1"/>
  <c r="G293" i="1" s="1"/>
  <c r="E291" i="1"/>
  <c r="E290" i="1"/>
  <c r="E289" i="1"/>
  <c r="E288" i="1"/>
  <c r="E287" i="1"/>
  <c r="E286" i="1"/>
  <c r="G287" i="1" s="1"/>
  <c r="E285" i="1"/>
  <c r="E284" i="1"/>
  <c r="E283" i="1"/>
  <c r="E282" i="1"/>
  <c r="G283" i="1" s="1"/>
  <c r="E281" i="1"/>
  <c r="E280" i="1"/>
  <c r="E279" i="1"/>
  <c r="E278" i="1"/>
  <c r="E277" i="1"/>
  <c r="E276" i="1"/>
  <c r="G277" i="1" s="1"/>
  <c r="E275" i="1"/>
  <c r="E274" i="1"/>
  <c r="E273" i="1"/>
  <c r="E272" i="1"/>
  <c r="G273" i="1" s="1"/>
  <c r="E271" i="1"/>
  <c r="E270" i="1"/>
  <c r="E269" i="1"/>
  <c r="G270" i="1" s="1"/>
  <c r="E268" i="1"/>
  <c r="G269" i="1" s="1"/>
  <c r="E267" i="1"/>
  <c r="G268" i="1" s="1"/>
  <c r="E266" i="1"/>
  <c r="G267" i="1" s="1"/>
  <c r="E265" i="1"/>
  <c r="E264" i="1"/>
  <c r="E263" i="1"/>
  <c r="G264" i="1" s="1"/>
  <c r="E262" i="1"/>
  <c r="G263" i="1" s="1"/>
  <c r="E261" i="1"/>
  <c r="G262" i="1" s="1"/>
  <c r="E260" i="1"/>
  <c r="G261" i="1" s="1"/>
  <c r="E259" i="1"/>
  <c r="E258" i="1"/>
  <c r="E257" i="1"/>
  <c r="E256" i="1"/>
  <c r="E255" i="1"/>
  <c r="E254" i="1"/>
  <c r="E253" i="1"/>
  <c r="G254" i="1" s="1"/>
  <c r="E252" i="1"/>
  <c r="G253" i="1" s="1"/>
  <c r="E251" i="1"/>
  <c r="G252" i="1" s="1"/>
  <c r="E250" i="1"/>
  <c r="G251" i="1" s="1"/>
  <c r="E249" i="1"/>
  <c r="E248" i="1"/>
  <c r="E247" i="1"/>
  <c r="E246" i="1"/>
  <c r="E245" i="1"/>
  <c r="E244" i="1"/>
  <c r="G245" i="1" s="1"/>
  <c r="E243" i="1"/>
  <c r="E242" i="1"/>
  <c r="E241" i="1"/>
  <c r="E240" i="1"/>
  <c r="E239" i="1"/>
  <c r="E238" i="1"/>
  <c r="G239" i="1" s="1"/>
  <c r="E237" i="1"/>
  <c r="E236" i="1"/>
  <c r="G237" i="1" s="1"/>
  <c r="E235" i="1"/>
  <c r="E234" i="1"/>
  <c r="G235" i="1" s="1"/>
  <c r="E233" i="1"/>
  <c r="G234" i="1" s="1"/>
  <c r="E232" i="1"/>
  <c r="G233" i="1" s="1"/>
  <c r="E231" i="1"/>
  <c r="E230" i="1"/>
  <c r="E229" i="1"/>
  <c r="G230" i="1" s="1"/>
  <c r="E228" i="1"/>
  <c r="G229" i="1" s="1"/>
  <c r="E227" i="1"/>
  <c r="E226" i="1"/>
  <c r="G227" i="1" s="1"/>
  <c r="E225" i="1"/>
  <c r="E224" i="1"/>
  <c r="E223" i="1"/>
  <c r="G224" i="1" s="1"/>
  <c r="E222" i="1"/>
  <c r="G223" i="1" s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G210" i="1" s="1"/>
  <c r="E208" i="1"/>
  <c r="G209" i="1" s="1"/>
  <c r="E207" i="1"/>
  <c r="G208" i="1" s="1"/>
  <c r="E206" i="1"/>
  <c r="G207" i="1" s="1"/>
  <c r="E205" i="1"/>
  <c r="E204" i="1"/>
  <c r="E203" i="1"/>
  <c r="E202" i="1"/>
  <c r="G203" i="1" s="1"/>
  <c r="E201" i="1"/>
  <c r="E200" i="1"/>
  <c r="E199" i="1"/>
  <c r="G200" i="1" s="1"/>
  <c r="E198" i="1"/>
  <c r="E197" i="1"/>
  <c r="E196" i="1"/>
  <c r="E195" i="1"/>
  <c r="G196" i="1" s="1"/>
  <c r="E194" i="1"/>
  <c r="G195" i="1" s="1"/>
  <c r="E193" i="1"/>
  <c r="G194" i="1" s="1"/>
  <c r="E192" i="1"/>
  <c r="G193" i="1" s="1"/>
  <c r="E191" i="1"/>
  <c r="E190" i="1"/>
  <c r="E189" i="1"/>
  <c r="E188" i="1"/>
  <c r="G189" i="1" s="1"/>
  <c r="E187" i="1"/>
  <c r="E186" i="1"/>
  <c r="E185" i="1"/>
  <c r="E184" i="1"/>
  <c r="E183" i="1"/>
  <c r="E182" i="1"/>
  <c r="E181" i="1"/>
  <c r="G182" i="1" s="1"/>
  <c r="E180" i="1"/>
  <c r="G181" i="1" s="1"/>
  <c r="E179" i="1"/>
  <c r="E178" i="1"/>
  <c r="G179" i="1" s="1"/>
  <c r="E177" i="1"/>
  <c r="E176" i="1"/>
  <c r="E175" i="1"/>
  <c r="G176" i="1" s="1"/>
  <c r="E174" i="1"/>
  <c r="G175" i="1" s="1"/>
  <c r="E173" i="1"/>
  <c r="G174" i="1" s="1"/>
  <c r="E172" i="1"/>
  <c r="G173" i="1" s="1"/>
  <c r="E171" i="1"/>
  <c r="G172" i="1" s="1"/>
  <c r="E170" i="1"/>
  <c r="G171" i="1" s="1"/>
  <c r="E169" i="1"/>
  <c r="E168" i="1"/>
  <c r="E167" i="1"/>
  <c r="E166" i="1"/>
  <c r="E165" i="1"/>
  <c r="G166" i="1" s="1"/>
  <c r="E164" i="1"/>
  <c r="G165" i="1" s="1"/>
  <c r="E163" i="1"/>
  <c r="G164" i="1" s="1"/>
  <c r="E162" i="1"/>
  <c r="G163" i="1" s="1"/>
  <c r="E161" i="1"/>
  <c r="E160" i="1"/>
  <c r="E159" i="1"/>
  <c r="E158" i="1"/>
  <c r="E157" i="1"/>
  <c r="E156" i="1"/>
  <c r="G157" i="1" s="1"/>
  <c r="E155" i="1"/>
  <c r="E154" i="1"/>
  <c r="G155" i="1" s="1"/>
  <c r="E153" i="1"/>
  <c r="E152" i="1"/>
  <c r="E151" i="1"/>
  <c r="G152" i="1" s="1"/>
  <c r="E150" i="1"/>
  <c r="G151" i="1" s="1"/>
  <c r="E149" i="1"/>
  <c r="E148" i="1"/>
  <c r="E147" i="1"/>
  <c r="G148" i="1" s="1"/>
  <c r="E146" i="1"/>
  <c r="G147" i="1" s="1"/>
  <c r="E145" i="1"/>
  <c r="E144" i="1"/>
  <c r="G145" i="1" s="1"/>
  <c r="E143" i="1"/>
  <c r="E142" i="1"/>
  <c r="G143" i="1" s="1"/>
  <c r="E141" i="1"/>
  <c r="E140" i="1"/>
  <c r="E139" i="1"/>
  <c r="E138" i="1"/>
  <c r="G139" i="1" s="1"/>
  <c r="E137" i="1"/>
  <c r="E136" i="1"/>
  <c r="G137" i="1" s="1"/>
  <c r="E135" i="1"/>
  <c r="G136" i="1" s="1"/>
  <c r="E134" i="1"/>
  <c r="G135" i="1" s="1"/>
  <c r="E133" i="1"/>
  <c r="E132" i="1"/>
  <c r="E131" i="1"/>
  <c r="E130" i="1"/>
  <c r="G131" i="1" s="1"/>
  <c r="E129" i="1"/>
  <c r="E128" i="1"/>
  <c r="G129" i="1" s="1"/>
  <c r="E127" i="1"/>
  <c r="E126" i="1"/>
  <c r="E125" i="1"/>
  <c r="E124" i="1"/>
  <c r="E123" i="1"/>
  <c r="E122" i="1"/>
  <c r="E121" i="1"/>
  <c r="G122" i="1" s="1"/>
  <c r="E120" i="1"/>
  <c r="G121" i="1" s="1"/>
  <c r="E119" i="1"/>
  <c r="G120" i="1" s="1"/>
  <c r="E118" i="1"/>
  <c r="E117" i="1"/>
  <c r="G118" i="1" s="1"/>
  <c r="E116" i="1"/>
  <c r="G117" i="1" s="1"/>
  <c r="E115" i="1"/>
  <c r="G116" i="1" s="1"/>
  <c r="E114" i="1"/>
  <c r="G115" i="1" s="1"/>
  <c r="E113" i="1"/>
  <c r="G114" i="1" s="1"/>
  <c r="E112" i="1"/>
  <c r="G113" i="1" s="1"/>
  <c r="E111" i="1"/>
  <c r="E110" i="1"/>
  <c r="E109" i="1"/>
  <c r="G110" i="1" s="1"/>
  <c r="E108" i="1"/>
  <c r="E107" i="1"/>
  <c r="E106" i="1"/>
  <c r="E105" i="1"/>
  <c r="G106" i="1" s="1"/>
  <c r="E104" i="1"/>
  <c r="E103" i="1"/>
  <c r="E102" i="1"/>
  <c r="G103" i="1" s="1"/>
  <c r="E101" i="1"/>
  <c r="E100" i="1"/>
  <c r="G101" i="1" s="1"/>
  <c r="E99" i="1"/>
  <c r="G100" i="1" s="1"/>
  <c r="E98" i="1"/>
  <c r="E97" i="1"/>
  <c r="E96" i="1"/>
  <c r="E95" i="1"/>
  <c r="E94" i="1"/>
  <c r="E93" i="1"/>
  <c r="E92" i="1"/>
  <c r="E91" i="1"/>
  <c r="E90" i="1"/>
  <c r="E89" i="1"/>
  <c r="E88" i="1"/>
  <c r="E87" i="1"/>
  <c r="G88" i="1" s="1"/>
  <c r="E86" i="1"/>
  <c r="E85" i="1"/>
  <c r="E84" i="1"/>
  <c r="E83" i="1"/>
  <c r="G84" i="1" s="1"/>
  <c r="E82" i="1"/>
  <c r="E81" i="1"/>
  <c r="E80" i="1"/>
  <c r="G81" i="1" s="1"/>
  <c r="E79" i="1"/>
  <c r="E78" i="1"/>
  <c r="E77" i="1"/>
  <c r="E76" i="1"/>
  <c r="E75" i="1"/>
  <c r="E74" i="1"/>
  <c r="E73" i="1"/>
  <c r="E72" i="1"/>
  <c r="E71" i="1"/>
  <c r="E70" i="1"/>
  <c r="G71" i="1" s="1"/>
  <c r="E69" i="1"/>
  <c r="E68" i="1"/>
  <c r="E67" i="1"/>
  <c r="E66" i="1"/>
  <c r="E65" i="1"/>
  <c r="E64" i="1"/>
  <c r="G65" i="1" s="1"/>
  <c r="E63" i="1"/>
  <c r="E62" i="1"/>
  <c r="G63" i="1" s="1"/>
  <c r="E61" i="1"/>
  <c r="G62" i="1" s="1"/>
  <c r="E60" i="1"/>
  <c r="G61" i="1" s="1"/>
  <c r="E59" i="1"/>
  <c r="G60" i="1" s="1"/>
  <c r="E58" i="1"/>
  <c r="G59" i="1" s="1"/>
  <c r="E57" i="1"/>
  <c r="E56" i="1"/>
  <c r="E55" i="1"/>
  <c r="G56" i="1" s="1"/>
  <c r="E54" i="1"/>
  <c r="E53" i="1"/>
  <c r="E52" i="1"/>
  <c r="E51" i="1"/>
  <c r="G52" i="1" s="1"/>
  <c r="E50" i="1"/>
  <c r="G51" i="1" s="1"/>
  <c r="E49" i="1"/>
  <c r="G50" i="1" s="1"/>
  <c r="E48" i="1"/>
  <c r="E47" i="1"/>
  <c r="G48" i="1" s="1"/>
  <c r="E46" i="1"/>
  <c r="G47" i="1" s="1"/>
  <c r="E45" i="1"/>
  <c r="E44" i="1"/>
  <c r="G45" i="1" s="1"/>
  <c r="E43" i="1"/>
  <c r="G44" i="1" s="1"/>
  <c r="E42" i="1"/>
  <c r="G43" i="1" s="1"/>
  <c r="E41" i="1"/>
  <c r="G42" i="1" s="1"/>
  <c r="E40" i="1"/>
  <c r="G41" i="1" s="1"/>
  <c r="E39" i="1"/>
  <c r="G40" i="1" s="1"/>
  <c r="E38" i="1"/>
  <c r="G39" i="1" s="1"/>
  <c r="E37" i="1"/>
  <c r="E36" i="1"/>
  <c r="E35" i="1"/>
  <c r="E34" i="1"/>
  <c r="G35" i="1" s="1"/>
  <c r="E33" i="1"/>
  <c r="E32" i="1"/>
  <c r="E31" i="1"/>
  <c r="G32" i="1" s="1"/>
  <c r="E30" i="1"/>
  <c r="E29" i="1"/>
  <c r="E28" i="1"/>
  <c r="E27" i="1"/>
  <c r="G28" i="1" s="1"/>
  <c r="E26" i="1"/>
  <c r="E25" i="1"/>
  <c r="G26" i="1" s="1"/>
  <c r="E24" i="1"/>
  <c r="G25" i="1" s="1"/>
  <c r="E23" i="1"/>
  <c r="E22" i="1"/>
  <c r="E21" i="1"/>
  <c r="E20" i="1"/>
  <c r="G21" i="1" s="1"/>
  <c r="E19" i="1"/>
  <c r="E18" i="1"/>
  <c r="E17" i="1"/>
  <c r="G18" i="1" s="1"/>
  <c r="E16" i="1"/>
  <c r="E15" i="1"/>
  <c r="G16" i="1" s="1"/>
  <c r="E14" i="1"/>
  <c r="F15" i="1" s="1"/>
  <c r="E13" i="1"/>
  <c r="G14" i="1" s="1"/>
  <c r="G13" i="1"/>
  <c r="F13" i="1"/>
  <c r="P16" i="6" l="1"/>
  <c r="Q16" i="6" s="1"/>
  <c r="N82" i="6"/>
  <c r="N83" i="6" s="1"/>
  <c r="N84" i="6" s="1"/>
  <c r="N85" i="6" s="1"/>
  <c r="O81" i="6"/>
  <c r="O80" i="6"/>
  <c r="O19" i="6"/>
  <c r="O71" i="6"/>
  <c r="O82" i="6"/>
  <c r="N18" i="6"/>
  <c r="N19" i="6" s="1"/>
  <c r="N20" i="6" s="1"/>
  <c r="N21" i="6" s="1"/>
  <c r="O17" i="6"/>
  <c r="P17" i="6" s="1"/>
  <c r="Q17" i="6" s="1"/>
  <c r="O75" i="6"/>
  <c r="O79" i="6"/>
  <c r="O18" i="6"/>
  <c r="O20" i="6"/>
  <c r="N74" i="6"/>
  <c r="N75" i="6" s="1"/>
  <c r="N76" i="6" s="1"/>
  <c r="O76" i="6" s="1"/>
  <c r="O73" i="6"/>
  <c r="O72" i="6"/>
  <c r="R87" i="6"/>
  <c r="O185" i="6"/>
  <c r="R89" i="6"/>
  <c r="R90" i="6"/>
  <c r="O178" i="6"/>
  <c r="N179" i="6"/>
  <c r="N213" i="6"/>
  <c r="N214" i="6" s="1"/>
  <c r="N215" i="6" s="1"/>
  <c r="N216" i="6" s="1"/>
  <c r="O212" i="6"/>
  <c r="O186" i="6"/>
  <c r="N187" i="6"/>
  <c r="O173" i="6"/>
  <c r="O177" i="6"/>
  <c r="R160" i="6"/>
  <c r="R164" i="6"/>
  <c r="R168" i="6"/>
  <c r="R172" i="6"/>
  <c r="R176" i="6"/>
  <c r="R180" i="6"/>
  <c r="R184" i="6"/>
  <c r="R188" i="6"/>
  <c r="R192" i="6"/>
  <c r="R196" i="6"/>
  <c r="R200" i="6"/>
  <c r="R222" i="6"/>
  <c r="R238" i="6"/>
  <c r="R91" i="6"/>
  <c r="N203" i="6"/>
  <c r="O203" i="6" s="1"/>
  <c r="O205" i="6"/>
  <c r="O208" i="6"/>
  <c r="R210" i="6"/>
  <c r="O211" i="6"/>
  <c r="R226" i="6"/>
  <c r="R242" i="6"/>
  <c r="R250" i="6"/>
  <c r="R94" i="6"/>
  <c r="R98" i="6"/>
  <c r="R102" i="6"/>
  <c r="R106" i="6"/>
  <c r="R110" i="6"/>
  <c r="R114" i="6"/>
  <c r="R118" i="6"/>
  <c r="R122" i="6"/>
  <c r="R126" i="6"/>
  <c r="R130" i="6"/>
  <c r="R206" i="6"/>
  <c r="O210" i="6"/>
  <c r="R214" i="6"/>
  <c r="R230" i="6"/>
  <c r="R246" i="6"/>
  <c r="O209" i="6"/>
  <c r="O253" i="6"/>
  <c r="N254" i="6"/>
  <c r="N255" i="6" s="1"/>
  <c r="N256" i="6" s="1"/>
  <c r="O252" i="6"/>
  <c r="O254" i="6"/>
  <c r="O320" i="6"/>
  <c r="O322" i="6"/>
  <c r="R267" i="6"/>
  <c r="R268" i="6"/>
  <c r="O279" i="6"/>
  <c r="O281" i="6"/>
  <c r="O283" i="6"/>
  <c r="O285" i="6"/>
  <c r="O287" i="6"/>
  <c r="O289" i="6"/>
  <c r="O291" i="6"/>
  <c r="O293" i="6"/>
  <c r="O296" i="6"/>
  <c r="O298" i="6"/>
  <c r="O300" i="6"/>
  <c r="O302" i="6"/>
  <c r="O304" i="6"/>
  <c r="O306" i="6"/>
  <c r="O308" i="6"/>
  <c r="O310" i="6"/>
  <c r="O312" i="6"/>
  <c r="O324" i="6"/>
  <c r="O321" i="6"/>
  <c r="O280" i="6"/>
  <c r="O282" i="6"/>
  <c r="O284" i="6"/>
  <c r="O286" i="6"/>
  <c r="O288" i="6"/>
  <c r="O290" i="6"/>
  <c r="O292" i="6"/>
  <c r="O313" i="6"/>
  <c r="N314" i="6"/>
  <c r="N315" i="6" s="1"/>
  <c r="N316" i="6" s="1"/>
  <c r="O316" i="6" s="1"/>
  <c r="O297" i="6"/>
  <c r="O299" i="6"/>
  <c r="O301" i="6"/>
  <c r="O303" i="6"/>
  <c r="O305" i="6"/>
  <c r="O307" i="6"/>
  <c r="O309" i="6"/>
  <c r="O311" i="6"/>
  <c r="N328" i="6"/>
  <c r="O327" i="6"/>
  <c r="O325" i="6"/>
  <c r="R326" i="6"/>
  <c r="O326" i="6"/>
  <c r="R329" i="6"/>
  <c r="R330" i="6"/>
  <c r="R334" i="6"/>
  <c r="R338" i="6"/>
  <c r="R342" i="6"/>
  <c r="R346" i="6"/>
  <c r="R350" i="6"/>
  <c r="R354" i="6"/>
  <c r="R358" i="6"/>
  <c r="R362" i="6"/>
  <c r="R366" i="6"/>
  <c r="R370" i="6"/>
  <c r="R374" i="6"/>
  <c r="R378" i="6"/>
  <c r="R385" i="6"/>
  <c r="R386" i="6"/>
  <c r="R387" i="6"/>
  <c r="R391" i="6"/>
  <c r="R395" i="6"/>
  <c r="R399" i="6"/>
  <c r="R403" i="6"/>
  <c r="R407" i="6"/>
  <c r="R411" i="6"/>
  <c r="R415" i="6"/>
  <c r="R419" i="6"/>
  <c r="R423" i="6"/>
  <c r="R427" i="6"/>
  <c r="R431" i="6"/>
  <c r="R435" i="6"/>
  <c r="R439" i="6"/>
  <c r="R443" i="6"/>
  <c r="R447" i="6"/>
  <c r="O27" i="5"/>
  <c r="O31" i="5"/>
  <c r="O36" i="5"/>
  <c r="O57" i="5"/>
  <c r="O64" i="5"/>
  <c r="O69" i="5"/>
  <c r="O72" i="5"/>
  <c r="O81" i="5"/>
  <c r="O83" i="5"/>
  <c r="O96" i="5"/>
  <c r="O99" i="5"/>
  <c r="O107" i="5"/>
  <c r="O112" i="5"/>
  <c r="O119" i="5"/>
  <c r="O123" i="5"/>
  <c r="O128" i="5"/>
  <c r="O146" i="5"/>
  <c r="O147" i="5"/>
  <c r="O151" i="5"/>
  <c r="O153" i="5"/>
  <c r="O157" i="5"/>
  <c r="O160" i="5"/>
  <c r="O165" i="5"/>
  <c r="O168" i="5"/>
  <c r="O180" i="5"/>
  <c r="O181" i="5"/>
  <c r="O193" i="5"/>
  <c r="O228" i="5"/>
  <c r="O232" i="5"/>
  <c r="O236" i="5"/>
  <c r="O256" i="5"/>
  <c r="O275" i="5"/>
  <c r="O276" i="5"/>
  <c r="O295" i="5"/>
  <c r="O315" i="5"/>
  <c r="O318" i="5"/>
  <c r="O326" i="5"/>
  <c r="O342" i="5"/>
  <c r="O347" i="5"/>
  <c r="O350" i="5"/>
  <c r="O359" i="5"/>
  <c r="O364" i="5"/>
  <c r="O372" i="5"/>
  <c r="O412" i="5"/>
  <c r="O430" i="5"/>
  <c r="O435" i="5"/>
  <c r="O439" i="5"/>
  <c r="O443" i="5"/>
  <c r="O80" i="5"/>
  <c r="N88" i="5"/>
  <c r="O88" i="5" s="1"/>
  <c r="O101" i="5"/>
  <c r="O121" i="5"/>
  <c r="N136" i="5"/>
  <c r="O136" i="5" s="1"/>
  <c r="O198" i="5"/>
  <c r="O214" i="5"/>
  <c r="N224" i="5"/>
  <c r="O224" i="5" s="1"/>
  <c r="O244" i="5"/>
  <c r="N335" i="5"/>
  <c r="N336" i="5" s="1"/>
  <c r="O336" i="5" s="1"/>
  <c r="O338" i="5"/>
  <c r="O395" i="5"/>
  <c r="O414" i="5"/>
  <c r="O434" i="5"/>
  <c r="O438" i="5"/>
  <c r="O450" i="5"/>
  <c r="O15" i="5"/>
  <c r="O17" i="5"/>
  <c r="O24" i="5"/>
  <c r="O39" i="5"/>
  <c r="O77" i="5"/>
  <c r="O84" i="5"/>
  <c r="O100" i="5"/>
  <c r="O108" i="5"/>
  <c r="O120" i="5"/>
  <c r="O124" i="5"/>
  <c r="O197" i="5"/>
  <c r="O201" i="5"/>
  <c r="O205" i="5"/>
  <c r="O213" i="5"/>
  <c r="O218" i="5"/>
  <c r="O220" i="5"/>
  <c r="O226" i="5"/>
  <c r="O234" i="5"/>
  <c r="O241" i="5"/>
  <c r="O249" i="5"/>
  <c r="O260" i="5"/>
  <c r="O274" i="5"/>
  <c r="O282" i="5"/>
  <c r="O286" i="5"/>
  <c r="O291" i="5"/>
  <c r="O306" i="5"/>
  <c r="O311" i="5"/>
  <c r="O355" i="5"/>
  <c r="O371" i="5"/>
  <c r="O447" i="5"/>
  <c r="O452" i="5"/>
  <c r="O16" i="5"/>
  <c r="O76" i="5"/>
  <c r="O137" i="5"/>
  <c r="O142" i="5"/>
  <c r="O143" i="5"/>
  <c r="O154" i="5"/>
  <c r="O173" i="5"/>
  <c r="O204" i="5"/>
  <c r="O210" i="5"/>
  <c r="O212" i="5"/>
  <c r="O225" i="5"/>
  <c r="O229" i="5"/>
  <c r="O233" i="5"/>
  <c r="O237" i="5"/>
  <c r="O240" i="5"/>
  <c r="O248" i="5"/>
  <c r="O257" i="5"/>
  <c r="O319" i="5"/>
  <c r="O391" i="5"/>
  <c r="O21" i="5"/>
  <c r="O25" i="5"/>
  <c r="N35" i="5"/>
  <c r="O35" i="5" s="1"/>
  <c r="O34" i="5"/>
  <c r="R29" i="5"/>
  <c r="R33" i="5"/>
  <c r="O40" i="5"/>
  <c r="R40" i="5"/>
  <c r="R47" i="5"/>
  <c r="R48" i="5"/>
  <c r="O50" i="5"/>
  <c r="N51" i="5"/>
  <c r="O56" i="5"/>
  <c r="R63" i="5"/>
  <c r="R64" i="5"/>
  <c r="O68" i="5"/>
  <c r="R75" i="5"/>
  <c r="R76" i="5"/>
  <c r="R77" i="5"/>
  <c r="R80" i="5"/>
  <c r="R81" i="5"/>
  <c r="O46" i="5"/>
  <c r="N47" i="5"/>
  <c r="N48" i="5" s="1"/>
  <c r="O48" i="5"/>
  <c r="O130" i="5"/>
  <c r="N131" i="5"/>
  <c r="O131" i="5" s="1"/>
  <c r="N176" i="5"/>
  <c r="O175" i="5"/>
  <c r="R17" i="5"/>
  <c r="R21" i="5"/>
  <c r="R25" i="5"/>
  <c r="O28" i="5"/>
  <c r="O29" i="5"/>
  <c r="O32" i="5"/>
  <c r="O33" i="5"/>
  <c r="R43" i="5"/>
  <c r="R44" i="5"/>
  <c r="R55" i="5"/>
  <c r="R59" i="5"/>
  <c r="R60" i="5"/>
  <c r="R67" i="5"/>
  <c r="R71" i="5"/>
  <c r="R72" i="5"/>
  <c r="R31" i="5"/>
  <c r="R35" i="5"/>
  <c r="O42" i="5"/>
  <c r="N43" i="5"/>
  <c r="N44" i="5" s="1"/>
  <c r="N45" i="5" s="1"/>
  <c r="O45" i="5" s="1"/>
  <c r="R52" i="5"/>
  <c r="R56" i="5"/>
  <c r="O58" i="5"/>
  <c r="N59" i="5"/>
  <c r="N60" i="5" s="1"/>
  <c r="N61" i="5" s="1"/>
  <c r="R68" i="5"/>
  <c r="O70" i="5"/>
  <c r="N71" i="5"/>
  <c r="O71" i="5" s="1"/>
  <c r="R84" i="5"/>
  <c r="R85" i="5"/>
  <c r="R88" i="5"/>
  <c r="R89" i="5"/>
  <c r="R92" i="5"/>
  <c r="R93" i="5"/>
  <c r="O113" i="5"/>
  <c r="O129" i="5"/>
  <c r="N103" i="5"/>
  <c r="N115" i="5"/>
  <c r="N139" i="5"/>
  <c r="R146" i="5"/>
  <c r="O150" i="5"/>
  <c r="O156" i="5"/>
  <c r="R157" i="5"/>
  <c r="O172" i="5"/>
  <c r="R173" i="5"/>
  <c r="O178" i="5"/>
  <c r="R179" i="5"/>
  <c r="O185" i="5"/>
  <c r="R193" i="5"/>
  <c r="O194" i="5"/>
  <c r="O217" i="5"/>
  <c r="O245" i="5"/>
  <c r="O174" i="5"/>
  <c r="R189" i="5"/>
  <c r="O195" i="5"/>
  <c r="O230" i="5"/>
  <c r="O261" i="5"/>
  <c r="R97" i="5"/>
  <c r="R101" i="5"/>
  <c r="R105" i="5"/>
  <c r="R109" i="5"/>
  <c r="R113" i="5"/>
  <c r="R117" i="5"/>
  <c r="R121" i="5"/>
  <c r="R125" i="5"/>
  <c r="R129" i="5"/>
  <c r="R133" i="5"/>
  <c r="R137" i="5"/>
  <c r="R149" i="5"/>
  <c r="O164" i="5"/>
  <c r="R165" i="5"/>
  <c r="O176" i="5"/>
  <c r="R177" i="5"/>
  <c r="O182" i="5"/>
  <c r="R183" i="5"/>
  <c r="O189" i="5"/>
  <c r="N208" i="5"/>
  <c r="N209" i="5" s="1"/>
  <c r="O209" i="5" s="1"/>
  <c r="O207" i="5"/>
  <c r="O246" i="5"/>
  <c r="R150" i="5"/>
  <c r="O166" i="5"/>
  <c r="R185" i="5"/>
  <c r="O262" i="5"/>
  <c r="N263" i="5"/>
  <c r="O188" i="5"/>
  <c r="O192" i="5"/>
  <c r="N251" i="5"/>
  <c r="R278" i="5"/>
  <c r="O281" i="5"/>
  <c r="R282" i="5"/>
  <c r="R286" i="5"/>
  <c r="O287" i="5"/>
  <c r="N309" i="5"/>
  <c r="O309" i="5" s="1"/>
  <c r="O308" i="5"/>
  <c r="O307" i="5"/>
  <c r="O322" i="5"/>
  <c r="R269" i="5"/>
  <c r="O283" i="5"/>
  <c r="N301" i="5"/>
  <c r="O300" i="5"/>
  <c r="O299" i="5"/>
  <c r="N317" i="5"/>
  <c r="O317" i="5" s="1"/>
  <c r="O316" i="5"/>
  <c r="R249" i="5"/>
  <c r="R253" i="5"/>
  <c r="R257" i="5"/>
  <c r="R261" i="5"/>
  <c r="R265" i="5"/>
  <c r="O273" i="5"/>
  <c r="R274" i="5"/>
  <c r="O279" i="5"/>
  <c r="R280" i="5"/>
  <c r="O323" i="5"/>
  <c r="N293" i="5"/>
  <c r="O292" i="5"/>
  <c r="O298" i="5"/>
  <c r="N313" i="5"/>
  <c r="O312" i="5"/>
  <c r="O297" i="5"/>
  <c r="O305" i="5"/>
  <c r="O321" i="5"/>
  <c r="O327" i="5"/>
  <c r="R327" i="5"/>
  <c r="O331" i="5"/>
  <c r="R331" i="5"/>
  <c r="O332" i="5"/>
  <c r="O335" i="5"/>
  <c r="R335" i="5"/>
  <c r="R338" i="5"/>
  <c r="O339" i="5"/>
  <c r="O344" i="5"/>
  <c r="N345" i="5"/>
  <c r="O345" i="5" s="1"/>
  <c r="O352" i="5"/>
  <c r="N353" i="5"/>
  <c r="O353" i="5" s="1"/>
  <c r="R334" i="5"/>
  <c r="O348" i="5"/>
  <c r="N349" i="5"/>
  <c r="O349" i="5" s="1"/>
  <c r="O362" i="5"/>
  <c r="O366" i="5"/>
  <c r="O374" i="5"/>
  <c r="R342" i="5"/>
  <c r="O343" i="5"/>
  <c r="O356" i="5"/>
  <c r="N357" i="5"/>
  <c r="O363" i="5"/>
  <c r="O367" i="5"/>
  <c r="O375" i="5"/>
  <c r="N380" i="5"/>
  <c r="O379" i="5"/>
  <c r="R377" i="5"/>
  <c r="R386" i="5"/>
  <c r="N393" i="5"/>
  <c r="O392" i="5"/>
  <c r="R407" i="5"/>
  <c r="O408" i="5"/>
  <c r="O410" i="5"/>
  <c r="O415" i="5"/>
  <c r="O419" i="5"/>
  <c r="O421" i="5"/>
  <c r="O423" i="5"/>
  <c r="O451" i="5"/>
  <c r="O337" i="5"/>
  <c r="O341" i="5"/>
  <c r="O361" i="5"/>
  <c r="O365" i="5"/>
  <c r="O373" i="5"/>
  <c r="O377" i="5"/>
  <c r="N385" i="5"/>
  <c r="O385" i="5" s="1"/>
  <c r="O384" i="5"/>
  <c r="O386" i="5"/>
  <c r="O390" i="5"/>
  <c r="R391" i="5"/>
  <c r="R401" i="5"/>
  <c r="R402" i="5"/>
  <c r="O407" i="5"/>
  <c r="O378" i="5"/>
  <c r="R382" i="5"/>
  <c r="N401" i="5"/>
  <c r="O401" i="5" s="1"/>
  <c r="O400" i="5"/>
  <c r="O409" i="5"/>
  <c r="O411" i="5"/>
  <c r="O420" i="5"/>
  <c r="O422" i="5"/>
  <c r="R389" i="5"/>
  <c r="R393" i="5"/>
  <c r="R394" i="5"/>
  <c r="R398" i="5"/>
  <c r="R405" i="5"/>
  <c r="O413" i="5"/>
  <c r="O425" i="5"/>
  <c r="N426" i="5"/>
  <c r="N427" i="5" s="1"/>
  <c r="O427" i="5" s="1"/>
  <c r="O431" i="5"/>
  <c r="O424" i="5"/>
  <c r="R427" i="5"/>
  <c r="R431" i="5"/>
  <c r="O440" i="5"/>
  <c r="R443" i="5"/>
  <c r="R447" i="5"/>
  <c r="R15" i="5"/>
  <c r="P15" i="5"/>
  <c r="Q15" i="5" s="1"/>
  <c r="O17" i="2"/>
  <c r="P17" i="2" s="1"/>
  <c r="Q17" i="2" s="1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6" i="2"/>
  <c r="N67" i="2"/>
  <c r="N68" i="2" s="1"/>
  <c r="N69" i="2" s="1"/>
  <c r="N70" i="2" s="1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R101" i="2"/>
  <c r="R102" i="2"/>
  <c r="R97" i="2"/>
  <c r="R105" i="2"/>
  <c r="R106" i="2"/>
  <c r="N213" i="2"/>
  <c r="N214" i="2" s="1"/>
  <c r="N215" i="2" s="1"/>
  <c r="O215" i="2" s="1"/>
  <c r="O212" i="2"/>
  <c r="R69" i="2"/>
  <c r="R73" i="2"/>
  <c r="R77" i="2"/>
  <c r="R81" i="2"/>
  <c r="R85" i="2"/>
  <c r="R109" i="2"/>
  <c r="R110" i="2"/>
  <c r="N205" i="2"/>
  <c r="N206" i="2" s="1"/>
  <c r="N207" i="2" s="1"/>
  <c r="O204" i="2"/>
  <c r="O213" i="2"/>
  <c r="N189" i="2"/>
  <c r="N190" i="2" s="1"/>
  <c r="N191" i="2" s="1"/>
  <c r="O188" i="2"/>
  <c r="N201" i="2"/>
  <c r="O201" i="2" s="1"/>
  <c r="O200" i="2"/>
  <c r="O205" i="2"/>
  <c r="N224" i="2"/>
  <c r="O223" i="2"/>
  <c r="O221" i="2"/>
  <c r="O222" i="2"/>
  <c r="N244" i="2"/>
  <c r="O243" i="2"/>
  <c r="N307" i="2"/>
  <c r="N308" i="2" s="1"/>
  <c r="N309" i="2" s="1"/>
  <c r="N310" i="2" s="1"/>
  <c r="O306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186" i="2"/>
  <c r="O187" i="2"/>
  <c r="R190" i="2"/>
  <c r="R194" i="2"/>
  <c r="R198" i="2"/>
  <c r="O199" i="2"/>
  <c r="R202" i="2"/>
  <c r="O203" i="2"/>
  <c r="R206" i="2"/>
  <c r="R210" i="2"/>
  <c r="O211" i="2"/>
  <c r="R214" i="2"/>
  <c r="R218" i="2"/>
  <c r="O219" i="2"/>
  <c r="O220" i="2"/>
  <c r="R225" i="2"/>
  <c r="R226" i="2"/>
  <c r="N249" i="2"/>
  <c r="N250" i="2" s="1"/>
  <c r="N251" i="2" s="1"/>
  <c r="O248" i="2"/>
  <c r="R217" i="2"/>
  <c r="O249" i="2"/>
  <c r="O293" i="2"/>
  <c r="N294" i="2"/>
  <c r="R221" i="2"/>
  <c r="R222" i="2"/>
  <c r="R290" i="2"/>
  <c r="R312" i="2"/>
  <c r="R328" i="2"/>
  <c r="O344" i="2"/>
  <c r="R230" i="2"/>
  <c r="R234" i="2"/>
  <c r="R238" i="2"/>
  <c r="R242" i="2"/>
  <c r="R246" i="2"/>
  <c r="O247" i="2"/>
  <c r="R250" i="2"/>
  <c r="R254" i="2"/>
  <c r="R259" i="2"/>
  <c r="R266" i="2"/>
  <c r="R267" i="2"/>
  <c r="R274" i="2"/>
  <c r="R279" i="2"/>
  <c r="R291" i="2"/>
  <c r="R299" i="2"/>
  <c r="R300" i="2"/>
  <c r="O307" i="2"/>
  <c r="R332" i="2"/>
  <c r="R340" i="2"/>
  <c r="O343" i="2"/>
  <c r="R275" i="2"/>
  <c r="O277" i="2"/>
  <c r="N278" i="2"/>
  <c r="R287" i="2"/>
  <c r="O291" i="2"/>
  <c r="R304" i="2"/>
  <c r="O305" i="2"/>
  <c r="R320" i="2"/>
  <c r="R336" i="2"/>
  <c r="O341" i="2"/>
  <c r="N364" i="2"/>
  <c r="N365" i="2" s="1"/>
  <c r="N366" i="2" s="1"/>
  <c r="N367" i="2" s="1"/>
  <c r="O363" i="2"/>
  <c r="R263" i="2"/>
  <c r="R271" i="2"/>
  <c r="O275" i="2"/>
  <c r="R283" i="2"/>
  <c r="R295" i="2"/>
  <c r="O309" i="2"/>
  <c r="N346" i="2"/>
  <c r="N347" i="2" s="1"/>
  <c r="N348" i="2" s="1"/>
  <c r="N349" i="2" s="1"/>
  <c r="O345" i="2"/>
  <c r="O342" i="2"/>
  <c r="R344" i="2"/>
  <c r="O347" i="2"/>
  <c r="R347" i="2"/>
  <c r="R355" i="2"/>
  <c r="O360" i="2"/>
  <c r="R361" i="2"/>
  <c r="R369" i="2"/>
  <c r="R377" i="2"/>
  <c r="R378" i="2"/>
  <c r="O362" i="2"/>
  <c r="R351" i="2"/>
  <c r="O364" i="2"/>
  <c r="R365" i="2"/>
  <c r="R373" i="2"/>
  <c r="R381" i="2"/>
  <c r="R382" i="2"/>
  <c r="N400" i="2"/>
  <c r="N401" i="2" s="1"/>
  <c r="N402" i="2" s="1"/>
  <c r="N403" i="2" s="1"/>
  <c r="O399" i="2"/>
  <c r="R385" i="2"/>
  <c r="R391" i="2"/>
  <c r="O396" i="2"/>
  <c r="R397" i="2"/>
  <c r="R405" i="2"/>
  <c r="O398" i="2"/>
  <c r="R387" i="2"/>
  <c r="O394" i="2"/>
  <c r="R395" i="2"/>
  <c r="R401" i="2"/>
  <c r="R409" i="2"/>
  <c r="O402" i="2"/>
  <c r="R443" i="2"/>
  <c r="R447" i="2"/>
  <c r="N353" i="1"/>
  <c r="O353" i="1" s="1"/>
  <c r="O352" i="1"/>
  <c r="O330" i="1"/>
  <c r="O334" i="1"/>
  <c r="O351" i="1"/>
  <c r="O440" i="1"/>
  <c r="O448" i="1"/>
  <c r="O29" i="1"/>
  <c r="O49" i="1"/>
  <c r="O50" i="1"/>
  <c r="O142" i="1"/>
  <c r="N160" i="1"/>
  <c r="O160" i="1" s="1"/>
  <c r="O234" i="1"/>
  <c r="O257" i="1"/>
  <c r="O281" i="1"/>
  <c r="O285" i="1"/>
  <c r="O305" i="1"/>
  <c r="O386" i="1"/>
  <c r="O398" i="1"/>
  <c r="O439" i="1"/>
  <c r="O58" i="1"/>
  <c r="O60" i="1"/>
  <c r="O70" i="1"/>
  <c r="O80" i="1"/>
  <c r="O123" i="1"/>
  <c r="O138" i="1"/>
  <c r="O150" i="1"/>
  <c r="O151" i="1"/>
  <c r="O181" i="1"/>
  <c r="O189" i="1"/>
  <c r="O212" i="1"/>
  <c r="O297" i="1"/>
  <c r="O299" i="1"/>
  <c r="O301" i="1"/>
  <c r="O303" i="1"/>
  <c r="O319" i="1"/>
  <c r="O327" i="1"/>
  <c r="O337" i="1"/>
  <c r="O377" i="1"/>
  <c r="O379" i="1"/>
  <c r="O406" i="1"/>
  <c r="O452" i="1"/>
  <c r="O23" i="1"/>
  <c r="O25" i="1"/>
  <c r="O28" i="1"/>
  <c r="O31" i="1"/>
  <c r="O33" i="1"/>
  <c r="O64" i="1"/>
  <c r="O79" i="1"/>
  <c r="O84" i="1"/>
  <c r="O100" i="1"/>
  <c r="O102" i="1"/>
  <c r="O104" i="1"/>
  <c r="O108" i="1"/>
  <c r="O112" i="1"/>
  <c r="O130" i="1"/>
  <c r="O141" i="1"/>
  <c r="O144" i="1"/>
  <c r="O168" i="1"/>
  <c r="O180" i="1"/>
  <c r="O188" i="1"/>
  <c r="O197" i="1"/>
  <c r="O204" i="1"/>
  <c r="O217" i="1"/>
  <c r="O232" i="1"/>
  <c r="O265" i="1"/>
  <c r="O282" i="1"/>
  <c r="O286" i="1"/>
  <c r="O290" i="1"/>
  <c r="O306" i="1"/>
  <c r="O311" i="1"/>
  <c r="O318" i="1"/>
  <c r="O321" i="1"/>
  <c r="O326" i="1"/>
  <c r="O328" i="1"/>
  <c r="O331" i="1"/>
  <c r="O335" i="1"/>
  <c r="O412" i="1"/>
  <c r="O419" i="1"/>
  <c r="N42" i="1"/>
  <c r="O41" i="1"/>
  <c r="O17" i="1"/>
  <c r="O20" i="1"/>
  <c r="O24" i="1"/>
  <c r="R31" i="1"/>
  <c r="O35" i="1"/>
  <c r="O36" i="1"/>
  <c r="R43" i="1"/>
  <c r="R44" i="1"/>
  <c r="O47" i="1"/>
  <c r="O48" i="1"/>
  <c r="R55" i="1"/>
  <c r="O59" i="1"/>
  <c r="O113" i="1"/>
  <c r="N114" i="1"/>
  <c r="O16" i="1"/>
  <c r="R27" i="1"/>
  <c r="R32" i="1"/>
  <c r="O34" i="1"/>
  <c r="R51" i="1"/>
  <c r="R52" i="1"/>
  <c r="O61" i="1"/>
  <c r="N62" i="1"/>
  <c r="O103" i="1"/>
  <c r="N135" i="1"/>
  <c r="O134" i="1"/>
  <c r="P15" i="1"/>
  <c r="Q15" i="1" s="1"/>
  <c r="R19" i="1"/>
  <c r="O32" i="1"/>
  <c r="R40" i="1"/>
  <c r="O51" i="1"/>
  <c r="O52" i="1"/>
  <c r="O56" i="1"/>
  <c r="R15" i="1"/>
  <c r="R20" i="1"/>
  <c r="R24" i="1"/>
  <c r="R35" i="1"/>
  <c r="R36" i="1"/>
  <c r="O39" i="1"/>
  <c r="O40" i="1"/>
  <c r="R47" i="1"/>
  <c r="R48" i="1"/>
  <c r="R60" i="1"/>
  <c r="R59" i="1"/>
  <c r="N155" i="1"/>
  <c r="O155" i="1" s="1"/>
  <c r="O154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28" i="1"/>
  <c r="R140" i="1"/>
  <c r="O146" i="1"/>
  <c r="O147" i="1"/>
  <c r="R152" i="1"/>
  <c r="R153" i="1"/>
  <c r="O157" i="1"/>
  <c r="O161" i="1"/>
  <c r="R169" i="1"/>
  <c r="R168" i="1"/>
  <c r="N269" i="1"/>
  <c r="O268" i="1"/>
  <c r="N90" i="1"/>
  <c r="O90" i="1" s="1"/>
  <c r="N94" i="1"/>
  <c r="O94" i="1" s="1"/>
  <c r="N106" i="1"/>
  <c r="O106" i="1" s="1"/>
  <c r="N110" i="1"/>
  <c r="O110" i="1" s="1"/>
  <c r="R120" i="1"/>
  <c r="R125" i="1"/>
  <c r="O133" i="1"/>
  <c r="O145" i="1"/>
  <c r="O152" i="1"/>
  <c r="O153" i="1"/>
  <c r="O162" i="1"/>
  <c r="N163" i="1"/>
  <c r="O120" i="1"/>
  <c r="O124" i="1"/>
  <c r="O125" i="1"/>
  <c r="O129" i="1"/>
  <c r="R136" i="1"/>
  <c r="R137" i="1"/>
  <c r="R148" i="1"/>
  <c r="R149" i="1"/>
  <c r="R156" i="1"/>
  <c r="R161" i="1"/>
  <c r="R160" i="1"/>
  <c r="R165" i="1"/>
  <c r="R164" i="1"/>
  <c r="N245" i="1"/>
  <c r="O244" i="1"/>
  <c r="N253" i="1"/>
  <c r="O252" i="1"/>
  <c r="O121" i="1"/>
  <c r="R132" i="1"/>
  <c r="R144" i="1"/>
  <c r="O148" i="1"/>
  <c r="R157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O233" i="1"/>
  <c r="R254" i="1"/>
  <c r="R255" i="1"/>
  <c r="O258" i="1"/>
  <c r="R266" i="1"/>
  <c r="R267" i="1"/>
  <c r="R275" i="1"/>
  <c r="R274" i="1"/>
  <c r="O298" i="1"/>
  <c r="O308" i="1"/>
  <c r="N309" i="1"/>
  <c r="O309" i="1" s="1"/>
  <c r="N357" i="1"/>
  <c r="O356" i="1"/>
  <c r="N171" i="1"/>
  <c r="N179" i="1"/>
  <c r="O179" i="1" s="1"/>
  <c r="N195" i="1"/>
  <c r="N199" i="1"/>
  <c r="N203" i="1"/>
  <c r="O203" i="1" s="1"/>
  <c r="N207" i="1"/>
  <c r="N223" i="1"/>
  <c r="N227" i="1"/>
  <c r="O227" i="1" s="1"/>
  <c r="O235" i="1"/>
  <c r="O239" i="1"/>
  <c r="O243" i="1"/>
  <c r="R250" i="1"/>
  <c r="O255" i="1"/>
  <c r="R262" i="1"/>
  <c r="R263" i="1"/>
  <c r="O266" i="1"/>
  <c r="O267" i="1"/>
  <c r="O283" i="1"/>
  <c r="O287" i="1"/>
  <c r="O307" i="1"/>
  <c r="O322" i="1"/>
  <c r="R246" i="1"/>
  <c r="R247" i="1"/>
  <c r="O262" i="1"/>
  <c r="O263" i="1"/>
  <c r="R271" i="1"/>
  <c r="R270" i="1"/>
  <c r="R238" i="1"/>
  <c r="R242" i="1"/>
  <c r="R258" i="1"/>
  <c r="R259" i="1"/>
  <c r="O260" i="1"/>
  <c r="O261" i="1"/>
  <c r="O272" i="1"/>
  <c r="N273" i="1"/>
  <c r="O323" i="1"/>
  <c r="N341" i="1"/>
  <c r="O340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O347" i="1"/>
  <c r="R354" i="1"/>
  <c r="O359" i="1"/>
  <c r="O367" i="1"/>
  <c r="O378" i="1"/>
  <c r="N277" i="1"/>
  <c r="O277" i="1" s="1"/>
  <c r="N293" i="1"/>
  <c r="N313" i="1"/>
  <c r="N317" i="1"/>
  <c r="O317" i="1" s="1"/>
  <c r="N325" i="1"/>
  <c r="O325" i="1" s="1"/>
  <c r="R330" i="1"/>
  <c r="R339" i="1"/>
  <c r="R350" i="1"/>
  <c r="O380" i="1"/>
  <c r="N381" i="1"/>
  <c r="N394" i="1"/>
  <c r="O394" i="1" s="1"/>
  <c r="O393" i="1"/>
  <c r="O409" i="1"/>
  <c r="N410" i="1"/>
  <c r="O338" i="1"/>
  <c r="O355" i="1"/>
  <c r="R363" i="1"/>
  <c r="R362" i="1"/>
  <c r="R342" i="1"/>
  <c r="R343" i="1"/>
  <c r="R347" i="1"/>
  <c r="O348" i="1"/>
  <c r="R358" i="1"/>
  <c r="R359" i="1"/>
  <c r="O362" i="1"/>
  <c r="O363" i="1"/>
  <c r="R366" i="1"/>
  <c r="R370" i="1"/>
  <c r="R374" i="1"/>
  <c r="R378" i="1"/>
  <c r="R382" i="1"/>
  <c r="R383" i="1"/>
  <c r="R384" i="1"/>
  <c r="O387" i="1"/>
  <c r="O388" i="1"/>
  <c r="R395" i="1"/>
  <c r="R399" i="1"/>
  <c r="R400" i="1"/>
  <c r="O403" i="1"/>
  <c r="O421" i="1"/>
  <c r="N422" i="1"/>
  <c r="O431" i="1"/>
  <c r="N373" i="1"/>
  <c r="O384" i="1"/>
  <c r="R391" i="1"/>
  <c r="R396" i="1"/>
  <c r="O399" i="1"/>
  <c r="O400" i="1"/>
  <c r="O420" i="1"/>
  <c r="O449" i="1"/>
  <c r="N450" i="1"/>
  <c r="O396" i="1"/>
  <c r="R408" i="1"/>
  <c r="R412" i="1"/>
  <c r="R411" i="1"/>
  <c r="O415" i="1"/>
  <c r="R387" i="1"/>
  <c r="R388" i="1"/>
  <c r="O389" i="1"/>
  <c r="R403" i="1"/>
  <c r="R404" i="1"/>
  <c r="O407" i="1"/>
  <c r="O408" i="1"/>
  <c r="R415" i="1"/>
  <c r="R419" i="1"/>
  <c r="R423" i="1"/>
  <c r="R427" i="1"/>
  <c r="R431" i="1"/>
  <c r="R435" i="1"/>
  <c r="R439" i="1"/>
  <c r="R443" i="1"/>
  <c r="R447" i="1"/>
  <c r="R451" i="1"/>
  <c r="N426" i="1"/>
  <c r="N434" i="1"/>
  <c r="N438" i="1"/>
  <c r="O438" i="1" s="1"/>
  <c r="G187" i="2"/>
  <c r="G216" i="2"/>
  <c r="G340" i="2"/>
  <c r="G396" i="2"/>
  <c r="G14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11" i="2"/>
  <c r="G119" i="2"/>
  <c r="G127" i="2"/>
  <c r="G135" i="2"/>
  <c r="G143" i="2"/>
  <c r="G151" i="2"/>
  <c r="G159" i="2"/>
  <c r="G185" i="2"/>
  <c r="G186" i="2"/>
  <c r="G199" i="2"/>
  <c r="G211" i="2"/>
  <c r="G241" i="2"/>
  <c r="G202" i="2"/>
  <c r="G165" i="2"/>
  <c r="G169" i="2"/>
  <c r="G173" i="2"/>
  <c r="G177" i="2"/>
  <c r="G181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5" i="2"/>
  <c r="G249" i="2"/>
  <c r="G253" i="2"/>
  <c r="G257" i="2"/>
  <c r="G261" i="2"/>
  <c r="G265" i="2"/>
  <c r="G269" i="2"/>
  <c r="G273" i="2"/>
  <c r="G277" i="2"/>
  <c r="G281" i="2"/>
  <c r="G338" i="2"/>
  <c r="G290" i="2"/>
  <c r="G303" i="2"/>
  <c r="G286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394" i="2"/>
  <c r="G30" i="1"/>
  <c r="G34" i="1"/>
  <c r="G90" i="1"/>
  <c r="G94" i="1"/>
  <c r="G134" i="1"/>
  <c r="G154" i="1"/>
  <c r="F186" i="1"/>
  <c r="G198" i="1"/>
  <c r="F202" i="1"/>
  <c r="F203" i="1" s="1"/>
  <c r="G214" i="1"/>
  <c r="G222" i="1"/>
  <c r="G226" i="1"/>
  <c r="G258" i="1"/>
  <c r="G266" i="1"/>
  <c r="G282" i="1"/>
  <c r="F290" i="1"/>
  <c r="G298" i="1"/>
  <c r="G302" i="1"/>
  <c r="G306" i="1"/>
  <c r="G322" i="1"/>
  <c r="G362" i="1"/>
  <c r="G366" i="1"/>
  <c r="G378" i="1"/>
  <c r="G390" i="1"/>
  <c r="G434" i="1"/>
  <c r="G438" i="1"/>
  <c r="F14" i="1"/>
  <c r="F187" i="1"/>
  <c r="F211" i="1"/>
  <c r="F212" i="1" s="1"/>
  <c r="F291" i="1"/>
  <c r="F339" i="1"/>
  <c r="F395" i="1"/>
  <c r="F16" i="1"/>
  <c r="G68" i="1"/>
  <c r="G76" i="1"/>
  <c r="G80" i="1"/>
  <c r="G108" i="1"/>
  <c r="G112" i="1"/>
  <c r="G124" i="1"/>
  <c r="G160" i="1"/>
  <c r="F188" i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4" i="1"/>
  <c r="G204" i="1" s="1"/>
  <c r="G212" i="1"/>
  <c r="F216" i="1"/>
  <c r="F217" i="1" s="1"/>
  <c r="F218" i="1" s="1"/>
  <c r="G244" i="1"/>
  <c r="G260" i="1"/>
  <c r="G272" i="1"/>
  <c r="F288" i="1"/>
  <c r="G292" i="1"/>
  <c r="G312" i="1"/>
  <c r="G316" i="1"/>
  <c r="F340" i="1"/>
  <c r="F341" i="1" s="1"/>
  <c r="F342" i="1" s="1"/>
  <c r="F343" i="1" s="1"/>
  <c r="F344" i="1" s="1"/>
  <c r="G352" i="1"/>
  <c r="G360" i="1"/>
  <c r="G392" i="1"/>
  <c r="F396" i="1"/>
  <c r="G396" i="1" s="1"/>
  <c r="G440" i="1"/>
  <c r="G448" i="1"/>
  <c r="F17" i="1"/>
  <c r="G17" i="1" s="1"/>
  <c r="G197" i="1"/>
  <c r="F205" i="1"/>
  <c r="F206" i="1" s="1"/>
  <c r="F207" i="1" s="1"/>
  <c r="F208" i="1" s="1"/>
  <c r="F209" i="1" s="1"/>
  <c r="F210" i="1" s="1"/>
  <c r="F213" i="1"/>
  <c r="F214" i="1" s="1"/>
  <c r="F215" i="1" s="1"/>
  <c r="G217" i="1"/>
  <c r="F241" i="1"/>
  <c r="F242" i="1" s="1"/>
  <c r="F243" i="1" s="1"/>
  <c r="F244" i="1" s="1"/>
  <c r="F245" i="1" s="1"/>
  <c r="F246" i="1" s="1"/>
  <c r="F289" i="1"/>
  <c r="G345" i="1"/>
  <c r="F345" i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97" i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G452" i="1" s="1"/>
  <c r="G417" i="1"/>
  <c r="F18" i="1"/>
  <c r="F19" i="1" s="1"/>
  <c r="P18" i="6" l="1"/>
  <c r="Q18" i="6" s="1"/>
  <c r="N329" i="6"/>
  <c r="O328" i="6"/>
  <c r="O256" i="6"/>
  <c r="N257" i="6"/>
  <c r="O214" i="6"/>
  <c r="O213" i="6"/>
  <c r="O83" i="6"/>
  <c r="O315" i="6"/>
  <c r="O314" i="6"/>
  <c r="O255" i="6"/>
  <c r="N22" i="6"/>
  <c r="O21" i="6"/>
  <c r="O74" i="6"/>
  <c r="O215" i="6"/>
  <c r="O84" i="6"/>
  <c r="O187" i="6"/>
  <c r="N188" i="6"/>
  <c r="N217" i="6"/>
  <c r="O216" i="6"/>
  <c r="O179" i="6"/>
  <c r="N180" i="6"/>
  <c r="P19" i="6"/>
  <c r="Q19" i="6" s="1"/>
  <c r="N86" i="6"/>
  <c r="O85" i="6"/>
  <c r="O47" i="5"/>
  <c r="O60" i="5"/>
  <c r="O59" i="5"/>
  <c r="O208" i="5"/>
  <c r="N381" i="5"/>
  <c r="O380" i="5"/>
  <c r="N314" i="5"/>
  <c r="O314" i="5" s="1"/>
  <c r="O313" i="5"/>
  <c r="N294" i="5"/>
  <c r="O294" i="5" s="1"/>
  <c r="O293" i="5"/>
  <c r="N302" i="5"/>
  <c r="O301" i="5"/>
  <c r="N252" i="5"/>
  <c r="O251" i="5"/>
  <c r="N104" i="5"/>
  <c r="O104" i="5" s="1"/>
  <c r="O103" i="5"/>
  <c r="N62" i="5"/>
  <c r="O61" i="5"/>
  <c r="O44" i="5"/>
  <c r="N52" i="5"/>
  <c r="O52" i="5" s="1"/>
  <c r="O51" i="5"/>
  <c r="P16" i="5"/>
  <c r="O426" i="5"/>
  <c r="N394" i="5"/>
  <c r="O394" i="5" s="1"/>
  <c r="O393" i="5"/>
  <c r="N358" i="5"/>
  <c r="O358" i="5" s="1"/>
  <c r="O357" i="5"/>
  <c r="N140" i="5"/>
  <c r="O140" i="5" s="1"/>
  <c r="O139" i="5"/>
  <c r="N264" i="5"/>
  <c r="O263" i="5"/>
  <c r="N116" i="5"/>
  <c r="O115" i="5"/>
  <c r="O43" i="5"/>
  <c r="O366" i="2"/>
  <c r="O346" i="2"/>
  <c r="O308" i="2"/>
  <c r="N295" i="2"/>
  <c r="O294" i="2"/>
  <c r="O190" i="2"/>
  <c r="O214" i="2"/>
  <c r="O189" i="2"/>
  <c r="O68" i="2"/>
  <c r="P18" i="2"/>
  <c r="Q18" i="2" s="1"/>
  <c r="O400" i="2"/>
  <c r="O348" i="2"/>
  <c r="N245" i="2"/>
  <c r="O245" i="2" s="1"/>
  <c r="O244" i="2"/>
  <c r="N208" i="2"/>
  <c r="O207" i="2"/>
  <c r="O70" i="2"/>
  <c r="N71" i="2"/>
  <c r="O69" i="2"/>
  <c r="O365" i="2"/>
  <c r="N192" i="2"/>
  <c r="O191" i="2"/>
  <c r="O67" i="2"/>
  <c r="N404" i="2"/>
  <c r="O403" i="2"/>
  <c r="O401" i="2"/>
  <c r="N350" i="2"/>
  <c r="O349" i="2"/>
  <c r="N368" i="2"/>
  <c r="O367" i="2"/>
  <c r="N279" i="2"/>
  <c r="O278" i="2"/>
  <c r="N252" i="2"/>
  <c r="O251" i="2"/>
  <c r="N311" i="2"/>
  <c r="O310" i="2"/>
  <c r="O250" i="2"/>
  <c r="N225" i="2"/>
  <c r="O224" i="2"/>
  <c r="O206" i="2"/>
  <c r="O434" i="1"/>
  <c r="N435" i="1"/>
  <c r="O293" i="1"/>
  <c r="N294" i="1"/>
  <c r="O294" i="1" s="1"/>
  <c r="O207" i="1"/>
  <c r="N208" i="1"/>
  <c r="N136" i="1"/>
  <c r="O135" i="1"/>
  <c r="N411" i="1"/>
  <c r="O411" i="1" s="1"/>
  <c r="O410" i="1"/>
  <c r="O313" i="1"/>
  <c r="N314" i="1"/>
  <c r="O314" i="1" s="1"/>
  <c r="O223" i="1"/>
  <c r="N224" i="1"/>
  <c r="O224" i="1" s="1"/>
  <c r="O195" i="1"/>
  <c r="N196" i="1"/>
  <c r="O196" i="1" s="1"/>
  <c r="N358" i="1"/>
  <c r="O358" i="1" s="1"/>
  <c r="O357" i="1"/>
  <c r="N43" i="1"/>
  <c r="O42" i="1"/>
  <c r="O426" i="1"/>
  <c r="N427" i="1"/>
  <c r="O427" i="1" s="1"/>
  <c r="O450" i="1"/>
  <c r="N451" i="1"/>
  <c r="O451" i="1" s="1"/>
  <c r="O373" i="1"/>
  <c r="N374" i="1"/>
  <c r="O422" i="1"/>
  <c r="N423" i="1"/>
  <c r="O423" i="1" s="1"/>
  <c r="N342" i="1"/>
  <c r="O341" i="1"/>
  <c r="N274" i="1"/>
  <c r="O274" i="1" s="1"/>
  <c r="O273" i="1"/>
  <c r="O171" i="1"/>
  <c r="N172" i="1"/>
  <c r="N246" i="1"/>
  <c r="O245" i="1"/>
  <c r="N382" i="1"/>
  <c r="O381" i="1"/>
  <c r="O199" i="1"/>
  <c r="N200" i="1"/>
  <c r="O200" i="1" s="1"/>
  <c r="N254" i="1"/>
  <c r="O254" i="1" s="1"/>
  <c r="O253" i="1"/>
  <c r="N164" i="1"/>
  <c r="O163" i="1"/>
  <c r="N270" i="1"/>
  <c r="O270" i="1" s="1"/>
  <c r="O269" i="1"/>
  <c r="O62" i="1"/>
  <c r="N63" i="1"/>
  <c r="O63" i="1" s="1"/>
  <c r="P16" i="1"/>
  <c r="Q16" i="1" s="1"/>
  <c r="O114" i="1"/>
  <c r="N115" i="1"/>
  <c r="G432" i="1"/>
  <c r="G445" i="1"/>
  <c r="G406" i="1"/>
  <c r="G433" i="1"/>
  <c r="G397" i="1"/>
  <c r="G205" i="1"/>
  <c r="G412" i="1"/>
  <c r="G192" i="1"/>
  <c r="G351" i="1"/>
  <c r="G191" i="1"/>
  <c r="G402" i="1"/>
  <c r="G428" i="1"/>
  <c r="G289" i="1"/>
  <c r="G446" i="1"/>
  <c r="G429" i="1"/>
  <c r="G404" i="1"/>
  <c r="G187" i="1"/>
  <c r="G354" i="1"/>
  <c r="G439" i="1"/>
  <c r="G430" i="1"/>
  <c r="F20" i="1"/>
  <c r="G19" i="1"/>
  <c r="F219" i="1"/>
  <c r="G218" i="1"/>
  <c r="F292" i="1"/>
  <c r="F293" i="1" s="1"/>
  <c r="F294" i="1" s="1"/>
  <c r="F295" i="1" s="1"/>
  <c r="G291" i="1"/>
  <c r="G216" i="1"/>
  <c r="G242" i="1"/>
  <c r="G437" i="1"/>
  <c r="G405" i="1"/>
  <c r="G213" i="1"/>
  <c r="G444" i="1"/>
  <c r="G424" i="1"/>
  <c r="G400" i="1"/>
  <c r="G447" i="1"/>
  <c r="G215" i="1"/>
  <c r="G442" i="1"/>
  <c r="G418" i="1"/>
  <c r="G398" i="1"/>
  <c r="G350" i="1"/>
  <c r="G290" i="1"/>
  <c r="G190" i="1"/>
  <c r="G416" i="1"/>
  <c r="G188" i="1"/>
  <c r="G443" i="1"/>
  <c r="G243" i="1"/>
  <c r="G414" i="1"/>
  <c r="G346" i="1"/>
  <c r="G206" i="1"/>
  <c r="G274" i="2"/>
  <c r="G276" i="2"/>
  <c r="G357" i="2"/>
  <c r="G246" i="2"/>
  <c r="J2" i="2" s="1"/>
  <c r="G247" i="2"/>
  <c r="G303" i="1"/>
  <c r="G211" i="1"/>
  <c r="F358" i="1"/>
  <c r="F359" i="1" s="1"/>
  <c r="G357" i="1"/>
  <c r="F247" i="1"/>
  <c r="G246" i="1"/>
  <c r="F200" i="1"/>
  <c r="F201" i="1" s="1"/>
  <c r="G199" i="1"/>
  <c r="G340" i="1"/>
  <c r="N181" i="6" l="1"/>
  <c r="O180" i="6"/>
  <c r="N189" i="6"/>
  <c r="O188" i="6"/>
  <c r="P20" i="6"/>
  <c r="Q20" i="6" s="1"/>
  <c r="P21" i="6"/>
  <c r="Q21" i="6" s="1"/>
  <c r="N330" i="6"/>
  <c r="O329" i="6"/>
  <c r="N23" i="6"/>
  <c r="O22" i="6"/>
  <c r="O257" i="6"/>
  <c r="N258" i="6"/>
  <c r="N87" i="6"/>
  <c r="O86" i="6"/>
  <c r="N218" i="6"/>
  <c r="O217" i="6"/>
  <c r="Q16" i="5"/>
  <c r="P17" i="5"/>
  <c r="N117" i="5"/>
  <c r="O116" i="5"/>
  <c r="N265" i="5"/>
  <c r="O264" i="5"/>
  <c r="N303" i="5"/>
  <c r="O302" i="5"/>
  <c r="O62" i="5"/>
  <c r="N63" i="5"/>
  <c r="O63" i="5" s="1"/>
  <c r="N253" i="5"/>
  <c r="O252" i="5"/>
  <c r="N382" i="5"/>
  <c r="O381" i="5"/>
  <c r="P19" i="2"/>
  <c r="Q19" i="2" s="1"/>
  <c r="N253" i="2"/>
  <c r="O252" i="2"/>
  <c r="N351" i="2"/>
  <c r="O350" i="2"/>
  <c r="N405" i="2"/>
  <c r="O404" i="2"/>
  <c r="N193" i="2"/>
  <c r="O192" i="2"/>
  <c r="N209" i="2"/>
  <c r="O208" i="2"/>
  <c r="N369" i="2"/>
  <c r="O368" i="2"/>
  <c r="N312" i="2"/>
  <c r="O311" i="2"/>
  <c r="N296" i="2"/>
  <c r="O295" i="2"/>
  <c r="N226" i="2"/>
  <c r="O225" i="2"/>
  <c r="N72" i="2"/>
  <c r="O71" i="2"/>
  <c r="N280" i="2"/>
  <c r="O279" i="2"/>
  <c r="N247" i="1"/>
  <c r="O247" i="1" s="1"/>
  <c r="O246" i="1"/>
  <c r="P17" i="1"/>
  <c r="N137" i="1"/>
  <c r="O137" i="1" s="1"/>
  <c r="O136" i="1"/>
  <c r="N165" i="1"/>
  <c r="O164" i="1"/>
  <c r="N209" i="1"/>
  <c r="O208" i="1"/>
  <c r="N343" i="1"/>
  <c r="O342" i="1"/>
  <c r="N44" i="1"/>
  <c r="O43" i="1"/>
  <c r="N116" i="1"/>
  <c r="O115" i="1"/>
  <c r="N173" i="1"/>
  <c r="O172" i="1"/>
  <c r="N375" i="1"/>
  <c r="O374" i="1"/>
  <c r="N436" i="1"/>
  <c r="O436" i="1" s="1"/>
  <c r="O435" i="1"/>
  <c r="N383" i="1"/>
  <c r="O383" i="1" s="1"/>
  <c r="O382" i="1"/>
  <c r="J3" i="2"/>
  <c r="J5" i="2"/>
  <c r="J4" i="2"/>
  <c r="F360" i="1"/>
  <c r="F361" i="1" s="1"/>
  <c r="G359" i="1"/>
  <c r="G202" i="1"/>
  <c r="G201" i="1"/>
  <c r="F220" i="1"/>
  <c r="G219" i="1"/>
  <c r="F296" i="1"/>
  <c r="G295" i="1"/>
  <c r="F21" i="1"/>
  <c r="F22" i="1" s="1"/>
  <c r="G20" i="1"/>
  <c r="J7" i="2"/>
  <c r="G394" i="1"/>
  <c r="F248" i="1"/>
  <c r="G247" i="1"/>
  <c r="N219" i="6" l="1"/>
  <c r="O218" i="6"/>
  <c r="N331" i="6"/>
  <c r="O330" i="6"/>
  <c r="N190" i="6"/>
  <c r="O189" i="6"/>
  <c r="N88" i="6"/>
  <c r="O87" i="6"/>
  <c r="P22" i="6"/>
  <c r="Q22" i="6" s="1"/>
  <c r="N259" i="6"/>
  <c r="O258" i="6"/>
  <c r="N24" i="6"/>
  <c r="O23" i="6"/>
  <c r="N182" i="6"/>
  <c r="O182" i="6" s="1"/>
  <c r="O181" i="6"/>
  <c r="N118" i="5"/>
  <c r="O118" i="5" s="1"/>
  <c r="O117" i="5"/>
  <c r="N304" i="5"/>
  <c r="O304" i="5" s="1"/>
  <c r="O303" i="5"/>
  <c r="N266" i="5"/>
  <c r="O265" i="5"/>
  <c r="N254" i="5"/>
  <c r="O253" i="5"/>
  <c r="Q17" i="5"/>
  <c r="P18" i="5"/>
  <c r="N383" i="5"/>
  <c r="O383" i="5" s="1"/>
  <c r="O382" i="5"/>
  <c r="P20" i="2"/>
  <c r="Q20" i="2" s="1"/>
  <c r="N281" i="2"/>
  <c r="O280" i="2"/>
  <c r="P21" i="2"/>
  <c r="N313" i="2"/>
  <c r="O312" i="2"/>
  <c r="N370" i="2"/>
  <c r="O369" i="2"/>
  <c r="N73" i="2"/>
  <c r="O72" i="2"/>
  <c r="N194" i="2"/>
  <c r="O193" i="2"/>
  <c r="N352" i="2"/>
  <c r="O351" i="2"/>
  <c r="N210" i="2"/>
  <c r="O210" i="2" s="1"/>
  <c r="O209" i="2"/>
  <c r="N227" i="2"/>
  <c r="O226" i="2"/>
  <c r="N297" i="2"/>
  <c r="O296" i="2"/>
  <c r="N406" i="2"/>
  <c r="O405" i="2"/>
  <c r="N254" i="2"/>
  <c r="O253" i="2"/>
  <c r="N376" i="1"/>
  <c r="O376" i="1" s="1"/>
  <c r="O375" i="1"/>
  <c r="N45" i="1"/>
  <c r="O45" i="1" s="1"/>
  <c r="O44" i="1"/>
  <c r="N166" i="1"/>
  <c r="O166" i="1" s="1"/>
  <c r="O165" i="1"/>
  <c r="Q17" i="1"/>
  <c r="P18" i="1"/>
  <c r="N174" i="1"/>
  <c r="O173" i="1"/>
  <c r="N344" i="1"/>
  <c r="O344" i="1" s="1"/>
  <c r="O343" i="1"/>
  <c r="N117" i="1"/>
  <c r="O116" i="1"/>
  <c r="N210" i="1"/>
  <c r="O210" i="1" s="1"/>
  <c r="O209" i="1"/>
  <c r="J4" i="5"/>
  <c r="J6" i="2"/>
  <c r="F297" i="1"/>
  <c r="G296" i="1"/>
  <c r="F249" i="1"/>
  <c r="G248" i="1"/>
  <c r="F23" i="1"/>
  <c r="G22" i="1"/>
  <c r="F221" i="1"/>
  <c r="G220" i="1"/>
  <c r="F362" i="1"/>
  <c r="F363" i="1" s="1"/>
  <c r="F364" i="1" s="1"/>
  <c r="G361" i="1"/>
  <c r="G274" i="1"/>
  <c r="F275" i="1"/>
  <c r="O190" i="6" l="1"/>
  <c r="N191" i="6"/>
  <c r="N332" i="6"/>
  <c r="O331" i="6"/>
  <c r="N260" i="6"/>
  <c r="O259" i="6"/>
  <c r="P23" i="6"/>
  <c r="Q23" i="6" s="1"/>
  <c r="N89" i="6"/>
  <c r="O88" i="6"/>
  <c r="N25" i="6"/>
  <c r="O24" i="6"/>
  <c r="N220" i="6"/>
  <c r="O219" i="6"/>
  <c r="O266" i="5"/>
  <c r="N267" i="5"/>
  <c r="O254" i="5"/>
  <c r="N255" i="5"/>
  <c r="O255" i="5" s="1"/>
  <c r="Q18" i="5"/>
  <c r="P19" i="5"/>
  <c r="N353" i="2"/>
  <c r="O352" i="2"/>
  <c r="Q21" i="2"/>
  <c r="P22" i="2"/>
  <c r="O281" i="2"/>
  <c r="N282" i="2"/>
  <c r="N407" i="2"/>
  <c r="O406" i="2"/>
  <c r="O297" i="2"/>
  <c r="N298" i="2"/>
  <c r="N74" i="2"/>
  <c r="O73" i="2"/>
  <c r="N371" i="2"/>
  <c r="O370" i="2"/>
  <c r="N195" i="2"/>
  <c r="O194" i="2"/>
  <c r="N255" i="2"/>
  <c r="O254" i="2"/>
  <c r="N228" i="2"/>
  <c r="O227" i="2"/>
  <c r="N314" i="2"/>
  <c r="O313" i="2"/>
  <c r="Q18" i="1"/>
  <c r="P19" i="1"/>
  <c r="O117" i="1"/>
  <c r="N118" i="1"/>
  <c r="O118" i="1" s="1"/>
  <c r="O174" i="1"/>
  <c r="N175" i="1"/>
  <c r="J5" i="5"/>
  <c r="J6" i="5" s="1"/>
  <c r="J2" i="5"/>
  <c r="J3" i="5"/>
  <c r="J7" i="5"/>
  <c r="G276" i="1"/>
  <c r="F276" i="1"/>
  <c r="F277" i="1" s="1"/>
  <c r="F278" i="1" s="1"/>
  <c r="F222" i="1"/>
  <c r="F223" i="1" s="1"/>
  <c r="F224" i="1" s="1"/>
  <c r="F225" i="1" s="1"/>
  <c r="G221" i="1"/>
  <c r="F250" i="1"/>
  <c r="G249" i="1"/>
  <c r="F365" i="1"/>
  <c r="G364" i="1"/>
  <c r="F24" i="1"/>
  <c r="G23" i="1"/>
  <c r="F298" i="1"/>
  <c r="F299" i="1" s="1"/>
  <c r="F300" i="1" s="1"/>
  <c r="G297" i="1"/>
  <c r="P24" i="6" l="1"/>
  <c r="Q24" i="6" s="1"/>
  <c r="O191" i="6"/>
  <c r="N192" i="6"/>
  <c r="N221" i="6"/>
  <c r="O220" i="6"/>
  <c r="N26" i="6"/>
  <c r="O25" i="6"/>
  <c r="P25" i="6" s="1"/>
  <c r="Q25" i="6" s="1"/>
  <c r="N90" i="6"/>
  <c r="O89" i="6"/>
  <c r="O260" i="6"/>
  <c r="N261" i="6"/>
  <c r="O332" i="6"/>
  <c r="N333" i="6"/>
  <c r="N268" i="5"/>
  <c r="O267" i="5"/>
  <c r="Q19" i="5"/>
  <c r="P20" i="5"/>
  <c r="N315" i="2"/>
  <c r="O314" i="2"/>
  <c r="N229" i="2"/>
  <c r="O228" i="2"/>
  <c r="N196" i="2"/>
  <c r="O195" i="2"/>
  <c r="O74" i="2"/>
  <c r="N75" i="2"/>
  <c r="Q22" i="2"/>
  <c r="P23" i="2"/>
  <c r="N256" i="2"/>
  <c r="O255" i="2"/>
  <c r="N408" i="2"/>
  <c r="O407" i="2"/>
  <c r="N354" i="2"/>
  <c r="O353" i="2"/>
  <c r="N372" i="2"/>
  <c r="O371" i="2"/>
  <c r="N299" i="2"/>
  <c r="O298" i="2"/>
  <c r="N283" i="2"/>
  <c r="O282" i="2"/>
  <c r="O175" i="1"/>
  <c r="N176" i="1"/>
  <c r="O176" i="1" s="1"/>
  <c r="Q19" i="1"/>
  <c r="P20" i="1"/>
  <c r="F25" i="1"/>
  <c r="F26" i="1" s="1"/>
  <c r="F27" i="1" s="1"/>
  <c r="G24" i="1"/>
  <c r="F251" i="1"/>
  <c r="F252" i="1" s="1"/>
  <c r="F253" i="1" s="1"/>
  <c r="F254" i="1" s="1"/>
  <c r="F255" i="1" s="1"/>
  <c r="G250" i="1"/>
  <c r="F279" i="1"/>
  <c r="G278" i="1"/>
  <c r="F301" i="1"/>
  <c r="G300" i="1"/>
  <c r="F366" i="1"/>
  <c r="F367" i="1" s="1"/>
  <c r="F368" i="1" s="1"/>
  <c r="F369" i="1" s="1"/>
  <c r="G365" i="1"/>
  <c r="F226" i="1"/>
  <c r="F227" i="1" s="1"/>
  <c r="F228" i="1" s="1"/>
  <c r="G225" i="1"/>
  <c r="N91" i="6" l="1"/>
  <c r="O90" i="6"/>
  <c r="N222" i="6"/>
  <c r="O221" i="6"/>
  <c r="N334" i="6"/>
  <c r="O333" i="6"/>
  <c r="O261" i="6"/>
  <c r="N262" i="6"/>
  <c r="N193" i="6"/>
  <c r="O192" i="6"/>
  <c r="N27" i="6"/>
  <c r="O26" i="6"/>
  <c r="P26" i="6" s="1"/>
  <c r="Q26" i="6" s="1"/>
  <c r="N269" i="5"/>
  <c r="O269" i="5" s="1"/>
  <c r="O268" i="5"/>
  <c r="Q20" i="5"/>
  <c r="P21" i="5"/>
  <c r="Q23" i="2"/>
  <c r="P24" i="2"/>
  <c r="N284" i="2"/>
  <c r="O283" i="2"/>
  <c r="O372" i="2"/>
  <c r="N373" i="2"/>
  <c r="N355" i="2"/>
  <c r="O354" i="2"/>
  <c r="N230" i="2"/>
  <c r="O229" i="2"/>
  <c r="N257" i="2"/>
  <c r="O256" i="2"/>
  <c r="N197" i="2"/>
  <c r="O196" i="2"/>
  <c r="N300" i="2"/>
  <c r="O299" i="2"/>
  <c r="N409" i="2"/>
  <c r="O408" i="2"/>
  <c r="N76" i="2"/>
  <c r="O75" i="2"/>
  <c r="N316" i="2"/>
  <c r="O315" i="2"/>
  <c r="Q20" i="1"/>
  <c r="P21" i="1"/>
  <c r="F229" i="1"/>
  <c r="F230" i="1" s="1"/>
  <c r="F231" i="1" s="1"/>
  <c r="G228" i="1"/>
  <c r="F302" i="1"/>
  <c r="F303" i="1" s="1"/>
  <c r="F304" i="1" s="1"/>
  <c r="F305" i="1" s="1"/>
  <c r="G301" i="1"/>
  <c r="F256" i="1"/>
  <c r="G255" i="1"/>
  <c r="F370" i="1"/>
  <c r="G369" i="1"/>
  <c r="F280" i="1"/>
  <c r="G279" i="1"/>
  <c r="F28" i="1"/>
  <c r="F29" i="1" s="1"/>
  <c r="G27" i="1"/>
  <c r="N28" i="6" l="1"/>
  <c r="O27" i="6"/>
  <c r="P27" i="6" s="1"/>
  <c r="Q27" i="6" s="1"/>
  <c r="N194" i="6"/>
  <c r="O193" i="6"/>
  <c r="N335" i="6"/>
  <c r="O334" i="6"/>
  <c r="O91" i="6"/>
  <c r="N92" i="6"/>
  <c r="N263" i="6"/>
  <c r="O262" i="6"/>
  <c r="N223" i="6"/>
  <c r="O222" i="6"/>
  <c r="Q21" i="5"/>
  <c r="P22" i="5"/>
  <c r="N77" i="2"/>
  <c r="O76" i="2"/>
  <c r="N301" i="2"/>
  <c r="O300" i="2"/>
  <c r="Q24" i="2"/>
  <c r="P25" i="2"/>
  <c r="N258" i="2"/>
  <c r="O257" i="2"/>
  <c r="N231" i="2"/>
  <c r="O230" i="2"/>
  <c r="N356" i="2"/>
  <c r="O356" i="2" s="1"/>
  <c r="O355" i="2"/>
  <c r="N285" i="2"/>
  <c r="O285" i="2" s="1"/>
  <c r="O284" i="2"/>
  <c r="N317" i="2"/>
  <c r="O316" i="2"/>
  <c r="N410" i="2"/>
  <c r="O409" i="2"/>
  <c r="N374" i="2"/>
  <c r="O373" i="2"/>
  <c r="N198" i="2"/>
  <c r="O198" i="2" s="1"/>
  <c r="O197" i="2"/>
  <c r="Q21" i="1"/>
  <c r="P22" i="1"/>
  <c r="F281" i="1"/>
  <c r="G280" i="1"/>
  <c r="F306" i="1"/>
  <c r="F307" i="1" s="1"/>
  <c r="F308" i="1" s="1"/>
  <c r="F309" i="1" s="1"/>
  <c r="F310" i="1" s="1"/>
  <c r="G305" i="1"/>
  <c r="F30" i="1"/>
  <c r="F31" i="1" s="1"/>
  <c r="G29" i="1"/>
  <c r="F371" i="1"/>
  <c r="G370" i="1"/>
  <c r="F257" i="1"/>
  <c r="G256" i="1"/>
  <c r="F232" i="1"/>
  <c r="G231" i="1"/>
  <c r="N224" i="6" l="1"/>
  <c r="O223" i="6"/>
  <c r="N264" i="6"/>
  <c r="O263" i="6"/>
  <c r="N336" i="6"/>
  <c r="O335" i="6"/>
  <c r="N29" i="6"/>
  <c r="O28" i="6"/>
  <c r="P28" i="6" s="1"/>
  <c r="Q28" i="6" s="1"/>
  <c r="N93" i="6"/>
  <c r="O92" i="6"/>
  <c r="O194" i="6"/>
  <c r="N195" i="6"/>
  <c r="Q22" i="5"/>
  <c r="P23" i="5"/>
  <c r="N318" i="2"/>
  <c r="O317" i="2"/>
  <c r="N259" i="2"/>
  <c r="O258" i="2"/>
  <c r="N78" i="2"/>
  <c r="O77" i="2"/>
  <c r="N411" i="2"/>
  <c r="O410" i="2"/>
  <c r="N232" i="2"/>
  <c r="O231" i="2"/>
  <c r="O301" i="2"/>
  <c r="N302" i="2"/>
  <c r="O302" i="2" s="1"/>
  <c r="N375" i="2"/>
  <c r="O374" i="2"/>
  <c r="Q25" i="2"/>
  <c r="P26" i="2"/>
  <c r="Q22" i="1"/>
  <c r="P23" i="1"/>
  <c r="F233" i="1"/>
  <c r="F234" i="1" s="1"/>
  <c r="F235" i="1" s="1"/>
  <c r="F236" i="1" s="1"/>
  <c r="G232" i="1"/>
  <c r="F372" i="1"/>
  <c r="G371" i="1"/>
  <c r="F311" i="1"/>
  <c r="G310" i="1"/>
  <c r="F258" i="1"/>
  <c r="F259" i="1" s="1"/>
  <c r="G257" i="1"/>
  <c r="F32" i="1"/>
  <c r="F33" i="1" s="1"/>
  <c r="G31" i="1"/>
  <c r="F282" i="1"/>
  <c r="F283" i="1" s="1"/>
  <c r="F284" i="1" s="1"/>
  <c r="G281" i="1"/>
  <c r="N30" i="6" l="1"/>
  <c r="O29" i="6"/>
  <c r="P29" i="6" s="1"/>
  <c r="Q29" i="6" s="1"/>
  <c r="O264" i="6"/>
  <c r="N265" i="6"/>
  <c r="O195" i="6"/>
  <c r="N196" i="6"/>
  <c r="N94" i="6"/>
  <c r="O93" i="6"/>
  <c r="O336" i="6"/>
  <c r="N337" i="6"/>
  <c r="N225" i="6"/>
  <c r="O224" i="6"/>
  <c r="Q23" i="5"/>
  <c r="P24" i="5"/>
  <c r="N233" i="2"/>
  <c r="O232" i="2"/>
  <c r="N319" i="2"/>
  <c r="O318" i="2"/>
  <c r="Q26" i="2"/>
  <c r="P27" i="2"/>
  <c r="N260" i="2"/>
  <c r="O259" i="2"/>
  <c r="N376" i="2"/>
  <c r="O375" i="2"/>
  <c r="N412" i="2"/>
  <c r="O411" i="2"/>
  <c r="O78" i="2"/>
  <c r="N79" i="2"/>
  <c r="Q23" i="1"/>
  <c r="P24" i="1"/>
  <c r="F285" i="1"/>
  <c r="G284" i="1"/>
  <c r="F260" i="1"/>
  <c r="F261" i="1" s="1"/>
  <c r="F262" i="1" s="1"/>
  <c r="F263" i="1" s="1"/>
  <c r="F264" i="1" s="1"/>
  <c r="F265" i="1" s="1"/>
  <c r="G259" i="1"/>
  <c r="F373" i="1"/>
  <c r="F374" i="1" s="1"/>
  <c r="F375" i="1" s="1"/>
  <c r="F376" i="1" s="1"/>
  <c r="F377" i="1" s="1"/>
  <c r="G372" i="1"/>
  <c r="F34" i="1"/>
  <c r="F35" i="1" s="1"/>
  <c r="F36" i="1" s="1"/>
  <c r="G33" i="1"/>
  <c r="F312" i="1"/>
  <c r="F313" i="1" s="1"/>
  <c r="F314" i="1" s="1"/>
  <c r="F315" i="1" s="1"/>
  <c r="G311" i="1"/>
  <c r="F237" i="1"/>
  <c r="F238" i="1" s="1"/>
  <c r="G236" i="1"/>
  <c r="N226" i="6" l="1"/>
  <c r="O225" i="6"/>
  <c r="N95" i="6"/>
  <c r="O94" i="6"/>
  <c r="N338" i="6"/>
  <c r="O337" i="6"/>
  <c r="N197" i="6"/>
  <c r="O196" i="6"/>
  <c r="N31" i="6"/>
  <c r="O30" i="6"/>
  <c r="P30" i="6" s="1"/>
  <c r="Q30" i="6" s="1"/>
  <c r="O265" i="6"/>
  <c r="N266" i="6"/>
  <c r="Q24" i="5"/>
  <c r="P25" i="5"/>
  <c r="N320" i="2"/>
  <c r="O319" i="2"/>
  <c r="N261" i="2"/>
  <c r="O260" i="2"/>
  <c r="O376" i="2"/>
  <c r="N377" i="2"/>
  <c r="Q27" i="2"/>
  <c r="P28" i="2"/>
  <c r="N413" i="2"/>
  <c r="O412" i="2"/>
  <c r="N80" i="2"/>
  <c r="O79" i="2"/>
  <c r="N234" i="2"/>
  <c r="O233" i="2"/>
  <c r="Q24" i="1"/>
  <c r="P25" i="1"/>
  <c r="F378" i="1"/>
  <c r="F379" i="1" s="1"/>
  <c r="F380" i="1" s="1"/>
  <c r="F381" i="1" s="1"/>
  <c r="F382" i="1" s="1"/>
  <c r="F383" i="1" s="1"/>
  <c r="F384" i="1" s="1"/>
  <c r="G377" i="1"/>
  <c r="F266" i="1"/>
  <c r="F267" i="1" s="1"/>
  <c r="F268" i="1" s="1"/>
  <c r="F269" i="1" s="1"/>
  <c r="F270" i="1" s="1"/>
  <c r="F271" i="1" s="1"/>
  <c r="G265" i="1"/>
  <c r="F239" i="1"/>
  <c r="F240" i="1" s="1"/>
  <c r="G238" i="1"/>
  <c r="F37" i="1"/>
  <c r="G36" i="1"/>
  <c r="G286" i="1"/>
  <c r="F286" i="1"/>
  <c r="F287" i="1" s="1"/>
  <c r="G288" i="1" s="1"/>
  <c r="G285" i="1"/>
  <c r="F316" i="1"/>
  <c r="F317" i="1" s="1"/>
  <c r="F318" i="1" s="1"/>
  <c r="G315" i="1"/>
  <c r="N32" i="6" l="1"/>
  <c r="O31" i="6"/>
  <c r="P31" i="6" s="1"/>
  <c r="Q31" i="6" s="1"/>
  <c r="N198" i="6"/>
  <c r="O197" i="6"/>
  <c r="O95" i="6"/>
  <c r="N96" i="6"/>
  <c r="N339" i="6"/>
  <c r="O338" i="6"/>
  <c r="N267" i="6"/>
  <c r="O266" i="6"/>
  <c r="N227" i="6"/>
  <c r="O226" i="6"/>
  <c r="Q25" i="5"/>
  <c r="P26" i="5"/>
  <c r="Q28" i="2"/>
  <c r="P29" i="2"/>
  <c r="N321" i="2"/>
  <c r="O320" i="2"/>
  <c r="N235" i="2"/>
  <c r="O234" i="2"/>
  <c r="N378" i="2"/>
  <c r="O377" i="2"/>
  <c r="O261" i="2"/>
  <c r="N262" i="2"/>
  <c r="N81" i="2"/>
  <c r="O80" i="2"/>
  <c r="N414" i="2"/>
  <c r="O413" i="2"/>
  <c r="Q25" i="1"/>
  <c r="P26" i="1"/>
  <c r="F38" i="1"/>
  <c r="G37" i="1"/>
  <c r="F272" i="1"/>
  <c r="F273" i="1" s="1"/>
  <c r="F274" i="1" s="1"/>
  <c r="G275" i="1" s="1"/>
  <c r="G271" i="1"/>
  <c r="F319" i="1"/>
  <c r="F320" i="1" s="1"/>
  <c r="F321" i="1" s="1"/>
  <c r="G318" i="1"/>
  <c r="G240" i="1"/>
  <c r="G241" i="1"/>
  <c r="F385" i="1"/>
  <c r="F386" i="1" s="1"/>
  <c r="G384" i="1"/>
  <c r="N228" i="6" l="1"/>
  <c r="O227" i="6"/>
  <c r="O198" i="6"/>
  <c r="N199" i="6"/>
  <c r="N340" i="6"/>
  <c r="O339" i="6"/>
  <c r="N33" i="6"/>
  <c r="O32" i="6"/>
  <c r="P32" i="6" s="1"/>
  <c r="Q32" i="6" s="1"/>
  <c r="N268" i="6"/>
  <c r="O267" i="6"/>
  <c r="N97" i="6"/>
  <c r="O96" i="6"/>
  <c r="Q26" i="5"/>
  <c r="P27" i="5"/>
  <c r="N415" i="2"/>
  <c r="O414" i="2"/>
  <c r="N322" i="2"/>
  <c r="O321" i="2"/>
  <c r="N82" i="2"/>
  <c r="O81" i="2"/>
  <c r="N379" i="2"/>
  <c r="O378" i="2"/>
  <c r="Q29" i="2"/>
  <c r="P30" i="2"/>
  <c r="N263" i="2"/>
  <c r="O262" i="2"/>
  <c r="N236" i="2"/>
  <c r="O235" i="2"/>
  <c r="Q26" i="1"/>
  <c r="P27" i="1"/>
  <c r="J7" i="6"/>
  <c r="F387" i="1"/>
  <c r="F388" i="1" s="1"/>
  <c r="F389" i="1" s="1"/>
  <c r="G386" i="1"/>
  <c r="F322" i="1"/>
  <c r="F323" i="1" s="1"/>
  <c r="F324" i="1" s="1"/>
  <c r="G321" i="1"/>
  <c r="F39" i="1"/>
  <c r="F40" i="1" s="1"/>
  <c r="F41" i="1" s="1"/>
  <c r="F42" i="1" s="1"/>
  <c r="F43" i="1" s="1"/>
  <c r="F44" i="1" s="1"/>
  <c r="F45" i="1" s="1"/>
  <c r="F46" i="1" s="1"/>
  <c r="G38" i="1"/>
  <c r="O340" i="6" l="1"/>
  <c r="N341" i="6"/>
  <c r="N98" i="6"/>
  <c r="O97" i="6"/>
  <c r="N34" i="6"/>
  <c r="O33" i="6"/>
  <c r="P33" i="6" s="1"/>
  <c r="Q33" i="6" s="1"/>
  <c r="N269" i="6"/>
  <c r="O268" i="6"/>
  <c r="O199" i="6"/>
  <c r="N200" i="6"/>
  <c r="N229" i="6"/>
  <c r="O228" i="6"/>
  <c r="Q27" i="5"/>
  <c r="P28" i="5"/>
  <c r="N237" i="2"/>
  <c r="O236" i="2"/>
  <c r="Q30" i="2"/>
  <c r="P31" i="2"/>
  <c r="N380" i="2"/>
  <c r="O379" i="2"/>
  <c r="N323" i="2"/>
  <c r="O322" i="2"/>
  <c r="N264" i="2"/>
  <c r="O263" i="2"/>
  <c r="O82" i="2"/>
  <c r="N83" i="2"/>
  <c r="N416" i="2"/>
  <c r="O415" i="2"/>
  <c r="Q27" i="1"/>
  <c r="P28" i="1"/>
  <c r="F325" i="1"/>
  <c r="F326" i="1" s="1"/>
  <c r="G324" i="1"/>
  <c r="F47" i="1"/>
  <c r="F48" i="1" s="1"/>
  <c r="F49" i="1" s="1"/>
  <c r="G46" i="1"/>
  <c r="F390" i="1"/>
  <c r="F391" i="1" s="1"/>
  <c r="G389" i="1"/>
  <c r="N230" i="6" l="1"/>
  <c r="O229" i="6"/>
  <c r="N35" i="6"/>
  <c r="O34" i="6"/>
  <c r="P34" i="6" s="1"/>
  <c r="Q34" i="6" s="1"/>
  <c r="N201" i="6"/>
  <c r="O201" i="6" s="1"/>
  <c r="O200" i="6"/>
  <c r="N270" i="6"/>
  <c r="O269" i="6"/>
  <c r="N342" i="6"/>
  <c r="O341" i="6"/>
  <c r="N99" i="6"/>
  <c r="O98" i="6"/>
  <c r="Q28" i="5"/>
  <c r="P29" i="5"/>
  <c r="O380" i="2"/>
  <c r="N381" i="2"/>
  <c r="N238" i="2"/>
  <c r="O237" i="2"/>
  <c r="N417" i="2"/>
  <c r="O416" i="2"/>
  <c r="N265" i="2"/>
  <c r="O264" i="2"/>
  <c r="Q31" i="2"/>
  <c r="P32" i="2"/>
  <c r="N84" i="2"/>
  <c r="O83" i="2"/>
  <c r="N324" i="2"/>
  <c r="O323" i="2"/>
  <c r="Q28" i="1"/>
  <c r="P29" i="1"/>
  <c r="F50" i="1"/>
  <c r="F51" i="1" s="1"/>
  <c r="F52" i="1" s="1"/>
  <c r="F53" i="1" s="1"/>
  <c r="G49" i="1"/>
  <c r="F392" i="1"/>
  <c r="F393" i="1" s="1"/>
  <c r="F394" i="1" s="1"/>
  <c r="G395" i="1" s="1"/>
  <c r="G391" i="1"/>
  <c r="F327" i="1"/>
  <c r="F328" i="1" s="1"/>
  <c r="G326" i="1"/>
  <c r="O99" i="6" l="1"/>
  <c r="N100" i="6"/>
  <c r="N271" i="6"/>
  <c r="O270" i="6"/>
  <c r="N36" i="6"/>
  <c r="O35" i="6"/>
  <c r="P35" i="6" s="1"/>
  <c r="Q35" i="6" s="1"/>
  <c r="N343" i="6"/>
  <c r="O342" i="6"/>
  <c r="N231" i="6"/>
  <c r="O230" i="6"/>
  <c r="Q29" i="5"/>
  <c r="P30" i="5"/>
  <c r="Q32" i="2"/>
  <c r="P33" i="2"/>
  <c r="N239" i="2"/>
  <c r="O238" i="2"/>
  <c r="N325" i="2"/>
  <c r="O324" i="2"/>
  <c r="O265" i="2"/>
  <c r="N266" i="2"/>
  <c r="N382" i="2"/>
  <c r="O381" i="2"/>
  <c r="N418" i="2"/>
  <c r="O417" i="2"/>
  <c r="N85" i="2"/>
  <c r="O84" i="2"/>
  <c r="Q29" i="1"/>
  <c r="P30" i="1"/>
  <c r="F329" i="1"/>
  <c r="F330" i="1" s="1"/>
  <c r="G328" i="1"/>
  <c r="F54" i="1"/>
  <c r="G53" i="1"/>
  <c r="N232" i="6" l="1"/>
  <c r="O231" i="6"/>
  <c r="N272" i="6"/>
  <c r="O271" i="6"/>
  <c r="N101" i="6"/>
  <c r="O100" i="6"/>
  <c r="N344" i="6"/>
  <c r="O343" i="6"/>
  <c r="N37" i="6"/>
  <c r="O36" i="6"/>
  <c r="P36" i="6" s="1"/>
  <c r="Q36" i="6" s="1"/>
  <c r="Q30" i="5"/>
  <c r="P31" i="5"/>
  <c r="O85" i="2"/>
  <c r="N86" i="2"/>
  <c r="N240" i="2"/>
  <c r="O240" i="2" s="1"/>
  <c r="O239" i="2"/>
  <c r="N383" i="2"/>
  <c r="O382" i="2"/>
  <c r="Q33" i="2"/>
  <c r="P34" i="2"/>
  <c r="N419" i="2"/>
  <c r="O418" i="2"/>
  <c r="N267" i="2"/>
  <c r="O266" i="2"/>
  <c r="N326" i="2"/>
  <c r="O325" i="2"/>
  <c r="Q30" i="1"/>
  <c r="P31" i="1"/>
  <c r="F55" i="1"/>
  <c r="G54" i="1"/>
  <c r="F331" i="1"/>
  <c r="G330" i="1"/>
  <c r="N38" i="6" l="1"/>
  <c r="O37" i="6"/>
  <c r="P37" i="6" s="1"/>
  <c r="Q37" i="6" s="1"/>
  <c r="N102" i="6"/>
  <c r="O101" i="6"/>
  <c r="N233" i="6"/>
  <c r="O232" i="6"/>
  <c r="O344" i="6"/>
  <c r="N345" i="6"/>
  <c r="N273" i="6"/>
  <c r="O272" i="6"/>
  <c r="Q31" i="5"/>
  <c r="P32" i="5"/>
  <c r="N420" i="2"/>
  <c r="O419" i="2"/>
  <c r="N268" i="2"/>
  <c r="O267" i="2"/>
  <c r="Q34" i="2"/>
  <c r="P35" i="2"/>
  <c r="N384" i="2"/>
  <c r="O383" i="2"/>
  <c r="N327" i="2"/>
  <c r="O326" i="2"/>
  <c r="O86" i="2"/>
  <c r="N87" i="2"/>
  <c r="Q31" i="1"/>
  <c r="P32" i="1"/>
  <c r="F332" i="1"/>
  <c r="G331" i="1"/>
  <c r="F56" i="1"/>
  <c r="F57" i="1" s="1"/>
  <c r="G55" i="1"/>
  <c r="N234" i="6" l="1"/>
  <c r="O233" i="6"/>
  <c r="N103" i="6"/>
  <c r="O102" i="6"/>
  <c r="N346" i="6"/>
  <c r="O345" i="6"/>
  <c r="N274" i="6"/>
  <c r="O273" i="6"/>
  <c r="N39" i="6"/>
  <c r="O38" i="6"/>
  <c r="P38" i="6" s="1"/>
  <c r="Q38" i="6" s="1"/>
  <c r="Q32" i="5"/>
  <c r="P33" i="5"/>
  <c r="N421" i="2"/>
  <c r="O420" i="2"/>
  <c r="N88" i="2"/>
  <c r="O87" i="2"/>
  <c r="N328" i="2"/>
  <c r="O327" i="2"/>
  <c r="N385" i="2"/>
  <c r="O384" i="2"/>
  <c r="N269" i="2"/>
  <c r="O268" i="2"/>
  <c r="Q35" i="2"/>
  <c r="P36" i="2"/>
  <c r="Q32" i="1"/>
  <c r="P33" i="1"/>
  <c r="F58" i="1"/>
  <c r="G57" i="1"/>
  <c r="F333" i="1"/>
  <c r="G332" i="1"/>
  <c r="N275" i="6" l="1"/>
  <c r="O274" i="6"/>
  <c r="N347" i="6"/>
  <c r="O346" i="6"/>
  <c r="O103" i="6"/>
  <c r="N104" i="6"/>
  <c r="N235" i="6"/>
  <c r="O234" i="6"/>
  <c r="N40" i="6"/>
  <c r="O39" i="6"/>
  <c r="P39" i="6" s="1"/>
  <c r="Q39" i="6" s="1"/>
  <c r="Q33" i="5"/>
  <c r="P34" i="5"/>
  <c r="O269" i="2"/>
  <c r="N270" i="2"/>
  <c r="Q36" i="2"/>
  <c r="P37" i="2"/>
  <c r="N89" i="2"/>
  <c r="O88" i="2"/>
  <c r="N386" i="2"/>
  <c r="O385" i="2"/>
  <c r="N329" i="2"/>
  <c r="O328" i="2"/>
  <c r="N422" i="2"/>
  <c r="O421" i="2"/>
  <c r="Q33" i="1"/>
  <c r="P34" i="1"/>
  <c r="F334" i="1"/>
  <c r="G333" i="1"/>
  <c r="F59" i="1"/>
  <c r="F60" i="1" s="1"/>
  <c r="F61" i="1" s="1"/>
  <c r="F62" i="1" s="1"/>
  <c r="F63" i="1" s="1"/>
  <c r="F64" i="1" s="1"/>
  <c r="G58" i="1"/>
  <c r="N41" i="6" l="1"/>
  <c r="O40" i="6"/>
  <c r="P40" i="6" s="1"/>
  <c r="Q40" i="6" s="1"/>
  <c r="N236" i="6"/>
  <c r="O235" i="6"/>
  <c r="N105" i="6"/>
  <c r="O104" i="6"/>
  <c r="N348" i="6"/>
  <c r="O347" i="6"/>
  <c r="N276" i="6"/>
  <c r="O275" i="6"/>
  <c r="Q34" i="5"/>
  <c r="P35" i="5"/>
  <c r="O329" i="2"/>
  <c r="N330" i="2"/>
  <c r="Q37" i="2"/>
  <c r="P38" i="2"/>
  <c r="N423" i="2"/>
  <c r="O422" i="2"/>
  <c r="N387" i="2"/>
  <c r="O386" i="2"/>
  <c r="O89" i="2"/>
  <c r="N90" i="2"/>
  <c r="N271" i="2"/>
  <c r="O270" i="2"/>
  <c r="Q34" i="1"/>
  <c r="P35" i="1"/>
  <c r="F65" i="1"/>
  <c r="F66" i="1" s="1"/>
  <c r="G64" i="1"/>
  <c r="F335" i="1"/>
  <c r="F336" i="1" s="1"/>
  <c r="F337" i="1" s="1"/>
  <c r="G334" i="1"/>
  <c r="N277" i="6" l="1"/>
  <c r="O277" i="6" s="1"/>
  <c r="O276" i="6"/>
  <c r="O348" i="6"/>
  <c r="N349" i="6"/>
  <c r="N106" i="6"/>
  <c r="O105" i="6"/>
  <c r="N237" i="6"/>
  <c r="O236" i="6"/>
  <c r="N42" i="6"/>
  <c r="O41" i="6"/>
  <c r="P41" i="6" s="1"/>
  <c r="Q41" i="6" s="1"/>
  <c r="Q35" i="5"/>
  <c r="P36" i="5"/>
  <c r="N272" i="2"/>
  <c r="O271" i="2"/>
  <c r="N388" i="2"/>
  <c r="O387" i="2"/>
  <c r="N424" i="2"/>
  <c r="O423" i="2"/>
  <c r="O90" i="2"/>
  <c r="N91" i="2"/>
  <c r="Q38" i="2"/>
  <c r="P39" i="2"/>
  <c r="N331" i="2"/>
  <c r="O330" i="2"/>
  <c r="Q35" i="1"/>
  <c r="P36" i="1"/>
  <c r="G338" i="1"/>
  <c r="G337" i="1"/>
  <c r="F338" i="1"/>
  <c r="G339" i="1" s="1"/>
  <c r="F67" i="1"/>
  <c r="G66" i="1"/>
  <c r="N43" i="6" l="1"/>
  <c r="O42" i="6"/>
  <c r="P42" i="6" s="1"/>
  <c r="Q42" i="6" s="1"/>
  <c r="N238" i="6"/>
  <c r="O237" i="6"/>
  <c r="N107" i="6"/>
  <c r="O106" i="6"/>
  <c r="N350" i="6"/>
  <c r="O349" i="6"/>
  <c r="Q36" i="5"/>
  <c r="P37" i="5"/>
  <c r="Q39" i="2"/>
  <c r="P40" i="2"/>
  <c r="N389" i="2"/>
  <c r="O388" i="2"/>
  <c r="N425" i="2"/>
  <c r="O424" i="2"/>
  <c r="N332" i="2"/>
  <c r="O331" i="2"/>
  <c r="N92" i="2"/>
  <c r="O91" i="2"/>
  <c r="N273" i="2"/>
  <c r="O273" i="2" s="1"/>
  <c r="O272" i="2"/>
  <c r="Q36" i="1"/>
  <c r="P37" i="1"/>
  <c r="F68" i="1"/>
  <c r="F69" i="1" s="1"/>
  <c r="G67" i="1"/>
  <c r="N351" i="6" l="1"/>
  <c r="O350" i="6"/>
  <c r="O107" i="6"/>
  <c r="N108" i="6"/>
  <c r="N239" i="6"/>
  <c r="O238" i="6"/>
  <c r="N44" i="6"/>
  <c r="O43" i="6"/>
  <c r="P43" i="6" s="1"/>
  <c r="Q43" i="6" s="1"/>
  <c r="Q37" i="5"/>
  <c r="P38" i="5"/>
  <c r="N333" i="2"/>
  <c r="O332" i="2"/>
  <c r="N390" i="2"/>
  <c r="O389" i="2"/>
  <c r="Q40" i="2"/>
  <c r="P41" i="2"/>
  <c r="N93" i="2"/>
  <c r="O92" i="2"/>
  <c r="N426" i="2"/>
  <c r="O425" i="2"/>
  <c r="Q37" i="1"/>
  <c r="P38" i="1"/>
  <c r="F70" i="1"/>
  <c r="G69" i="1"/>
  <c r="N240" i="6" l="1"/>
  <c r="O239" i="6"/>
  <c r="N109" i="6"/>
  <c r="O108" i="6"/>
  <c r="N352" i="6"/>
  <c r="O351" i="6"/>
  <c r="N45" i="6"/>
  <c r="O44" i="6"/>
  <c r="P44" i="6" s="1"/>
  <c r="Q44" i="6" s="1"/>
  <c r="Q38" i="5"/>
  <c r="P39" i="5"/>
  <c r="N427" i="2"/>
  <c r="O426" i="2"/>
  <c r="O93" i="2"/>
  <c r="N94" i="2"/>
  <c r="Q41" i="2"/>
  <c r="P42" i="2"/>
  <c r="O333" i="2"/>
  <c r="N334" i="2"/>
  <c r="N391" i="2"/>
  <c r="O390" i="2"/>
  <c r="Q38" i="1"/>
  <c r="P39" i="1"/>
  <c r="F71" i="1"/>
  <c r="F72" i="1" s="1"/>
  <c r="G70" i="1"/>
  <c r="O352" i="6" l="1"/>
  <c r="N353" i="6"/>
  <c r="N110" i="6"/>
  <c r="O109" i="6"/>
  <c r="N46" i="6"/>
  <c r="O45" i="6"/>
  <c r="P45" i="6" s="1"/>
  <c r="Q45" i="6" s="1"/>
  <c r="N241" i="6"/>
  <c r="O240" i="6"/>
  <c r="Q39" i="5"/>
  <c r="P40" i="5"/>
  <c r="N335" i="2"/>
  <c r="O334" i="2"/>
  <c r="N95" i="2"/>
  <c r="O94" i="2"/>
  <c r="N392" i="2"/>
  <c r="O391" i="2"/>
  <c r="Q42" i="2"/>
  <c r="P43" i="2"/>
  <c r="N428" i="2"/>
  <c r="O427" i="2"/>
  <c r="Q39" i="1"/>
  <c r="P40" i="1"/>
  <c r="F73" i="1"/>
  <c r="G72" i="1"/>
  <c r="N47" i="6" l="1"/>
  <c r="O46" i="6"/>
  <c r="P46" i="6" s="1"/>
  <c r="Q46" i="6" s="1"/>
  <c r="N354" i="6"/>
  <c r="O353" i="6"/>
  <c r="N242" i="6"/>
  <c r="O241" i="6"/>
  <c r="N111" i="6"/>
  <c r="O110" i="6"/>
  <c r="Q40" i="5"/>
  <c r="P41" i="5"/>
  <c r="N336" i="2"/>
  <c r="O335" i="2"/>
  <c r="N393" i="2"/>
  <c r="O393" i="2" s="1"/>
  <c r="O392" i="2"/>
  <c r="N429" i="2"/>
  <c r="O428" i="2"/>
  <c r="Q43" i="2"/>
  <c r="P44" i="2"/>
  <c r="N96" i="2"/>
  <c r="O95" i="2"/>
  <c r="Q40" i="1"/>
  <c r="P41" i="1"/>
  <c r="F74" i="1"/>
  <c r="G73" i="1"/>
  <c r="N243" i="6" l="1"/>
  <c r="O242" i="6"/>
  <c r="N355" i="6"/>
  <c r="O354" i="6"/>
  <c r="O111" i="6"/>
  <c r="N112" i="6"/>
  <c r="N48" i="6"/>
  <c r="O47" i="6"/>
  <c r="P47" i="6" s="1"/>
  <c r="Q47" i="6" s="1"/>
  <c r="Q41" i="5"/>
  <c r="P42" i="5"/>
  <c r="N97" i="2"/>
  <c r="O96" i="2"/>
  <c r="Q44" i="2"/>
  <c r="P45" i="2"/>
  <c r="O429" i="2"/>
  <c r="N430" i="2"/>
  <c r="N337" i="2"/>
  <c r="O337" i="2" s="1"/>
  <c r="O336" i="2"/>
  <c r="Q41" i="1"/>
  <c r="P42" i="1"/>
  <c r="F75" i="1"/>
  <c r="G74" i="1"/>
  <c r="N244" i="6" l="1"/>
  <c r="O243" i="6"/>
  <c r="N49" i="6"/>
  <c r="O48" i="6"/>
  <c r="P48" i="6" s="1"/>
  <c r="Q48" i="6" s="1"/>
  <c r="N356" i="6"/>
  <c r="O355" i="6"/>
  <c r="N113" i="6"/>
  <c r="O112" i="6"/>
  <c r="Q42" i="5"/>
  <c r="P43" i="5"/>
  <c r="N98" i="2"/>
  <c r="O97" i="2"/>
  <c r="Q45" i="2"/>
  <c r="P46" i="2"/>
  <c r="N431" i="2"/>
  <c r="O430" i="2"/>
  <c r="Q42" i="1"/>
  <c r="P43" i="1"/>
  <c r="F76" i="1"/>
  <c r="F77" i="1" s="1"/>
  <c r="G75" i="1"/>
  <c r="N114" i="6" l="1"/>
  <c r="O113" i="6"/>
  <c r="O356" i="6"/>
  <c r="N357" i="6"/>
  <c r="N245" i="6"/>
  <c r="O244" i="6"/>
  <c r="N50" i="6"/>
  <c r="O49" i="6"/>
  <c r="P49" i="6" s="1"/>
  <c r="Q49" i="6" s="1"/>
  <c r="Q43" i="5"/>
  <c r="P44" i="5"/>
  <c r="N432" i="2"/>
  <c r="O431" i="2"/>
  <c r="Q46" i="2"/>
  <c r="P47" i="2"/>
  <c r="N99" i="2"/>
  <c r="O98" i="2"/>
  <c r="Q43" i="1"/>
  <c r="P44" i="1"/>
  <c r="F78" i="1"/>
  <c r="G77" i="1"/>
  <c r="N246" i="6" l="1"/>
  <c r="O245" i="6"/>
  <c r="N51" i="6"/>
  <c r="O50" i="6"/>
  <c r="P50" i="6" s="1"/>
  <c r="Q50" i="6" s="1"/>
  <c r="N358" i="6"/>
  <c r="O357" i="6"/>
  <c r="N115" i="6"/>
  <c r="O114" i="6"/>
  <c r="Q44" i="5"/>
  <c r="P45" i="5"/>
  <c r="N100" i="2"/>
  <c r="O99" i="2"/>
  <c r="N433" i="2"/>
  <c r="O432" i="2"/>
  <c r="Q47" i="2"/>
  <c r="P48" i="2"/>
  <c r="Q44" i="1"/>
  <c r="P45" i="1"/>
  <c r="F79" i="1"/>
  <c r="G78" i="1"/>
  <c r="N359" i="6" l="1"/>
  <c r="O358" i="6"/>
  <c r="N247" i="6"/>
  <c r="O247" i="6" s="1"/>
  <c r="O246" i="6"/>
  <c r="O115" i="6"/>
  <c r="N116" i="6"/>
  <c r="N52" i="6"/>
  <c r="O51" i="6"/>
  <c r="P51" i="6" s="1"/>
  <c r="Q51" i="6" s="1"/>
  <c r="Q45" i="5"/>
  <c r="P46" i="5"/>
  <c r="Q48" i="2"/>
  <c r="P49" i="2"/>
  <c r="N101" i="2"/>
  <c r="O100" i="2"/>
  <c r="O433" i="2"/>
  <c r="N434" i="2"/>
  <c r="Q45" i="1"/>
  <c r="P46" i="1"/>
  <c r="F80" i="1"/>
  <c r="F81" i="1" s="1"/>
  <c r="F82" i="1" s="1"/>
  <c r="G79" i="1"/>
  <c r="N117" i="6" l="1"/>
  <c r="O116" i="6"/>
  <c r="N53" i="6"/>
  <c r="O52" i="6"/>
  <c r="P52" i="6" s="1"/>
  <c r="Q52" i="6" s="1"/>
  <c r="N360" i="6"/>
  <c r="O359" i="6"/>
  <c r="Q46" i="5"/>
  <c r="P47" i="5"/>
  <c r="N435" i="2"/>
  <c r="O434" i="2"/>
  <c r="Q49" i="2"/>
  <c r="P50" i="2"/>
  <c r="N102" i="2"/>
  <c r="O101" i="2"/>
  <c r="Q46" i="1"/>
  <c r="P47" i="1"/>
  <c r="F83" i="1"/>
  <c r="G82" i="1"/>
  <c r="N54" i="6" l="1"/>
  <c r="O53" i="6"/>
  <c r="P53" i="6" s="1"/>
  <c r="Q53" i="6" s="1"/>
  <c r="O360" i="6"/>
  <c r="N361" i="6"/>
  <c r="N118" i="6"/>
  <c r="O117" i="6"/>
  <c r="Q47" i="5"/>
  <c r="P48" i="5"/>
  <c r="N103" i="2"/>
  <c r="O102" i="2"/>
  <c r="Q50" i="2"/>
  <c r="P51" i="2"/>
  <c r="N436" i="2"/>
  <c r="O435" i="2"/>
  <c r="Q47" i="1"/>
  <c r="P48" i="1"/>
  <c r="F84" i="1"/>
  <c r="F85" i="1" s="1"/>
  <c r="G83" i="1"/>
  <c r="N119" i="6" l="1"/>
  <c r="O118" i="6"/>
  <c r="N362" i="6"/>
  <c r="O361" i="6"/>
  <c r="N55" i="6"/>
  <c r="O54" i="6"/>
  <c r="P54" i="6" s="1"/>
  <c r="Q54" i="6" s="1"/>
  <c r="Q48" i="5"/>
  <c r="P49" i="5"/>
  <c r="N437" i="2"/>
  <c r="O436" i="2"/>
  <c r="N104" i="2"/>
  <c r="O103" i="2"/>
  <c r="Q51" i="2"/>
  <c r="P52" i="2"/>
  <c r="Q48" i="1"/>
  <c r="P49" i="1"/>
  <c r="F86" i="1"/>
  <c r="G85" i="1"/>
  <c r="N363" i="6" l="1"/>
  <c r="O362" i="6"/>
  <c r="N56" i="6"/>
  <c r="O55" i="6"/>
  <c r="P55" i="6" s="1"/>
  <c r="Q55" i="6" s="1"/>
  <c r="O119" i="6"/>
  <c r="N120" i="6"/>
  <c r="Q49" i="5"/>
  <c r="P50" i="5"/>
  <c r="Q52" i="2"/>
  <c r="P53" i="2"/>
  <c r="O437" i="2"/>
  <c r="N438" i="2"/>
  <c r="N105" i="2"/>
  <c r="O104" i="2"/>
  <c r="Q49" i="1"/>
  <c r="P50" i="1"/>
  <c r="F87" i="1"/>
  <c r="G86" i="1"/>
  <c r="N121" i="6" l="1"/>
  <c r="O120" i="6"/>
  <c r="N57" i="6"/>
  <c r="O56" i="6"/>
  <c r="P56" i="6" s="1"/>
  <c r="Q56" i="6" s="1"/>
  <c r="N364" i="6"/>
  <c r="O363" i="6"/>
  <c r="Q50" i="5"/>
  <c r="P51" i="5"/>
  <c r="N106" i="2"/>
  <c r="O105" i="2"/>
  <c r="N439" i="2"/>
  <c r="O438" i="2"/>
  <c r="Q53" i="2"/>
  <c r="P54" i="2"/>
  <c r="Q50" i="1"/>
  <c r="P51" i="1"/>
  <c r="F88" i="1"/>
  <c r="F89" i="1" s="1"/>
  <c r="G87" i="1"/>
  <c r="O364" i="6" l="1"/>
  <c r="N365" i="6"/>
  <c r="N58" i="6"/>
  <c r="O57" i="6"/>
  <c r="P57" i="6" s="1"/>
  <c r="Q57" i="6" s="1"/>
  <c r="N122" i="6"/>
  <c r="O121" i="6"/>
  <c r="Q51" i="5"/>
  <c r="P52" i="5"/>
  <c r="N440" i="2"/>
  <c r="O439" i="2"/>
  <c r="N107" i="2"/>
  <c r="O106" i="2"/>
  <c r="Q54" i="2"/>
  <c r="P55" i="2"/>
  <c r="Q51" i="1"/>
  <c r="P52" i="1"/>
  <c r="F90" i="1"/>
  <c r="F91" i="1" s="1"/>
  <c r="G89" i="1"/>
  <c r="N59" i="6" l="1"/>
  <c r="O58" i="6"/>
  <c r="P58" i="6" s="1"/>
  <c r="Q58" i="6" s="1"/>
  <c r="N123" i="6"/>
  <c r="O122" i="6"/>
  <c r="N366" i="6"/>
  <c r="O365" i="6"/>
  <c r="Q52" i="5"/>
  <c r="P53" i="5"/>
  <c r="N441" i="2"/>
  <c r="O440" i="2"/>
  <c r="N108" i="2"/>
  <c r="O107" i="2"/>
  <c r="Q55" i="2"/>
  <c r="P56" i="2"/>
  <c r="Q52" i="1"/>
  <c r="P53" i="1"/>
  <c r="F92" i="1"/>
  <c r="G91" i="1"/>
  <c r="O123" i="6" l="1"/>
  <c r="N124" i="6"/>
  <c r="N367" i="6"/>
  <c r="O366" i="6"/>
  <c r="N60" i="6"/>
  <c r="O59" i="6"/>
  <c r="P59" i="6" s="1"/>
  <c r="Q59" i="6" s="1"/>
  <c r="Q53" i="5"/>
  <c r="P54" i="5"/>
  <c r="O441" i="2"/>
  <c r="N442" i="2"/>
  <c r="Q56" i="2"/>
  <c r="P57" i="2"/>
  <c r="N109" i="2"/>
  <c r="O108" i="2"/>
  <c r="Q53" i="1"/>
  <c r="P54" i="1"/>
  <c r="F93" i="1"/>
  <c r="G92" i="1"/>
  <c r="N368" i="6" l="1"/>
  <c r="O367" i="6"/>
  <c r="N61" i="6"/>
  <c r="O60" i="6"/>
  <c r="P60" i="6" s="1"/>
  <c r="Q60" i="6" s="1"/>
  <c r="N125" i="6"/>
  <c r="O124" i="6"/>
  <c r="Q54" i="5"/>
  <c r="P55" i="5"/>
  <c r="Q57" i="2"/>
  <c r="P58" i="2"/>
  <c r="N110" i="2"/>
  <c r="O109" i="2"/>
  <c r="N443" i="2"/>
  <c r="O442" i="2"/>
  <c r="Q54" i="1"/>
  <c r="P55" i="1"/>
  <c r="F94" i="1"/>
  <c r="F95" i="1" s="1"/>
  <c r="G93" i="1"/>
  <c r="N62" i="6" l="1"/>
  <c r="O61" i="6"/>
  <c r="P61" i="6" s="1"/>
  <c r="Q61" i="6" s="1"/>
  <c r="N126" i="6"/>
  <c r="O125" i="6"/>
  <c r="O368" i="6"/>
  <c r="N369" i="6"/>
  <c r="Q55" i="5"/>
  <c r="P56" i="5"/>
  <c r="N111" i="2"/>
  <c r="O110" i="2"/>
  <c r="N444" i="2"/>
  <c r="O443" i="2"/>
  <c r="Q58" i="2"/>
  <c r="P59" i="2"/>
  <c r="Q55" i="1"/>
  <c r="P56" i="1"/>
  <c r="F96" i="1"/>
  <c r="G95" i="1"/>
  <c r="N370" i="6" l="1"/>
  <c r="O369" i="6"/>
  <c r="N127" i="6"/>
  <c r="O126" i="6"/>
  <c r="N63" i="6"/>
  <c r="O62" i="6"/>
  <c r="P62" i="6" s="1"/>
  <c r="Q62" i="6" s="1"/>
  <c r="Q56" i="5"/>
  <c r="P57" i="5"/>
  <c r="N112" i="2"/>
  <c r="O111" i="2"/>
  <c r="N445" i="2"/>
  <c r="O444" i="2"/>
  <c r="Q59" i="2"/>
  <c r="P60" i="2"/>
  <c r="Q56" i="1"/>
  <c r="P57" i="1"/>
  <c r="F97" i="1"/>
  <c r="G96" i="1"/>
  <c r="N64" i="6" l="1"/>
  <c r="O63" i="6"/>
  <c r="P63" i="6" s="1"/>
  <c r="Q63" i="6" s="1"/>
  <c r="O127" i="6"/>
  <c r="N128" i="6"/>
  <c r="N371" i="6"/>
  <c r="O370" i="6"/>
  <c r="Q57" i="5"/>
  <c r="P58" i="5"/>
  <c r="N113" i="2"/>
  <c r="O112" i="2"/>
  <c r="Q60" i="2"/>
  <c r="P61" i="2"/>
  <c r="O445" i="2"/>
  <c r="N446" i="2"/>
  <c r="Q57" i="1"/>
  <c r="P58" i="1"/>
  <c r="F98" i="1"/>
  <c r="G97" i="1"/>
  <c r="N372" i="6" l="1"/>
  <c r="O371" i="6"/>
  <c r="N129" i="6"/>
  <c r="O128" i="6"/>
  <c r="N65" i="6"/>
  <c r="O64" i="6"/>
  <c r="P64" i="6" s="1"/>
  <c r="Q64" i="6" s="1"/>
  <c r="Q58" i="5"/>
  <c r="P59" i="5"/>
  <c r="Q61" i="2"/>
  <c r="P62" i="2"/>
  <c r="N114" i="2"/>
  <c r="O113" i="2"/>
  <c r="N447" i="2"/>
  <c r="O446" i="2"/>
  <c r="Q58" i="1"/>
  <c r="P59" i="1"/>
  <c r="F99" i="1"/>
  <c r="G98" i="1"/>
  <c r="N66" i="6" l="1"/>
  <c r="O65" i="6"/>
  <c r="P65" i="6" s="1"/>
  <c r="Q65" i="6" s="1"/>
  <c r="O372" i="6"/>
  <c r="N373" i="6"/>
  <c r="N130" i="6"/>
  <c r="O129" i="6"/>
  <c r="Q59" i="5"/>
  <c r="P60" i="5"/>
  <c r="N448" i="2"/>
  <c r="O447" i="2"/>
  <c r="N115" i="2"/>
  <c r="O114" i="2"/>
  <c r="Q62" i="2"/>
  <c r="P63" i="2"/>
  <c r="Q59" i="1"/>
  <c r="P60" i="1"/>
  <c r="F100" i="1"/>
  <c r="F101" i="1" s="1"/>
  <c r="F102" i="1" s="1"/>
  <c r="G99" i="1"/>
  <c r="N131" i="6" l="1"/>
  <c r="O130" i="6"/>
  <c r="N67" i="6"/>
  <c r="O66" i="6"/>
  <c r="P66" i="6" s="1"/>
  <c r="Q66" i="6" s="1"/>
  <c r="N374" i="6"/>
  <c r="O373" i="6"/>
  <c r="Q60" i="5"/>
  <c r="P61" i="5"/>
  <c r="N449" i="2"/>
  <c r="O448" i="2"/>
  <c r="Q63" i="2"/>
  <c r="P64" i="2"/>
  <c r="N116" i="2"/>
  <c r="O115" i="2"/>
  <c r="Q60" i="1"/>
  <c r="P61" i="1"/>
  <c r="F103" i="1"/>
  <c r="F104" i="1" s="1"/>
  <c r="G102" i="1"/>
  <c r="N375" i="6" l="1"/>
  <c r="O374" i="6"/>
  <c r="O131" i="6"/>
  <c r="N132" i="6"/>
  <c r="N68" i="6"/>
  <c r="O68" i="6" s="1"/>
  <c r="O67" i="6"/>
  <c r="P67" i="6" s="1"/>
  <c r="Q67" i="6" s="1"/>
  <c r="Q61" i="5"/>
  <c r="P62" i="5"/>
  <c r="O449" i="2"/>
  <c r="N450" i="2"/>
  <c r="Q64" i="2"/>
  <c r="P65" i="2"/>
  <c r="N117" i="2"/>
  <c r="O116" i="2"/>
  <c r="Q61" i="1"/>
  <c r="P62" i="1"/>
  <c r="F105" i="1"/>
  <c r="G104" i="1"/>
  <c r="P68" i="6" l="1"/>
  <c r="Q68" i="6"/>
  <c r="P69" i="6"/>
  <c r="N376" i="6"/>
  <c r="O375" i="6"/>
  <c r="N133" i="6"/>
  <c r="O132" i="6"/>
  <c r="Q62" i="5"/>
  <c r="P63" i="5"/>
  <c r="N118" i="2"/>
  <c r="O117" i="2"/>
  <c r="Q65" i="2"/>
  <c r="P66" i="2"/>
  <c r="N451" i="2"/>
  <c r="O450" i="2"/>
  <c r="Q62" i="1"/>
  <c r="P63" i="1"/>
  <c r="F106" i="1"/>
  <c r="F107" i="1" s="1"/>
  <c r="G105" i="1"/>
  <c r="N134" i="6" l="1"/>
  <c r="O133" i="6"/>
  <c r="O376" i="6"/>
  <c r="N377" i="6"/>
  <c r="Q69" i="6"/>
  <c r="P70" i="6"/>
  <c r="Q63" i="5"/>
  <c r="P64" i="5"/>
  <c r="Q66" i="2"/>
  <c r="P67" i="2"/>
  <c r="N119" i="2"/>
  <c r="O118" i="2"/>
  <c r="N452" i="2"/>
  <c r="O452" i="2" s="1"/>
  <c r="O451" i="2"/>
  <c r="Q63" i="1"/>
  <c r="P64" i="1"/>
  <c r="F108" i="1"/>
  <c r="F109" i="1" s="1"/>
  <c r="G107" i="1"/>
  <c r="N378" i="6" l="1"/>
  <c r="O377" i="6"/>
  <c r="Q70" i="6"/>
  <c r="P71" i="6"/>
  <c r="N135" i="6"/>
  <c r="O134" i="6"/>
  <c r="Q64" i="5"/>
  <c r="P65" i="5"/>
  <c r="N120" i="2"/>
  <c r="O119" i="2"/>
  <c r="Q67" i="2"/>
  <c r="P68" i="2"/>
  <c r="Q64" i="1"/>
  <c r="P65" i="1"/>
  <c r="F110" i="1"/>
  <c r="F111" i="1" s="1"/>
  <c r="G109" i="1"/>
  <c r="O135" i="6" l="1"/>
  <c r="N136" i="6"/>
  <c r="N379" i="6"/>
  <c r="O378" i="6"/>
  <c r="Q71" i="6"/>
  <c r="P72" i="6"/>
  <c r="Q65" i="5"/>
  <c r="P66" i="5"/>
  <c r="N121" i="2"/>
  <c r="O120" i="2"/>
  <c r="Q68" i="2"/>
  <c r="P69" i="2"/>
  <c r="Q65" i="1"/>
  <c r="P66" i="1"/>
  <c r="F112" i="1"/>
  <c r="F113" i="1" s="1"/>
  <c r="F114" i="1" s="1"/>
  <c r="F115" i="1" s="1"/>
  <c r="F116" i="1" s="1"/>
  <c r="F117" i="1" s="1"/>
  <c r="F118" i="1" s="1"/>
  <c r="F119" i="1" s="1"/>
  <c r="G111" i="1"/>
  <c r="Q72" i="6" l="1"/>
  <c r="P73" i="6"/>
  <c r="N137" i="6"/>
  <c r="O136" i="6"/>
  <c r="N380" i="6"/>
  <c r="O379" i="6"/>
  <c r="Q66" i="5"/>
  <c r="P67" i="5"/>
  <c r="N122" i="2"/>
  <c r="O121" i="2"/>
  <c r="Q69" i="2"/>
  <c r="P70" i="2"/>
  <c r="Q66" i="1"/>
  <c r="P67" i="1"/>
  <c r="F120" i="1"/>
  <c r="F121" i="1" s="1"/>
  <c r="F122" i="1" s="1"/>
  <c r="F123" i="1" s="1"/>
  <c r="G119" i="1"/>
  <c r="O380" i="6" l="1"/>
  <c r="N381" i="6"/>
  <c r="N138" i="6"/>
  <c r="O137" i="6"/>
  <c r="Q73" i="6"/>
  <c r="P74" i="6"/>
  <c r="Q67" i="5"/>
  <c r="P68" i="5"/>
  <c r="N123" i="2"/>
  <c r="O122" i="2"/>
  <c r="Q70" i="2"/>
  <c r="P71" i="2"/>
  <c r="Q67" i="1"/>
  <c r="P68" i="1"/>
  <c r="F124" i="1"/>
  <c r="F125" i="1" s="1"/>
  <c r="G123" i="1"/>
  <c r="N382" i="6" l="1"/>
  <c r="O381" i="6"/>
  <c r="Q74" i="6"/>
  <c r="P75" i="6"/>
  <c r="N139" i="6"/>
  <c r="O138" i="6"/>
  <c r="Q68" i="5"/>
  <c r="P69" i="5"/>
  <c r="N124" i="2"/>
  <c r="O123" i="2"/>
  <c r="Q71" i="2"/>
  <c r="P72" i="2"/>
  <c r="Q68" i="1"/>
  <c r="P69" i="1"/>
  <c r="F126" i="1"/>
  <c r="G125" i="1"/>
  <c r="O139" i="6" l="1"/>
  <c r="N140" i="6"/>
  <c r="Q75" i="6"/>
  <c r="P76" i="6"/>
  <c r="N383" i="6"/>
  <c r="O382" i="6"/>
  <c r="Q69" i="5"/>
  <c r="P70" i="5"/>
  <c r="N125" i="2"/>
  <c r="O124" i="2"/>
  <c r="Q72" i="2"/>
  <c r="P73" i="2"/>
  <c r="Q69" i="1"/>
  <c r="P70" i="1"/>
  <c r="F127" i="1"/>
  <c r="G126" i="1"/>
  <c r="N384" i="6" l="1"/>
  <c r="O383" i="6"/>
  <c r="N141" i="6"/>
  <c r="O140" i="6"/>
  <c r="Q76" i="6"/>
  <c r="P77" i="6"/>
  <c r="Q70" i="5"/>
  <c r="P71" i="5"/>
  <c r="Q73" i="2"/>
  <c r="P74" i="2"/>
  <c r="N126" i="2"/>
  <c r="O125" i="2"/>
  <c r="Q70" i="1"/>
  <c r="P71" i="1"/>
  <c r="F128" i="1"/>
  <c r="G127" i="1"/>
  <c r="N142" i="6" l="1"/>
  <c r="O141" i="6"/>
  <c r="Q77" i="6"/>
  <c r="P78" i="6"/>
  <c r="N385" i="6"/>
  <c r="O384" i="6"/>
  <c r="P72" i="5"/>
  <c r="Q71" i="5"/>
  <c r="N127" i="2"/>
  <c r="O126" i="2"/>
  <c r="Q74" i="2"/>
  <c r="P75" i="2"/>
  <c r="Q71" i="1"/>
  <c r="P72" i="1"/>
  <c r="F129" i="1"/>
  <c r="F130" i="1" s="1"/>
  <c r="G128" i="1"/>
  <c r="Q78" i="6" l="1"/>
  <c r="P79" i="6"/>
  <c r="N386" i="6"/>
  <c r="O385" i="6"/>
  <c r="N143" i="6"/>
  <c r="O142" i="6"/>
  <c r="Q72" i="5"/>
  <c r="P73" i="5"/>
  <c r="N128" i="2"/>
  <c r="O127" i="2"/>
  <c r="Q75" i="2"/>
  <c r="P76" i="2"/>
  <c r="Q72" i="1"/>
  <c r="P73" i="1"/>
  <c r="F131" i="1"/>
  <c r="F132" i="1" s="1"/>
  <c r="G130" i="1"/>
  <c r="N387" i="6" l="1"/>
  <c r="O386" i="6"/>
  <c r="O143" i="6"/>
  <c r="N144" i="6"/>
  <c r="Q79" i="6"/>
  <c r="P80" i="6"/>
  <c r="Q73" i="5"/>
  <c r="P74" i="5"/>
  <c r="N129" i="2"/>
  <c r="O128" i="2"/>
  <c r="Q76" i="2"/>
  <c r="P77" i="2"/>
  <c r="Q73" i="1"/>
  <c r="P74" i="1"/>
  <c r="F133" i="1"/>
  <c r="G132" i="1"/>
  <c r="Q80" i="6" l="1"/>
  <c r="P81" i="6"/>
  <c r="N388" i="6"/>
  <c r="O387" i="6"/>
  <c r="N145" i="6"/>
  <c r="O144" i="6"/>
  <c r="Q74" i="5"/>
  <c r="P75" i="5"/>
  <c r="N130" i="2"/>
  <c r="O129" i="2"/>
  <c r="Q77" i="2"/>
  <c r="P78" i="2"/>
  <c r="Q74" i="1"/>
  <c r="P75" i="1"/>
  <c r="F134" i="1"/>
  <c r="F135" i="1" s="1"/>
  <c r="F136" i="1" s="1"/>
  <c r="F137" i="1" s="1"/>
  <c r="F138" i="1" s="1"/>
  <c r="G133" i="1"/>
  <c r="N146" i="6" l="1"/>
  <c r="O145" i="6"/>
  <c r="Q81" i="6"/>
  <c r="P82" i="6"/>
  <c r="N389" i="6"/>
  <c r="O388" i="6"/>
  <c r="Q75" i="5"/>
  <c r="P76" i="5"/>
  <c r="N131" i="2"/>
  <c r="O130" i="2"/>
  <c r="Q78" i="2"/>
  <c r="P79" i="2"/>
  <c r="Q75" i="1"/>
  <c r="P76" i="1"/>
  <c r="F139" i="1"/>
  <c r="F140" i="1" s="1"/>
  <c r="G138" i="1"/>
  <c r="O389" i="6" l="1"/>
  <c r="N390" i="6"/>
  <c r="N147" i="6"/>
  <c r="O146" i="6"/>
  <c r="Q82" i="6"/>
  <c r="P83" i="6"/>
  <c r="Q76" i="5"/>
  <c r="P77" i="5"/>
  <c r="N132" i="2"/>
  <c r="O131" i="2"/>
  <c r="Q79" i="2"/>
  <c r="P80" i="2"/>
  <c r="Q76" i="1"/>
  <c r="P77" i="1"/>
  <c r="F141" i="1"/>
  <c r="G140" i="1"/>
  <c r="Q83" i="6" l="1"/>
  <c r="P84" i="6"/>
  <c r="N391" i="6"/>
  <c r="O390" i="6"/>
  <c r="O147" i="6"/>
  <c r="N148" i="6"/>
  <c r="Q77" i="5"/>
  <c r="P78" i="5"/>
  <c r="N133" i="2"/>
  <c r="O132" i="2"/>
  <c r="Q80" i="2"/>
  <c r="P81" i="2"/>
  <c r="Q77" i="1"/>
  <c r="P78" i="1"/>
  <c r="F142" i="1"/>
  <c r="G141" i="1"/>
  <c r="N149" i="6" l="1"/>
  <c r="O148" i="6"/>
  <c r="N392" i="6"/>
  <c r="O391" i="6"/>
  <c r="Q84" i="6"/>
  <c r="P85" i="6"/>
  <c r="Q78" i="5"/>
  <c r="P79" i="5"/>
  <c r="N134" i="2"/>
  <c r="O133" i="2"/>
  <c r="Q81" i="2"/>
  <c r="P82" i="2"/>
  <c r="Q78" i="1"/>
  <c r="P79" i="1"/>
  <c r="F143" i="1"/>
  <c r="F144" i="1" s="1"/>
  <c r="G142" i="1"/>
  <c r="Q85" i="6" l="1"/>
  <c r="P86" i="6"/>
  <c r="N393" i="6"/>
  <c r="O392" i="6"/>
  <c r="N150" i="6"/>
  <c r="O149" i="6"/>
  <c r="Q79" i="5"/>
  <c r="P80" i="5"/>
  <c r="N135" i="2"/>
  <c r="O134" i="2"/>
  <c r="Q82" i="2"/>
  <c r="P83" i="2"/>
  <c r="Q79" i="1"/>
  <c r="P80" i="1"/>
  <c r="F145" i="1"/>
  <c r="F146" i="1" s="1"/>
  <c r="G144" i="1"/>
  <c r="N151" i="6" l="1"/>
  <c r="O150" i="6"/>
  <c r="Q86" i="6"/>
  <c r="P87" i="6"/>
  <c r="O393" i="6"/>
  <c r="N394" i="6"/>
  <c r="Q80" i="5"/>
  <c r="P81" i="5"/>
  <c r="N136" i="2"/>
  <c r="O135" i="2"/>
  <c r="Q83" i="2"/>
  <c r="P84" i="2"/>
  <c r="Q80" i="1"/>
  <c r="P81" i="1"/>
  <c r="F147" i="1"/>
  <c r="F148" i="1" s="1"/>
  <c r="F149" i="1" s="1"/>
  <c r="G146" i="1"/>
  <c r="N395" i="6" l="1"/>
  <c r="O394" i="6"/>
  <c r="O151" i="6"/>
  <c r="N152" i="6"/>
  <c r="Q87" i="6"/>
  <c r="P88" i="6"/>
  <c r="Q81" i="5"/>
  <c r="P82" i="5"/>
  <c r="N137" i="2"/>
  <c r="O136" i="2"/>
  <c r="Q84" i="2"/>
  <c r="P85" i="2"/>
  <c r="Q81" i="1"/>
  <c r="P82" i="1"/>
  <c r="F150" i="1"/>
  <c r="G149" i="1"/>
  <c r="Q88" i="6" l="1"/>
  <c r="P89" i="6"/>
  <c r="N153" i="6"/>
  <c r="O152" i="6"/>
  <c r="N396" i="6"/>
  <c r="O395" i="6"/>
  <c r="Q82" i="5"/>
  <c r="P83" i="5"/>
  <c r="N138" i="2"/>
  <c r="O137" i="2"/>
  <c r="Q85" i="2"/>
  <c r="P86" i="2"/>
  <c r="Q82" i="1"/>
  <c r="P83" i="1"/>
  <c r="F151" i="1"/>
  <c r="F152" i="1" s="1"/>
  <c r="F153" i="1" s="1"/>
  <c r="G150" i="1"/>
  <c r="N154" i="6" l="1"/>
  <c r="O153" i="6"/>
  <c r="N397" i="6"/>
  <c r="O396" i="6"/>
  <c r="Q89" i="6"/>
  <c r="P90" i="6"/>
  <c r="Q83" i="5"/>
  <c r="P84" i="5"/>
  <c r="N139" i="2"/>
  <c r="O138" i="2"/>
  <c r="Q86" i="2"/>
  <c r="P87" i="2"/>
  <c r="Q83" i="1"/>
  <c r="P84" i="1"/>
  <c r="F154" i="1"/>
  <c r="F155" i="1" s="1"/>
  <c r="F156" i="1" s="1"/>
  <c r="G153" i="1"/>
  <c r="O397" i="6" l="1"/>
  <c r="N398" i="6"/>
  <c r="Q90" i="6"/>
  <c r="P91" i="6"/>
  <c r="N155" i="6"/>
  <c r="O154" i="6"/>
  <c r="Q84" i="5"/>
  <c r="P85" i="5"/>
  <c r="N140" i="2"/>
  <c r="O139" i="2"/>
  <c r="Q87" i="2"/>
  <c r="P88" i="2"/>
  <c r="Q84" i="1"/>
  <c r="P85" i="1"/>
  <c r="F157" i="1"/>
  <c r="F158" i="1" s="1"/>
  <c r="G156" i="1"/>
  <c r="O155" i="6" l="1"/>
  <c r="N156" i="6"/>
  <c r="Q91" i="6"/>
  <c r="P92" i="6"/>
  <c r="N399" i="6"/>
  <c r="O398" i="6"/>
  <c r="Q85" i="5"/>
  <c r="P86" i="5"/>
  <c r="Q88" i="2"/>
  <c r="P89" i="2"/>
  <c r="N141" i="2"/>
  <c r="O140" i="2"/>
  <c r="Q85" i="1"/>
  <c r="P86" i="1"/>
  <c r="F159" i="1"/>
  <c r="G158" i="1"/>
  <c r="Q92" i="6" l="1"/>
  <c r="P93" i="6"/>
  <c r="N157" i="6"/>
  <c r="O156" i="6"/>
  <c r="N400" i="6"/>
  <c r="O399" i="6"/>
  <c r="Q86" i="5"/>
  <c r="P87" i="5"/>
  <c r="N142" i="2"/>
  <c r="O141" i="2"/>
  <c r="Q89" i="2"/>
  <c r="P90" i="2"/>
  <c r="Q86" i="1"/>
  <c r="P87" i="1"/>
  <c r="F160" i="1"/>
  <c r="F161" i="1" s="1"/>
  <c r="G159" i="1"/>
  <c r="N158" i="6" l="1"/>
  <c r="O157" i="6"/>
  <c r="N401" i="6"/>
  <c r="O400" i="6"/>
  <c r="Q93" i="6"/>
  <c r="P94" i="6"/>
  <c r="Q87" i="5"/>
  <c r="P88" i="5"/>
  <c r="Q90" i="2"/>
  <c r="P91" i="2"/>
  <c r="N143" i="2"/>
  <c r="O142" i="2"/>
  <c r="Q87" i="1"/>
  <c r="P88" i="1"/>
  <c r="F162" i="1"/>
  <c r="G161" i="1"/>
  <c r="O401" i="6" l="1"/>
  <c r="N402" i="6"/>
  <c r="Q94" i="6"/>
  <c r="P95" i="6"/>
  <c r="O158" i="6"/>
  <c r="N159" i="6"/>
  <c r="Q88" i="5"/>
  <c r="P89" i="5"/>
  <c r="N144" i="2"/>
  <c r="O143" i="2"/>
  <c r="Q91" i="2"/>
  <c r="P92" i="2"/>
  <c r="Q88" i="1"/>
  <c r="P89" i="1"/>
  <c r="F163" i="1"/>
  <c r="F164" i="1" s="1"/>
  <c r="F165" i="1" s="1"/>
  <c r="F166" i="1" s="1"/>
  <c r="F167" i="1" s="1"/>
  <c r="G162" i="1"/>
  <c r="O159" i="6" l="1"/>
  <c r="N160" i="6"/>
  <c r="Q95" i="6"/>
  <c r="P96" i="6"/>
  <c r="N403" i="6"/>
  <c r="O402" i="6"/>
  <c r="Q89" i="5"/>
  <c r="P90" i="5"/>
  <c r="Q92" i="2"/>
  <c r="P93" i="2"/>
  <c r="N145" i="2"/>
  <c r="O144" i="2"/>
  <c r="Q89" i="1"/>
  <c r="P90" i="1"/>
  <c r="F168" i="1"/>
  <c r="G167" i="1"/>
  <c r="Q96" i="6" l="1"/>
  <c r="P97" i="6"/>
  <c r="N161" i="6"/>
  <c r="O160" i="6"/>
  <c r="N404" i="6"/>
  <c r="O403" i="6"/>
  <c r="Q90" i="5"/>
  <c r="P91" i="5"/>
  <c r="N146" i="2"/>
  <c r="O145" i="2"/>
  <c r="Q93" i="2"/>
  <c r="P94" i="2"/>
  <c r="Q90" i="1"/>
  <c r="P91" i="1"/>
  <c r="F169" i="1"/>
  <c r="G168" i="1"/>
  <c r="N162" i="6" l="1"/>
  <c r="O161" i="6"/>
  <c r="N405" i="6"/>
  <c r="O404" i="6"/>
  <c r="Q97" i="6"/>
  <c r="P98" i="6"/>
  <c r="Q91" i="5"/>
  <c r="P92" i="5"/>
  <c r="Q94" i="2"/>
  <c r="P95" i="2"/>
  <c r="N147" i="2"/>
  <c r="O146" i="2"/>
  <c r="Q91" i="1"/>
  <c r="P92" i="1"/>
  <c r="F170" i="1"/>
  <c r="G169" i="1"/>
  <c r="O405" i="6" l="1"/>
  <c r="N406" i="6"/>
  <c r="Q98" i="6"/>
  <c r="P99" i="6"/>
  <c r="O162" i="6"/>
  <c r="N163" i="6"/>
  <c r="Q92" i="5"/>
  <c r="P93" i="5"/>
  <c r="N148" i="2"/>
  <c r="O147" i="2"/>
  <c r="Q95" i="2"/>
  <c r="P96" i="2"/>
  <c r="Q92" i="1"/>
  <c r="P93" i="1"/>
  <c r="F171" i="1"/>
  <c r="F172" i="1" s="1"/>
  <c r="F173" i="1" s="1"/>
  <c r="F174" i="1" s="1"/>
  <c r="F175" i="1" s="1"/>
  <c r="F176" i="1" s="1"/>
  <c r="F177" i="1" s="1"/>
  <c r="G170" i="1"/>
  <c r="O163" i="6" l="1"/>
  <c r="N164" i="6"/>
  <c r="Q99" i="6"/>
  <c r="P100" i="6"/>
  <c r="N407" i="6"/>
  <c r="O406" i="6"/>
  <c r="Q93" i="5"/>
  <c r="P94" i="5"/>
  <c r="Q96" i="2"/>
  <c r="P97" i="2"/>
  <c r="N149" i="2"/>
  <c r="O148" i="2"/>
  <c r="Q93" i="1"/>
  <c r="P94" i="1"/>
  <c r="F178" i="1"/>
  <c r="G177" i="1"/>
  <c r="Q100" i="6" l="1"/>
  <c r="P101" i="6"/>
  <c r="N165" i="6"/>
  <c r="O164" i="6"/>
  <c r="N408" i="6"/>
  <c r="O407" i="6"/>
  <c r="Q94" i="5"/>
  <c r="P95" i="5"/>
  <c r="N150" i="2"/>
  <c r="O149" i="2"/>
  <c r="Q97" i="2"/>
  <c r="P98" i="2"/>
  <c r="Q94" i="1"/>
  <c r="P95" i="1"/>
  <c r="F179" i="1"/>
  <c r="F180" i="1" s="1"/>
  <c r="G178" i="1"/>
  <c r="N166" i="6" l="1"/>
  <c r="O165" i="6"/>
  <c r="N409" i="6"/>
  <c r="O408" i="6"/>
  <c r="Q101" i="6"/>
  <c r="P102" i="6"/>
  <c r="Q95" i="5"/>
  <c r="P96" i="5"/>
  <c r="Q98" i="2"/>
  <c r="P99" i="2"/>
  <c r="N151" i="2"/>
  <c r="O150" i="2"/>
  <c r="Q95" i="1"/>
  <c r="P96" i="1"/>
  <c r="F181" i="1"/>
  <c r="F182" i="1" s="1"/>
  <c r="F183" i="1" s="1"/>
  <c r="G180" i="1"/>
  <c r="O409" i="6" l="1"/>
  <c r="N410" i="6"/>
  <c r="Q102" i="6"/>
  <c r="P103" i="6"/>
  <c r="O166" i="6"/>
  <c r="N167" i="6"/>
  <c r="Q96" i="5"/>
  <c r="P97" i="5"/>
  <c r="N152" i="2"/>
  <c r="O151" i="2"/>
  <c r="Q99" i="2"/>
  <c r="P100" i="2"/>
  <c r="Q96" i="1"/>
  <c r="P97" i="1"/>
  <c r="F184" i="1"/>
  <c r="G183" i="1"/>
  <c r="O167" i="6" l="1"/>
  <c r="N168" i="6"/>
  <c r="N411" i="6"/>
  <c r="O410" i="6"/>
  <c r="Q103" i="6"/>
  <c r="P104" i="6"/>
  <c r="Q97" i="5"/>
  <c r="P98" i="5"/>
  <c r="Q100" i="2"/>
  <c r="P101" i="2"/>
  <c r="N153" i="2"/>
  <c r="O152" i="2"/>
  <c r="Q97" i="1"/>
  <c r="P98" i="1"/>
  <c r="F185" i="1"/>
  <c r="G184" i="1"/>
  <c r="N412" i="6" l="1"/>
  <c r="O411" i="6"/>
  <c r="Q104" i="6"/>
  <c r="P105" i="6"/>
  <c r="N169" i="6"/>
  <c r="O168" i="6"/>
  <c r="Q98" i="5"/>
  <c r="P99" i="5"/>
  <c r="N154" i="2"/>
  <c r="O153" i="2"/>
  <c r="Q101" i="2"/>
  <c r="P102" i="2"/>
  <c r="Q98" i="1"/>
  <c r="P99" i="1"/>
  <c r="G185" i="1"/>
  <c r="G186" i="1"/>
  <c r="N170" i="6" l="1"/>
  <c r="O169" i="6"/>
  <c r="Q105" i="6"/>
  <c r="P106" i="6"/>
  <c r="N413" i="6"/>
  <c r="O412" i="6"/>
  <c r="Q99" i="5"/>
  <c r="P100" i="5"/>
  <c r="Q102" i="2"/>
  <c r="P103" i="2"/>
  <c r="N155" i="2"/>
  <c r="O154" i="2"/>
  <c r="Q99" i="1"/>
  <c r="P100" i="1"/>
  <c r="J2" i="1"/>
  <c r="J5" i="1"/>
  <c r="J7" i="1"/>
  <c r="J3" i="1"/>
  <c r="J4" i="1"/>
  <c r="J6" i="1" s="1"/>
  <c r="Q106" i="6" l="1"/>
  <c r="P107" i="6"/>
  <c r="O413" i="6"/>
  <c r="N414" i="6"/>
  <c r="O170" i="6"/>
  <c r="N171" i="6"/>
  <c r="O171" i="6" s="1"/>
  <c r="Q100" i="5"/>
  <c r="P101" i="5"/>
  <c r="N156" i="2"/>
  <c r="O155" i="2"/>
  <c r="Q103" i="2"/>
  <c r="P104" i="2"/>
  <c r="Q100" i="1"/>
  <c r="P101" i="1"/>
  <c r="N415" i="6" l="1"/>
  <c r="O414" i="6"/>
  <c r="Q107" i="6"/>
  <c r="P108" i="6"/>
  <c r="Q101" i="5"/>
  <c r="P102" i="5"/>
  <c r="N157" i="2"/>
  <c r="O156" i="2"/>
  <c r="Q104" i="2"/>
  <c r="P105" i="2"/>
  <c r="Q101" i="1"/>
  <c r="P102" i="1"/>
  <c r="Q108" i="6" l="1"/>
  <c r="P109" i="6"/>
  <c r="N416" i="6"/>
  <c r="O415" i="6"/>
  <c r="Q102" i="5"/>
  <c r="P103" i="5"/>
  <c r="N158" i="2"/>
  <c r="O157" i="2"/>
  <c r="Q105" i="2"/>
  <c r="P106" i="2"/>
  <c r="Q102" i="1"/>
  <c r="P103" i="1"/>
  <c r="N417" i="6" l="1"/>
  <c r="O416" i="6"/>
  <c r="Q109" i="6"/>
  <c r="P110" i="6"/>
  <c r="Q103" i="5"/>
  <c r="P104" i="5"/>
  <c r="N159" i="2"/>
  <c r="O158" i="2"/>
  <c r="Q106" i="2"/>
  <c r="P107" i="2"/>
  <c r="Q103" i="1"/>
  <c r="P104" i="1"/>
  <c r="Q110" i="6" l="1"/>
  <c r="P111" i="6"/>
  <c r="O417" i="6"/>
  <c r="N418" i="6"/>
  <c r="Q104" i="5"/>
  <c r="P105" i="5"/>
  <c r="N160" i="2"/>
  <c r="O159" i="2"/>
  <c r="Q107" i="2"/>
  <c r="P108" i="2"/>
  <c r="Q104" i="1"/>
  <c r="P105" i="1"/>
  <c r="Q111" i="6" l="1"/>
  <c r="P112" i="6"/>
  <c r="N419" i="6"/>
  <c r="O418" i="6"/>
  <c r="Q105" i="5"/>
  <c r="P106" i="5"/>
  <c r="N161" i="2"/>
  <c r="O160" i="2"/>
  <c r="Q108" i="2"/>
  <c r="P109" i="2"/>
  <c r="Q105" i="1"/>
  <c r="P106" i="1"/>
  <c r="N420" i="6" l="1"/>
  <c r="O419" i="6"/>
  <c r="Q112" i="6"/>
  <c r="P113" i="6"/>
  <c r="Q106" i="5"/>
  <c r="P107" i="5"/>
  <c r="N162" i="2"/>
  <c r="O161" i="2"/>
  <c r="Q109" i="2"/>
  <c r="P110" i="2"/>
  <c r="Q106" i="1"/>
  <c r="P107" i="1"/>
  <c r="Q113" i="6" l="1"/>
  <c r="P114" i="6"/>
  <c r="N421" i="6"/>
  <c r="O420" i="6"/>
  <c r="Q107" i="5"/>
  <c r="P108" i="5"/>
  <c r="N163" i="2"/>
  <c r="O162" i="2"/>
  <c r="Q110" i="2"/>
  <c r="P111" i="2"/>
  <c r="Q107" i="1"/>
  <c r="P108" i="1"/>
  <c r="O421" i="6" l="1"/>
  <c r="N422" i="6"/>
  <c r="Q114" i="6"/>
  <c r="P115" i="6"/>
  <c r="Q108" i="5"/>
  <c r="P109" i="5"/>
  <c r="Q111" i="2"/>
  <c r="P112" i="2"/>
  <c r="N164" i="2"/>
  <c r="O163" i="2"/>
  <c r="Q108" i="1"/>
  <c r="P109" i="1"/>
  <c r="Q115" i="6" l="1"/>
  <c r="P116" i="6"/>
  <c r="N423" i="6"/>
  <c r="O422" i="6"/>
  <c r="Q109" i="5"/>
  <c r="P110" i="5"/>
  <c r="N165" i="2"/>
  <c r="O164" i="2"/>
  <c r="Q112" i="2"/>
  <c r="P113" i="2"/>
  <c r="Q109" i="1"/>
  <c r="P110" i="1"/>
  <c r="N424" i="6" l="1"/>
  <c r="O423" i="6"/>
  <c r="Q116" i="6"/>
  <c r="P117" i="6"/>
  <c r="Q110" i="5"/>
  <c r="P111" i="5"/>
  <c r="Q113" i="2"/>
  <c r="P114" i="2"/>
  <c r="N166" i="2"/>
  <c r="O165" i="2"/>
  <c r="Q110" i="1"/>
  <c r="P111" i="1"/>
  <c r="N425" i="6" l="1"/>
  <c r="O424" i="6"/>
  <c r="Q117" i="6"/>
  <c r="P118" i="6"/>
  <c r="Q111" i="5"/>
  <c r="P112" i="5"/>
  <c r="N167" i="2"/>
  <c r="O166" i="2"/>
  <c r="Q114" i="2"/>
  <c r="P115" i="2"/>
  <c r="Q111" i="1"/>
  <c r="P112" i="1"/>
  <c r="O425" i="6" l="1"/>
  <c r="N426" i="6"/>
  <c r="Q118" i="6"/>
  <c r="P119" i="6"/>
  <c r="Q112" i="5"/>
  <c r="P113" i="5"/>
  <c r="Q115" i="2"/>
  <c r="P116" i="2"/>
  <c r="N168" i="2"/>
  <c r="O167" i="2"/>
  <c r="Q112" i="1"/>
  <c r="P113" i="1"/>
  <c r="N427" i="6" l="1"/>
  <c r="O426" i="6"/>
  <c r="Q119" i="6"/>
  <c r="P120" i="6"/>
  <c r="Q113" i="5"/>
  <c r="P114" i="5"/>
  <c r="N169" i="2"/>
  <c r="O168" i="2"/>
  <c r="Q116" i="2"/>
  <c r="P117" i="2"/>
  <c r="Q113" i="1"/>
  <c r="P114" i="1"/>
  <c r="Q120" i="6" l="1"/>
  <c r="P121" i="6"/>
  <c r="N428" i="6"/>
  <c r="O427" i="6"/>
  <c r="Q114" i="5"/>
  <c r="P115" i="5"/>
  <c r="Q117" i="2"/>
  <c r="P118" i="2"/>
  <c r="N170" i="2"/>
  <c r="O169" i="2"/>
  <c r="Q114" i="1"/>
  <c r="P115" i="1"/>
  <c r="N429" i="6" l="1"/>
  <c r="O428" i="6"/>
  <c r="Q121" i="6"/>
  <c r="P122" i="6"/>
  <c r="Q115" i="5"/>
  <c r="P116" i="5"/>
  <c r="N171" i="2"/>
  <c r="O170" i="2"/>
  <c r="Q118" i="2"/>
  <c r="P119" i="2"/>
  <c r="Q115" i="1"/>
  <c r="P116" i="1"/>
  <c r="Q122" i="6" l="1"/>
  <c r="P123" i="6"/>
  <c r="O429" i="6"/>
  <c r="N430" i="6"/>
  <c r="Q116" i="5"/>
  <c r="P117" i="5"/>
  <c r="Q119" i="2"/>
  <c r="P120" i="2"/>
  <c r="N172" i="2"/>
  <c r="O171" i="2"/>
  <c r="Q116" i="1"/>
  <c r="P117" i="1"/>
  <c r="Q123" i="6" l="1"/>
  <c r="P124" i="6"/>
  <c r="N431" i="6"/>
  <c r="O430" i="6"/>
  <c r="Q117" i="5"/>
  <c r="P118" i="5"/>
  <c r="N173" i="2"/>
  <c r="O172" i="2"/>
  <c r="Q120" i="2"/>
  <c r="P121" i="2"/>
  <c r="Q117" i="1"/>
  <c r="P118" i="1"/>
  <c r="N432" i="6" l="1"/>
  <c r="O431" i="6"/>
  <c r="Q124" i="6"/>
  <c r="P125" i="6"/>
  <c r="Q118" i="5"/>
  <c r="P119" i="5"/>
  <c r="N174" i="2"/>
  <c r="O173" i="2"/>
  <c r="Q121" i="2"/>
  <c r="P122" i="2"/>
  <c r="Q118" i="1"/>
  <c r="P119" i="1"/>
  <c r="Q125" i="6" l="1"/>
  <c r="P126" i="6"/>
  <c r="N433" i="6"/>
  <c r="O432" i="6"/>
  <c r="Q119" i="5"/>
  <c r="P120" i="5"/>
  <c r="N175" i="2"/>
  <c r="O174" i="2"/>
  <c r="Q122" i="2"/>
  <c r="P123" i="2"/>
  <c r="Q119" i="1"/>
  <c r="P120" i="1"/>
  <c r="O433" i="6" l="1"/>
  <c r="N434" i="6"/>
  <c r="Q126" i="6"/>
  <c r="P127" i="6"/>
  <c r="Q120" i="5"/>
  <c r="P121" i="5"/>
  <c r="N176" i="2"/>
  <c r="O175" i="2"/>
  <c r="Q123" i="2"/>
  <c r="P124" i="2"/>
  <c r="Q120" i="1"/>
  <c r="P121" i="1"/>
  <c r="Q127" i="6" l="1"/>
  <c r="P128" i="6"/>
  <c r="N435" i="6"/>
  <c r="O434" i="6"/>
  <c r="Q121" i="5"/>
  <c r="P122" i="5"/>
  <c r="N177" i="2"/>
  <c r="O176" i="2"/>
  <c r="Q124" i="2"/>
  <c r="P125" i="2"/>
  <c r="Q121" i="1"/>
  <c r="P122" i="1"/>
  <c r="N436" i="6" l="1"/>
  <c r="O435" i="6"/>
  <c r="Q128" i="6"/>
  <c r="P129" i="6"/>
  <c r="Q122" i="5"/>
  <c r="P123" i="5"/>
  <c r="N178" i="2"/>
  <c r="O177" i="2"/>
  <c r="Q125" i="2"/>
  <c r="P126" i="2"/>
  <c r="Q122" i="1"/>
  <c r="P123" i="1"/>
  <c r="N437" i="6" l="1"/>
  <c r="O436" i="6"/>
  <c r="Q129" i="6"/>
  <c r="P130" i="6"/>
  <c r="Q123" i="5"/>
  <c r="P124" i="5"/>
  <c r="N179" i="2"/>
  <c r="O178" i="2"/>
  <c r="Q126" i="2"/>
  <c r="P127" i="2"/>
  <c r="Q123" i="1"/>
  <c r="P124" i="1"/>
  <c r="O437" i="6" l="1"/>
  <c r="N438" i="6"/>
  <c r="Q130" i="6"/>
  <c r="P131" i="6"/>
  <c r="Q124" i="5"/>
  <c r="P125" i="5"/>
  <c r="N180" i="2"/>
  <c r="O179" i="2"/>
  <c r="Q127" i="2"/>
  <c r="P128" i="2"/>
  <c r="Q124" i="1"/>
  <c r="P125" i="1"/>
  <c r="N439" i="6" l="1"/>
  <c r="O438" i="6"/>
  <c r="Q131" i="6"/>
  <c r="P132" i="6"/>
  <c r="Q125" i="5"/>
  <c r="P126" i="5"/>
  <c r="N181" i="2"/>
  <c r="O180" i="2"/>
  <c r="Q128" i="2"/>
  <c r="P129" i="2"/>
  <c r="Q125" i="1"/>
  <c r="P126" i="1"/>
  <c r="Q132" i="6" l="1"/>
  <c r="P133" i="6"/>
  <c r="N440" i="6"/>
  <c r="O439" i="6"/>
  <c r="Q126" i="5"/>
  <c r="P127" i="5"/>
  <c r="N182" i="2"/>
  <c r="O181" i="2"/>
  <c r="Q129" i="2"/>
  <c r="P130" i="2"/>
  <c r="Q126" i="1"/>
  <c r="P127" i="1"/>
  <c r="N441" i="6" l="1"/>
  <c r="O440" i="6"/>
  <c r="Q133" i="6"/>
  <c r="P134" i="6"/>
  <c r="Q127" i="5"/>
  <c r="P128" i="5"/>
  <c r="N183" i="2"/>
  <c r="O182" i="2"/>
  <c r="Q130" i="2"/>
  <c r="P131" i="2"/>
  <c r="Q127" i="1"/>
  <c r="P128" i="1"/>
  <c r="Q134" i="6" l="1"/>
  <c r="P135" i="6"/>
  <c r="O441" i="6"/>
  <c r="N442" i="6"/>
  <c r="Q128" i="5"/>
  <c r="P129" i="5"/>
  <c r="N184" i="2"/>
  <c r="O184" i="2" s="1"/>
  <c r="O183" i="2"/>
  <c r="Q131" i="2"/>
  <c r="P132" i="2"/>
  <c r="Q128" i="1"/>
  <c r="P129" i="1"/>
  <c r="Q135" i="6" l="1"/>
  <c r="P136" i="6"/>
  <c r="N443" i="6"/>
  <c r="O442" i="6"/>
  <c r="Q129" i="5"/>
  <c r="P130" i="5"/>
  <c r="Q132" i="2"/>
  <c r="P133" i="2"/>
  <c r="Q129" i="1"/>
  <c r="P130" i="1"/>
  <c r="N444" i="6" l="1"/>
  <c r="O443" i="6"/>
  <c r="Q136" i="6"/>
  <c r="P137" i="6"/>
  <c r="Q130" i="5"/>
  <c r="P131" i="5"/>
  <c r="Q133" i="2"/>
  <c r="P134" i="2"/>
  <c r="Q130" i="1"/>
  <c r="P131" i="1"/>
  <c r="Q137" i="6" l="1"/>
  <c r="P138" i="6"/>
  <c r="N445" i="6"/>
  <c r="O444" i="6"/>
  <c r="Q131" i="5"/>
  <c r="P132" i="5"/>
  <c r="Q134" i="2"/>
  <c r="P135" i="2"/>
  <c r="Q131" i="1"/>
  <c r="P132" i="1"/>
  <c r="O445" i="6" l="1"/>
  <c r="N446" i="6"/>
  <c r="Q138" i="6"/>
  <c r="P139" i="6"/>
  <c r="Q132" i="5"/>
  <c r="P133" i="5"/>
  <c r="Q135" i="2"/>
  <c r="P136" i="2"/>
  <c r="Q132" i="1"/>
  <c r="P133" i="1"/>
  <c r="Q139" i="6" l="1"/>
  <c r="P140" i="6"/>
  <c r="N447" i="6"/>
  <c r="O446" i="6"/>
  <c r="Q133" i="5"/>
  <c r="P134" i="5"/>
  <c r="Q136" i="2"/>
  <c r="P137" i="2"/>
  <c r="Q133" i="1"/>
  <c r="P134" i="1"/>
  <c r="N448" i="6" l="1"/>
  <c r="O447" i="6"/>
  <c r="Q140" i="6"/>
  <c r="P141" i="6"/>
  <c r="Q134" i="5"/>
  <c r="P135" i="5"/>
  <c r="Q137" i="2"/>
  <c r="P138" i="2"/>
  <c r="Q134" i="1"/>
  <c r="P135" i="1"/>
  <c r="N449" i="6" l="1"/>
  <c r="O448" i="6"/>
  <c r="Q141" i="6"/>
  <c r="P142" i="6"/>
  <c r="Q135" i="5"/>
  <c r="P136" i="5"/>
  <c r="Q138" i="2"/>
  <c r="P139" i="2"/>
  <c r="Q135" i="1"/>
  <c r="P136" i="1"/>
  <c r="O449" i="6" l="1"/>
  <c r="N450" i="6"/>
  <c r="Q142" i="6"/>
  <c r="P143" i="6"/>
  <c r="Q136" i="5"/>
  <c r="P137" i="5"/>
  <c r="Q139" i="2"/>
  <c r="P140" i="2"/>
  <c r="Q136" i="1"/>
  <c r="P137" i="1"/>
  <c r="N451" i="6" l="1"/>
  <c r="O450" i="6"/>
  <c r="Q143" i="6"/>
  <c r="P144" i="6"/>
  <c r="Q137" i="5"/>
  <c r="P138" i="5"/>
  <c r="Q140" i="2"/>
  <c r="P141" i="2"/>
  <c r="Q137" i="1"/>
  <c r="P138" i="1"/>
  <c r="Q144" i="6" l="1"/>
  <c r="P145" i="6"/>
  <c r="N452" i="6"/>
  <c r="O452" i="6" s="1"/>
  <c r="O451" i="6"/>
  <c r="Q138" i="5"/>
  <c r="P139" i="5"/>
  <c r="Q141" i="2"/>
  <c r="P142" i="2"/>
  <c r="Q138" i="1"/>
  <c r="P139" i="1"/>
  <c r="Q145" i="6" l="1"/>
  <c r="P146" i="6"/>
  <c r="Q139" i="5"/>
  <c r="P140" i="5"/>
  <c r="Q142" i="2"/>
  <c r="P143" i="2"/>
  <c r="Q139" i="1"/>
  <c r="P140" i="1"/>
  <c r="Q146" i="6" l="1"/>
  <c r="P147" i="6"/>
  <c r="Q140" i="5"/>
  <c r="P141" i="5"/>
  <c r="Q143" i="2"/>
  <c r="P144" i="2"/>
  <c r="Q140" i="1"/>
  <c r="P141" i="1"/>
  <c r="Q147" i="6" l="1"/>
  <c r="P148" i="6"/>
  <c r="Q141" i="5"/>
  <c r="P142" i="5"/>
  <c r="Q144" i="2"/>
  <c r="P145" i="2"/>
  <c r="Q141" i="1"/>
  <c r="P142" i="1"/>
  <c r="Q148" i="6" l="1"/>
  <c r="P149" i="6"/>
  <c r="Q142" i="5"/>
  <c r="P143" i="5"/>
  <c r="Q145" i="2"/>
  <c r="P146" i="2"/>
  <c r="Q142" i="1"/>
  <c r="P143" i="1"/>
  <c r="Q149" i="6" l="1"/>
  <c r="P150" i="6"/>
  <c r="P144" i="5"/>
  <c r="Q143" i="5"/>
  <c r="Q146" i="2"/>
  <c r="P147" i="2"/>
  <c r="Q143" i="1"/>
  <c r="P144" i="1"/>
  <c r="Q150" i="6" l="1"/>
  <c r="P151" i="6"/>
  <c r="Q144" i="5"/>
  <c r="P145" i="5"/>
  <c r="Q147" i="2"/>
  <c r="P148" i="2"/>
  <c r="Q144" i="1"/>
  <c r="P145" i="1"/>
  <c r="Q151" i="6" l="1"/>
  <c r="P152" i="6"/>
  <c r="Q145" i="5"/>
  <c r="P146" i="5"/>
  <c r="Q148" i="2"/>
  <c r="P149" i="2"/>
  <c r="Q145" i="1"/>
  <c r="P146" i="1"/>
  <c r="Q152" i="6" l="1"/>
  <c r="P153" i="6"/>
  <c r="Q146" i="5"/>
  <c r="P147" i="5"/>
  <c r="Q149" i="2"/>
  <c r="P150" i="2"/>
  <c r="Q146" i="1"/>
  <c r="P147" i="1"/>
  <c r="Q153" i="6" l="1"/>
  <c r="P154" i="6"/>
  <c r="Q147" i="5"/>
  <c r="P148" i="5"/>
  <c r="Q150" i="2"/>
  <c r="P151" i="2"/>
  <c r="Q147" i="1"/>
  <c r="P148" i="1"/>
  <c r="Q154" i="6" l="1"/>
  <c r="P155" i="6"/>
  <c r="Q148" i="5"/>
  <c r="P149" i="5"/>
  <c r="Q151" i="2"/>
  <c r="P152" i="2"/>
  <c r="Q148" i="1"/>
  <c r="P149" i="1"/>
  <c r="Q155" i="6" l="1"/>
  <c r="P156" i="6"/>
  <c r="Q149" i="5"/>
  <c r="P150" i="5"/>
  <c r="Q152" i="2"/>
  <c r="P153" i="2"/>
  <c r="Q149" i="1"/>
  <c r="P150" i="1"/>
  <c r="Q156" i="6" l="1"/>
  <c r="P157" i="6"/>
  <c r="Q150" i="5"/>
  <c r="P151" i="5"/>
  <c r="Q153" i="2"/>
  <c r="P154" i="2"/>
  <c r="Q150" i="1"/>
  <c r="P151" i="1"/>
  <c r="Q157" i="6" l="1"/>
  <c r="P158" i="6"/>
  <c r="Q151" i="5"/>
  <c r="P152" i="5"/>
  <c r="Q154" i="2"/>
  <c r="P155" i="2"/>
  <c r="Q151" i="1"/>
  <c r="P152" i="1"/>
  <c r="Q158" i="6" l="1"/>
  <c r="P159" i="6"/>
  <c r="Q152" i="5"/>
  <c r="P153" i="5"/>
  <c r="Q155" i="2"/>
  <c r="P156" i="2"/>
  <c r="Q152" i="1"/>
  <c r="P153" i="1"/>
  <c r="Q159" i="6" l="1"/>
  <c r="P160" i="6"/>
  <c r="P154" i="5"/>
  <c r="Q153" i="5"/>
  <c r="Q156" i="2"/>
  <c r="P157" i="2"/>
  <c r="Q153" i="1"/>
  <c r="P154" i="1"/>
  <c r="Q160" i="6" l="1"/>
  <c r="P161" i="6"/>
  <c r="Q154" i="5"/>
  <c r="P155" i="5"/>
  <c r="Q157" i="2"/>
  <c r="P158" i="2"/>
  <c r="Q154" i="1"/>
  <c r="P155" i="1"/>
  <c r="Q161" i="6" l="1"/>
  <c r="P162" i="6"/>
  <c r="Q155" i="5"/>
  <c r="P156" i="5"/>
  <c r="Q158" i="2"/>
  <c r="P159" i="2"/>
  <c r="Q155" i="1"/>
  <c r="P156" i="1"/>
  <c r="Q162" i="6" l="1"/>
  <c r="P163" i="6"/>
  <c r="Q156" i="5"/>
  <c r="P157" i="5"/>
  <c r="Q159" i="2"/>
  <c r="P160" i="2"/>
  <c r="Q156" i="1"/>
  <c r="P157" i="1"/>
  <c r="Q163" i="6" l="1"/>
  <c r="P164" i="6"/>
  <c r="Q157" i="5"/>
  <c r="P158" i="5"/>
  <c r="Q160" i="2"/>
  <c r="P161" i="2"/>
  <c r="Q157" i="1"/>
  <c r="P158" i="1"/>
  <c r="Q164" i="6" l="1"/>
  <c r="P165" i="6"/>
  <c r="Q158" i="5"/>
  <c r="P159" i="5"/>
  <c r="Q161" i="2"/>
  <c r="P162" i="2"/>
  <c r="Q158" i="1"/>
  <c r="P159" i="1"/>
  <c r="Q165" i="6" l="1"/>
  <c r="P166" i="6"/>
  <c r="P160" i="5"/>
  <c r="Q159" i="5"/>
  <c r="Q162" i="2"/>
  <c r="P163" i="2"/>
  <c r="Q159" i="1"/>
  <c r="P160" i="1"/>
  <c r="Q166" i="6" l="1"/>
  <c r="P167" i="6"/>
  <c r="Q160" i="5"/>
  <c r="P161" i="5"/>
  <c r="Q163" i="2"/>
  <c r="P164" i="2"/>
  <c r="Q160" i="1"/>
  <c r="P161" i="1"/>
  <c r="Q167" i="6" l="1"/>
  <c r="P168" i="6"/>
  <c r="Q161" i="5"/>
  <c r="P162" i="5"/>
  <c r="Q164" i="2"/>
  <c r="P165" i="2"/>
  <c r="Q161" i="1"/>
  <c r="P162" i="1"/>
  <c r="Q168" i="6" l="1"/>
  <c r="P169" i="6"/>
  <c r="Q162" i="5"/>
  <c r="P163" i="5"/>
  <c r="Q165" i="2"/>
  <c r="P166" i="2"/>
  <c r="Q162" i="1"/>
  <c r="P163" i="1"/>
  <c r="Q169" i="6" l="1"/>
  <c r="P170" i="6"/>
  <c r="Q163" i="5"/>
  <c r="P164" i="5"/>
  <c r="Q166" i="2"/>
  <c r="P167" i="2"/>
  <c r="Q163" i="1"/>
  <c r="P164" i="1"/>
  <c r="Q170" i="6" l="1"/>
  <c r="P171" i="6"/>
  <c r="Q164" i="5"/>
  <c r="P165" i="5"/>
  <c r="Q167" i="2"/>
  <c r="P168" i="2"/>
  <c r="Q164" i="1"/>
  <c r="P165" i="1"/>
  <c r="Q171" i="6" l="1"/>
  <c r="P172" i="6"/>
  <c r="Q165" i="5"/>
  <c r="P166" i="5"/>
  <c r="Q168" i="2"/>
  <c r="P169" i="2"/>
  <c r="Q165" i="1"/>
  <c r="P166" i="1"/>
  <c r="Q172" i="6" l="1"/>
  <c r="P173" i="6"/>
  <c r="Q166" i="5"/>
  <c r="P167" i="5"/>
  <c r="Q169" i="2"/>
  <c r="P170" i="2"/>
  <c r="Q166" i="1"/>
  <c r="P167" i="1"/>
  <c r="Q173" i="6" l="1"/>
  <c r="P174" i="6"/>
  <c r="Q167" i="5"/>
  <c r="P168" i="5"/>
  <c r="Q170" i="2"/>
  <c r="P171" i="2"/>
  <c r="Q167" i="1"/>
  <c r="P168" i="1"/>
  <c r="Q174" i="6" l="1"/>
  <c r="P175" i="6"/>
  <c r="Q168" i="5"/>
  <c r="P169" i="5"/>
  <c r="Q171" i="2"/>
  <c r="P172" i="2"/>
  <c r="Q168" i="1"/>
  <c r="P169" i="1"/>
  <c r="Q175" i="6" l="1"/>
  <c r="P176" i="6"/>
  <c r="P170" i="5"/>
  <c r="Q169" i="5"/>
  <c r="Q172" i="2"/>
  <c r="P173" i="2"/>
  <c r="Q169" i="1"/>
  <c r="P170" i="1"/>
  <c r="Q176" i="6" l="1"/>
  <c r="P177" i="6"/>
  <c r="Q170" i="5"/>
  <c r="P171" i="5"/>
  <c r="Q173" i="2"/>
  <c r="P174" i="2"/>
  <c r="Q170" i="1"/>
  <c r="P171" i="1"/>
  <c r="Q177" i="6" l="1"/>
  <c r="P178" i="6"/>
  <c r="Q171" i="5"/>
  <c r="P172" i="5"/>
  <c r="Q174" i="2"/>
  <c r="P175" i="2"/>
  <c r="Q171" i="1"/>
  <c r="P172" i="1"/>
  <c r="Q178" i="6" l="1"/>
  <c r="P179" i="6"/>
  <c r="Q172" i="5"/>
  <c r="P173" i="5"/>
  <c r="Q175" i="2"/>
  <c r="P176" i="2"/>
  <c r="Q172" i="1"/>
  <c r="P173" i="1"/>
  <c r="Q179" i="6" l="1"/>
  <c r="P180" i="6"/>
  <c r="Q173" i="5"/>
  <c r="P174" i="5"/>
  <c r="Q176" i="2"/>
  <c r="P177" i="2"/>
  <c r="Q173" i="1"/>
  <c r="P174" i="1"/>
  <c r="Q180" i="6" l="1"/>
  <c r="P181" i="6"/>
  <c r="Q174" i="5"/>
  <c r="P175" i="5"/>
  <c r="Q177" i="2"/>
  <c r="P178" i="2"/>
  <c r="Q174" i="1"/>
  <c r="P175" i="1"/>
  <c r="Q181" i="6" l="1"/>
  <c r="P182" i="6"/>
  <c r="Q175" i="5"/>
  <c r="P176" i="5"/>
  <c r="Q178" i="2"/>
  <c r="P179" i="2"/>
  <c r="Q175" i="1"/>
  <c r="P176" i="1"/>
  <c r="Q182" i="6" l="1"/>
  <c r="P183" i="6"/>
  <c r="Q176" i="5"/>
  <c r="P177" i="5"/>
  <c r="Q179" i="2"/>
  <c r="P180" i="2"/>
  <c r="Q176" i="1"/>
  <c r="P177" i="1"/>
  <c r="Q183" i="6" l="1"/>
  <c r="P184" i="6"/>
  <c r="Q177" i="5"/>
  <c r="P178" i="5"/>
  <c r="Q180" i="2"/>
  <c r="P181" i="2"/>
  <c r="Q177" i="1"/>
  <c r="P178" i="1"/>
  <c r="Q184" i="6" l="1"/>
  <c r="P185" i="6"/>
  <c r="Q178" i="5"/>
  <c r="P179" i="5"/>
  <c r="Q181" i="2"/>
  <c r="P182" i="2"/>
  <c r="Q178" i="1"/>
  <c r="P179" i="1"/>
  <c r="Q185" i="6" l="1"/>
  <c r="P186" i="6"/>
  <c r="Q179" i="5"/>
  <c r="P180" i="5"/>
  <c r="Q182" i="2"/>
  <c r="P183" i="2"/>
  <c r="Q179" i="1"/>
  <c r="P180" i="1"/>
  <c r="Q186" i="6" l="1"/>
  <c r="P187" i="6"/>
  <c r="Q180" i="5"/>
  <c r="P181" i="5"/>
  <c r="Q183" i="2"/>
  <c r="P184" i="2"/>
  <c r="Q180" i="1"/>
  <c r="P181" i="1"/>
  <c r="Q187" i="6" l="1"/>
  <c r="P188" i="6"/>
  <c r="Q181" i="5"/>
  <c r="P182" i="5"/>
  <c r="Q184" i="2"/>
  <c r="P185" i="2"/>
  <c r="Q181" i="1"/>
  <c r="P182" i="1"/>
  <c r="Q188" i="6" l="1"/>
  <c r="P189" i="6"/>
  <c r="Q182" i="5"/>
  <c r="P183" i="5"/>
  <c r="Q185" i="2"/>
  <c r="P186" i="2"/>
  <c r="Q182" i="1"/>
  <c r="P183" i="1"/>
  <c r="Q189" i="6" l="1"/>
  <c r="P190" i="6"/>
  <c r="P184" i="5"/>
  <c r="Q183" i="5"/>
  <c r="Q186" i="2"/>
  <c r="P187" i="2"/>
  <c r="Q183" i="1"/>
  <c r="P184" i="1"/>
  <c r="Q190" i="6" l="1"/>
  <c r="P191" i="6"/>
  <c r="Q184" i="5"/>
  <c r="P185" i="5"/>
  <c r="Q187" i="2"/>
  <c r="P188" i="2"/>
  <c r="Q184" i="1"/>
  <c r="P185" i="1"/>
  <c r="Q191" i="6" l="1"/>
  <c r="P192" i="6"/>
  <c r="Q185" i="5"/>
  <c r="P186" i="5"/>
  <c r="Q188" i="2"/>
  <c r="P189" i="2"/>
  <c r="Q185" i="1"/>
  <c r="P186" i="1"/>
  <c r="Q192" i="6" l="1"/>
  <c r="P193" i="6"/>
  <c r="Q186" i="5"/>
  <c r="P187" i="5"/>
  <c r="Q189" i="2"/>
  <c r="P190" i="2"/>
  <c r="Q186" i="1"/>
  <c r="P187" i="1"/>
  <c r="Q193" i="6" l="1"/>
  <c r="P194" i="6"/>
  <c r="Q187" i="5"/>
  <c r="P188" i="5"/>
  <c r="Q190" i="2"/>
  <c r="P191" i="2"/>
  <c r="Q187" i="1"/>
  <c r="P188" i="1"/>
  <c r="Q194" i="6" l="1"/>
  <c r="P195" i="6"/>
  <c r="Q188" i="5"/>
  <c r="P189" i="5"/>
  <c r="Q191" i="2"/>
  <c r="P192" i="2"/>
  <c r="Q188" i="1"/>
  <c r="P189" i="1"/>
  <c r="Q195" i="6" l="1"/>
  <c r="P196" i="6"/>
  <c r="Q189" i="5"/>
  <c r="P190" i="5"/>
  <c r="Q192" i="2"/>
  <c r="P193" i="2"/>
  <c r="Q189" i="1"/>
  <c r="P190" i="1"/>
  <c r="Q196" i="6" l="1"/>
  <c r="P197" i="6"/>
  <c r="Q190" i="5"/>
  <c r="P191" i="5"/>
  <c r="Q193" i="2"/>
  <c r="P194" i="2"/>
  <c r="Q190" i="1"/>
  <c r="P191" i="1"/>
  <c r="Q197" i="6" l="1"/>
  <c r="P198" i="6"/>
  <c r="Q191" i="5"/>
  <c r="P192" i="5"/>
  <c r="Q194" i="2"/>
  <c r="P195" i="2"/>
  <c r="Q191" i="1"/>
  <c r="P192" i="1"/>
  <c r="Q198" i="6" l="1"/>
  <c r="P199" i="6"/>
  <c r="Q192" i="5"/>
  <c r="P193" i="5"/>
  <c r="Q195" i="2"/>
  <c r="P196" i="2"/>
  <c r="Q192" i="1"/>
  <c r="P193" i="1"/>
  <c r="Q199" i="6" l="1"/>
  <c r="P200" i="6"/>
  <c r="Q193" i="5"/>
  <c r="P194" i="5"/>
  <c r="Q196" i="2"/>
  <c r="P197" i="2"/>
  <c r="Q193" i="1"/>
  <c r="P194" i="1"/>
  <c r="Q200" i="6" l="1"/>
  <c r="P201" i="6"/>
  <c r="Q194" i="5"/>
  <c r="P195" i="5"/>
  <c r="Q197" i="2"/>
  <c r="P198" i="2"/>
  <c r="Q194" i="1"/>
  <c r="P195" i="1"/>
  <c r="Q201" i="6" l="1"/>
  <c r="P202" i="6"/>
  <c r="Q195" i="5"/>
  <c r="P196" i="5"/>
  <c r="Q198" i="2"/>
  <c r="P199" i="2"/>
  <c r="Q195" i="1"/>
  <c r="P196" i="1"/>
  <c r="Q202" i="6" l="1"/>
  <c r="P203" i="6"/>
  <c r="Q196" i="5"/>
  <c r="P197" i="5"/>
  <c r="Q199" i="2"/>
  <c r="P200" i="2"/>
  <c r="Q196" i="1"/>
  <c r="P197" i="1"/>
  <c r="Q203" i="6" l="1"/>
  <c r="P204" i="6"/>
  <c r="Q197" i="5"/>
  <c r="P198" i="5"/>
  <c r="Q200" i="2"/>
  <c r="P201" i="2"/>
  <c r="Q197" i="1"/>
  <c r="P198" i="1"/>
  <c r="Q204" i="6" l="1"/>
  <c r="P205" i="6"/>
  <c r="Q198" i="5"/>
  <c r="P199" i="5"/>
  <c r="Q201" i="2"/>
  <c r="P202" i="2"/>
  <c r="Q198" i="1"/>
  <c r="P199" i="1"/>
  <c r="Q205" i="6" l="1"/>
  <c r="P206" i="6"/>
  <c r="Q199" i="5"/>
  <c r="P200" i="5"/>
  <c r="Q202" i="2"/>
  <c r="P203" i="2"/>
  <c r="Q199" i="1"/>
  <c r="P200" i="1"/>
  <c r="Q206" i="6" l="1"/>
  <c r="P207" i="6"/>
  <c r="Q200" i="5"/>
  <c r="P201" i="5"/>
  <c r="Q203" i="2"/>
  <c r="P204" i="2"/>
  <c r="Q200" i="1"/>
  <c r="P201" i="1"/>
  <c r="Q207" i="6" l="1"/>
  <c r="P208" i="6"/>
  <c r="Q201" i="5"/>
  <c r="P202" i="5"/>
  <c r="Q204" i="2"/>
  <c r="P205" i="2"/>
  <c r="Q201" i="1"/>
  <c r="P202" i="1"/>
  <c r="Q208" i="6" l="1"/>
  <c r="P209" i="6"/>
  <c r="Q202" i="5"/>
  <c r="P203" i="5"/>
  <c r="Q205" i="2"/>
  <c r="P206" i="2"/>
  <c r="Q202" i="1"/>
  <c r="P203" i="1"/>
  <c r="Q209" i="6" l="1"/>
  <c r="P210" i="6"/>
  <c r="Q203" i="5"/>
  <c r="P204" i="5"/>
  <c r="Q206" i="2"/>
  <c r="P207" i="2"/>
  <c r="Q203" i="1"/>
  <c r="P204" i="1"/>
  <c r="Q210" i="6" l="1"/>
  <c r="P211" i="6"/>
  <c r="Q204" i="5"/>
  <c r="P205" i="5"/>
  <c r="Q207" i="2"/>
  <c r="P208" i="2"/>
  <c r="Q204" i="1"/>
  <c r="P205" i="1"/>
  <c r="Q211" i="6" l="1"/>
  <c r="P212" i="6"/>
  <c r="Q205" i="5"/>
  <c r="P206" i="5"/>
  <c r="Q208" i="2"/>
  <c r="P209" i="2"/>
  <c r="Q205" i="1"/>
  <c r="P206" i="1"/>
  <c r="Q212" i="6" l="1"/>
  <c r="P213" i="6"/>
  <c r="Q206" i="5"/>
  <c r="P207" i="5"/>
  <c r="Q209" i="2"/>
  <c r="P210" i="2"/>
  <c r="Q206" i="1"/>
  <c r="P207" i="1"/>
  <c r="Q213" i="6" l="1"/>
  <c r="P214" i="6"/>
  <c r="Q207" i="5"/>
  <c r="P208" i="5"/>
  <c r="Q210" i="2"/>
  <c r="P211" i="2"/>
  <c r="Q207" i="1"/>
  <c r="P208" i="1"/>
  <c r="Q214" i="6" l="1"/>
  <c r="P215" i="6"/>
  <c r="Q208" i="5"/>
  <c r="P209" i="5"/>
  <c r="Q211" i="2"/>
  <c r="P212" i="2"/>
  <c r="Q208" i="1"/>
  <c r="P209" i="1"/>
  <c r="Q215" i="6" l="1"/>
  <c r="P216" i="6"/>
  <c r="Q209" i="5"/>
  <c r="P210" i="5"/>
  <c r="Q212" i="2"/>
  <c r="P213" i="2"/>
  <c r="Q209" i="1"/>
  <c r="P210" i="1"/>
  <c r="Q216" i="6" l="1"/>
  <c r="P217" i="6"/>
  <c r="Q210" i="5"/>
  <c r="P211" i="5"/>
  <c r="Q213" i="2"/>
  <c r="P214" i="2"/>
  <c r="Q210" i="1"/>
  <c r="P211" i="1"/>
  <c r="Q217" i="6" l="1"/>
  <c r="P218" i="6"/>
  <c r="Q211" i="5"/>
  <c r="P212" i="5"/>
  <c r="Q214" i="2"/>
  <c r="P215" i="2"/>
  <c r="Q211" i="1"/>
  <c r="P212" i="1"/>
  <c r="Q218" i="6" l="1"/>
  <c r="P219" i="6"/>
  <c r="Q212" i="5"/>
  <c r="P213" i="5"/>
  <c r="Q215" i="2"/>
  <c r="P216" i="2"/>
  <c r="Q212" i="1"/>
  <c r="P213" i="1"/>
  <c r="Q219" i="6" l="1"/>
  <c r="P220" i="6"/>
  <c r="Q213" i="5"/>
  <c r="P214" i="5"/>
  <c r="Q216" i="2"/>
  <c r="P217" i="2"/>
  <c r="Q213" i="1"/>
  <c r="P214" i="1"/>
  <c r="Q220" i="6" l="1"/>
  <c r="P221" i="6"/>
  <c r="Q214" i="5"/>
  <c r="P215" i="5"/>
  <c r="Q217" i="2"/>
  <c r="P218" i="2"/>
  <c r="Q214" i="1"/>
  <c r="P215" i="1"/>
  <c r="Q221" i="6" l="1"/>
  <c r="P222" i="6"/>
  <c r="Q215" i="5"/>
  <c r="P216" i="5"/>
  <c r="Q218" i="2"/>
  <c r="P219" i="2"/>
  <c r="Q215" i="1"/>
  <c r="P216" i="1"/>
  <c r="Q222" i="6" l="1"/>
  <c r="P223" i="6"/>
  <c r="Q216" i="5"/>
  <c r="P217" i="5"/>
  <c r="Q219" i="2"/>
  <c r="P220" i="2"/>
  <c r="Q216" i="1"/>
  <c r="P217" i="1"/>
  <c r="Q223" i="6" l="1"/>
  <c r="P224" i="6"/>
  <c r="Q217" i="5"/>
  <c r="P218" i="5"/>
  <c r="Q220" i="2"/>
  <c r="P221" i="2"/>
  <c r="Q217" i="1"/>
  <c r="P218" i="1"/>
  <c r="Q224" i="6" l="1"/>
  <c r="P225" i="6"/>
  <c r="Q218" i="5"/>
  <c r="P219" i="5"/>
  <c r="Q221" i="2"/>
  <c r="P222" i="2"/>
  <c r="Q218" i="1"/>
  <c r="P219" i="1"/>
  <c r="Q225" i="6" l="1"/>
  <c r="P226" i="6"/>
  <c r="Q219" i="5"/>
  <c r="P220" i="5"/>
  <c r="Q222" i="2"/>
  <c r="P223" i="2"/>
  <c r="Q219" i="1"/>
  <c r="P220" i="1"/>
  <c r="Q226" i="6" l="1"/>
  <c r="P227" i="6"/>
  <c r="Q220" i="5"/>
  <c r="P221" i="5"/>
  <c r="Q223" i="2"/>
  <c r="P224" i="2"/>
  <c r="Q220" i="1"/>
  <c r="P221" i="1"/>
  <c r="Q227" i="6" l="1"/>
  <c r="P228" i="6"/>
  <c r="Q221" i="5"/>
  <c r="P222" i="5"/>
  <c r="Q224" i="2"/>
  <c r="P225" i="2"/>
  <c r="Q221" i="1"/>
  <c r="P222" i="1"/>
  <c r="Q228" i="6" l="1"/>
  <c r="P229" i="6"/>
  <c r="Q222" i="5"/>
  <c r="P223" i="5"/>
  <c r="Q225" i="2"/>
  <c r="P226" i="2"/>
  <c r="Q222" i="1"/>
  <c r="P223" i="1"/>
  <c r="Q229" i="6" l="1"/>
  <c r="P230" i="6"/>
  <c r="Q223" i="5"/>
  <c r="P224" i="5"/>
  <c r="Q226" i="2"/>
  <c r="P227" i="2"/>
  <c r="Q223" i="1"/>
  <c r="P224" i="1"/>
  <c r="Q230" i="6" l="1"/>
  <c r="P231" i="6"/>
  <c r="Q224" i="5"/>
  <c r="P225" i="5"/>
  <c r="Q227" i="2"/>
  <c r="P228" i="2"/>
  <c r="Q224" i="1"/>
  <c r="P225" i="1"/>
  <c r="Q231" i="6" l="1"/>
  <c r="P232" i="6"/>
  <c r="Q225" i="5"/>
  <c r="P226" i="5"/>
  <c r="Q228" i="2"/>
  <c r="P229" i="2"/>
  <c r="Q225" i="1"/>
  <c r="P226" i="1"/>
  <c r="Q232" i="6" l="1"/>
  <c r="P233" i="6"/>
  <c r="Q226" i="5"/>
  <c r="P227" i="5"/>
  <c r="Q229" i="2"/>
  <c r="P230" i="2"/>
  <c r="Q226" i="1"/>
  <c r="P227" i="1"/>
  <c r="Q233" i="6" l="1"/>
  <c r="P234" i="6"/>
  <c r="Q227" i="5"/>
  <c r="P228" i="5"/>
  <c r="Q230" i="2"/>
  <c r="P231" i="2"/>
  <c r="Q227" i="1"/>
  <c r="P228" i="1"/>
  <c r="Q234" i="6" l="1"/>
  <c r="P235" i="6"/>
  <c r="Q228" i="5"/>
  <c r="P229" i="5"/>
  <c r="Q231" i="2"/>
  <c r="P232" i="2"/>
  <c r="Q228" i="1"/>
  <c r="P229" i="1"/>
  <c r="Q235" i="6" l="1"/>
  <c r="P236" i="6"/>
  <c r="Q229" i="5"/>
  <c r="P230" i="5"/>
  <c r="Q232" i="2"/>
  <c r="P233" i="2"/>
  <c r="Q229" i="1"/>
  <c r="P230" i="1"/>
  <c r="Q236" i="6" l="1"/>
  <c r="P237" i="6"/>
  <c r="Q230" i="5"/>
  <c r="P231" i="5"/>
  <c r="Q233" i="2"/>
  <c r="P234" i="2"/>
  <c r="Q230" i="1"/>
  <c r="P231" i="1"/>
  <c r="Q237" i="6" l="1"/>
  <c r="P238" i="6"/>
  <c r="Q231" i="5"/>
  <c r="P232" i="5"/>
  <c r="Q234" i="2"/>
  <c r="P235" i="2"/>
  <c r="Q231" i="1"/>
  <c r="P232" i="1"/>
  <c r="Q238" i="6" l="1"/>
  <c r="P239" i="6"/>
  <c r="Q232" i="5"/>
  <c r="P233" i="5"/>
  <c r="Q235" i="2"/>
  <c r="P236" i="2"/>
  <c r="Q232" i="1"/>
  <c r="P233" i="1"/>
  <c r="Q239" i="6" l="1"/>
  <c r="P240" i="6"/>
  <c r="Q233" i="5"/>
  <c r="P234" i="5"/>
  <c r="Q236" i="2"/>
  <c r="P237" i="2"/>
  <c r="Q233" i="1"/>
  <c r="P234" i="1"/>
  <c r="Q240" i="6" l="1"/>
  <c r="P241" i="6"/>
  <c r="Q234" i="5"/>
  <c r="P235" i="5"/>
  <c r="Q237" i="2"/>
  <c r="P238" i="2"/>
  <c r="Q234" i="1"/>
  <c r="P235" i="1"/>
  <c r="Q241" i="6" l="1"/>
  <c r="P242" i="6"/>
  <c r="Q235" i="5"/>
  <c r="P236" i="5"/>
  <c r="Q238" i="2"/>
  <c r="P239" i="2"/>
  <c r="Q235" i="1"/>
  <c r="P236" i="1"/>
  <c r="Q242" i="6" l="1"/>
  <c r="P243" i="6"/>
  <c r="Q236" i="5"/>
  <c r="P237" i="5"/>
  <c r="Q239" i="2"/>
  <c r="P240" i="2"/>
  <c r="Q236" i="1"/>
  <c r="P237" i="1"/>
  <c r="Q243" i="6" l="1"/>
  <c r="P244" i="6"/>
  <c r="Q237" i="5"/>
  <c r="P238" i="5"/>
  <c r="Q240" i="2"/>
  <c r="P241" i="2"/>
  <c r="Q237" i="1"/>
  <c r="P238" i="1"/>
  <c r="Q244" i="6" l="1"/>
  <c r="P245" i="6"/>
  <c r="Q238" i="5"/>
  <c r="P239" i="5"/>
  <c r="Q241" i="2"/>
  <c r="P242" i="2"/>
  <c r="Q238" i="1"/>
  <c r="P239" i="1"/>
  <c r="Q245" i="6" l="1"/>
  <c r="P246" i="6"/>
  <c r="Q239" i="5"/>
  <c r="P240" i="5"/>
  <c r="Q242" i="2"/>
  <c r="P243" i="2"/>
  <c r="Q239" i="1"/>
  <c r="P240" i="1"/>
  <c r="Q246" i="6" l="1"/>
  <c r="P247" i="6"/>
  <c r="Q240" i="5"/>
  <c r="P241" i="5"/>
  <c r="Q243" i="2"/>
  <c r="P244" i="2"/>
  <c r="Q240" i="1"/>
  <c r="P241" i="1"/>
  <c r="Q247" i="6" l="1"/>
  <c r="P248" i="6"/>
  <c r="Q241" i="5"/>
  <c r="P242" i="5"/>
  <c r="Q244" i="2"/>
  <c r="P245" i="2"/>
  <c r="Q241" i="1"/>
  <c r="P242" i="1"/>
  <c r="Q248" i="6" l="1"/>
  <c r="P249" i="6"/>
  <c r="Q242" i="5"/>
  <c r="P243" i="5"/>
  <c r="Q245" i="2"/>
  <c r="P246" i="2"/>
  <c r="Q242" i="1"/>
  <c r="P243" i="1"/>
  <c r="Q249" i="6" l="1"/>
  <c r="P250" i="6"/>
  <c r="Q243" i="5"/>
  <c r="P244" i="5"/>
  <c r="Q246" i="2"/>
  <c r="P247" i="2"/>
  <c r="Q243" i="1"/>
  <c r="P244" i="1"/>
  <c r="Q250" i="6" l="1"/>
  <c r="P251" i="6"/>
  <c r="Q244" i="5"/>
  <c r="P245" i="5"/>
  <c r="Q247" i="2"/>
  <c r="P248" i="2"/>
  <c r="Q244" i="1"/>
  <c r="P245" i="1"/>
  <c r="Q251" i="6" l="1"/>
  <c r="P252" i="6"/>
  <c r="Q245" i="5"/>
  <c r="P246" i="5"/>
  <c r="Q248" i="2"/>
  <c r="P249" i="2"/>
  <c r="Q245" i="1"/>
  <c r="P246" i="1"/>
  <c r="Q252" i="6" l="1"/>
  <c r="P253" i="6"/>
  <c r="Q246" i="5"/>
  <c r="P247" i="5"/>
  <c r="Q249" i="2"/>
  <c r="P250" i="2"/>
  <c r="Q246" i="1"/>
  <c r="P247" i="1"/>
  <c r="Q253" i="6" l="1"/>
  <c r="P254" i="6"/>
  <c r="Q247" i="5"/>
  <c r="P248" i="5"/>
  <c r="Q250" i="2"/>
  <c r="P251" i="2"/>
  <c r="Q247" i="1"/>
  <c r="P248" i="1"/>
  <c r="Q254" i="6" l="1"/>
  <c r="P255" i="6"/>
  <c r="Q248" i="5"/>
  <c r="P249" i="5"/>
  <c r="Q251" i="2"/>
  <c r="P252" i="2"/>
  <c r="Q248" i="1"/>
  <c r="P249" i="1"/>
  <c r="Q255" i="6" l="1"/>
  <c r="P256" i="6"/>
  <c r="Q249" i="5"/>
  <c r="P250" i="5"/>
  <c r="Q252" i="2"/>
  <c r="P253" i="2"/>
  <c r="Q249" i="1"/>
  <c r="P250" i="1"/>
  <c r="Q256" i="6" l="1"/>
  <c r="P257" i="6"/>
  <c r="Q250" i="5"/>
  <c r="P251" i="5"/>
  <c r="Q253" i="2"/>
  <c r="P254" i="2"/>
  <c r="Q250" i="1"/>
  <c r="P251" i="1"/>
  <c r="Q257" i="6" l="1"/>
  <c r="P258" i="6"/>
  <c r="Q251" i="5"/>
  <c r="P252" i="5"/>
  <c r="Q254" i="2"/>
  <c r="P255" i="2"/>
  <c r="Q251" i="1"/>
  <c r="P252" i="1"/>
  <c r="Q258" i="6" l="1"/>
  <c r="P259" i="6"/>
  <c r="Q252" i="5"/>
  <c r="P253" i="5"/>
  <c r="Q255" i="2"/>
  <c r="P256" i="2"/>
  <c r="Q252" i="1"/>
  <c r="P253" i="1"/>
  <c r="Q259" i="6" l="1"/>
  <c r="P260" i="6"/>
  <c r="Q253" i="5"/>
  <c r="P254" i="5"/>
  <c r="Q256" i="2"/>
  <c r="P257" i="2"/>
  <c r="Q253" i="1"/>
  <c r="P254" i="1"/>
  <c r="Q260" i="6" l="1"/>
  <c r="P261" i="6"/>
  <c r="Q254" i="5"/>
  <c r="P255" i="5"/>
  <c r="Q257" i="2"/>
  <c r="P258" i="2"/>
  <c r="Q254" i="1"/>
  <c r="P255" i="1"/>
  <c r="Q261" i="6" l="1"/>
  <c r="P262" i="6"/>
  <c r="Q255" i="5"/>
  <c r="P256" i="5"/>
  <c r="Q258" i="2"/>
  <c r="P259" i="2"/>
  <c r="Q255" i="1"/>
  <c r="P256" i="1"/>
  <c r="Q262" i="6" l="1"/>
  <c r="P263" i="6"/>
  <c r="Q256" i="5"/>
  <c r="P257" i="5"/>
  <c r="Q259" i="2"/>
  <c r="P260" i="2"/>
  <c r="Q256" i="1"/>
  <c r="P257" i="1"/>
  <c r="Q263" i="6" l="1"/>
  <c r="P264" i="6"/>
  <c r="Q257" i="5"/>
  <c r="P258" i="5"/>
  <c r="Q260" i="2"/>
  <c r="P261" i="2"/>
  <c r="Q257" i="1"/>
  <c r="P258" i="1"/>
  <c r="Q264" i="6" l="1"/>
  <c r="P265" i="6"/>
  <c r="Q258" i="5"/>
  <c r="P259" i="5"/>
  <c r="Q261" i="2"/>
  <c r="P262" i="2"/>
  <c r="Q258" i="1"/>
  <c r="P259" i="1"/>
  <c r="Q265" i="6" l="1"/>
  <c r="P266" i="6"/>
  <c r="Q259" i="5"/>
  <c r="P260" i="5"/>
  <c r="Q262" i="2"/>
  <c r="P263" i="2"/>
  <c r="Q259" i="1"/>
  <c r="P260" i="1"/>
  <c r="Q266" i="6" l="1"/>
  <c r="P267" i="6"/>
  <c r="Q260" i="5"/>
  <c r="P261" i="5"/>
  <c r="Q263" i="2"/>
  <c r="P264" i="2"/>
  <c r="Q260" i="1"/>
  <c r="P261" i="1"/>
  <c r="Q267" i="6" l="1"/>
  <c r="P268" i="6"/>
  <c r="Q261" i="5"/>
  <c r="P262" i="5"/>
  <c r="Q264" i="2"/>
  <c r="P265" i="2"/>
  <c r="Q261" i="1"/>
  <c r="P262" i="1"/>
  <c r="Q268" i="6" l="1"/>
  <c r="P269" i="6"/>
  <c r="Q262" i="5"/>
  <c r="P263" i="5"/>
  <c r="Q265" i="2"/>
  <c r="P266" i="2"/>
  <c r="Q262" i="1"/>
  <c r="P263" i="1"/>
  <c r="Q269" i="6" l="1"/>
  <c r="P270" i="6"/>
  <c r="Q263" i="5"/>
  <c r="P264" i="5"/>
  <c r="Q266" i="2"/>
  <c r="P267" i="2"/>
  <c r="Q263" i="1"/>
  <c r="P264" i="1"/>
  <c r="Q270" i="6" l="1"/>
  <c r="P271" i="6"/>
  <c r="Q264" i="5"/>
  <c r="P265" i="5"/>
  <c r="Q267" i="2"/>
  <c r="P268" i="2"/>
  <c r="Q264" i="1"/>
  <c r="P265" i="1"/>
  <c r="Q271" i="6" l="1"/>
  <c r="P272" i="6"/>
  <c r="Q265" i="5"/>
  <c r="P266" i="5"/>
  <c r="Q268" i="2"/>
  <c r="P269" i="2"/>
  <c r="Q265" i="1"/>
  <c r="P266" i="1"/>
  <c r="Q272" i="6" l="1"/>
  <c r="P273" i="6"/>
  <c r="Q266" i="5"/>
  <c r="P267" i="5"/>
  <c r="Q269" i="2"/>
  <c r="P270" i="2"/>
  <c r="Q266" i="1"/>
  <c r="P267" i="1"/>
  <c r="Q273" i="6" l="1"/>
  <c r="P274" i="6"/>
  <c r="Q267" i="5"/>
  <c r="P268" i="5"/>
  <c r="Q270" i="2"/>
  <c r="P271" i="2"/>
  <c r="Q267" i="1"/>
  <c r="P268" i="1"/>
  <c r="Q274" i="6" l="1"/>
  <c r="P275" i="6"/>
  <c r="Q268" i="5"/>
  <c r="P269" i="5"/>
  <c r="Q271" i="2"/>
  <c r="P272" i="2"/>
  <c r="Q268" i="1"/>
  <c r="P269" i="1"/>
  <c r="Q275" i="6" l="1"/>
  <c r="P276" i="6"/>
  <c r="Q269" i="5"/>
  <c r="P270" i="5"/>
  <c r="Q272" i="2"/>
  <c r="P273" i="2"/>
  <c r="Q269" i="1"/>
  <c r="P270" i="1"/>
  <c r="Q276" i="6" l="1"/>
  <c r="P277" i="6"/>
  <c r="Q270" i="5"/>
  <c r="P271" i="5"/>
  <c r="Q273" i="2"/>
  <c r="P274" i="2"/>
  <c r="Q270" i="1"/>
  <c r="P271" i="1"/>
  <c r="Q277" i="6" l="1"/>
  <c r="P278" i="6"/>
  <c r="Q271" i="5"/>
  <c r="P272" i="5"/>
  <c r="Q274" i="2"/>
  <c r="P275" i="2"/>
  <c r="Q271" i="1"/>
  <c r="P272" i="1"/>
  <c r="Q278" i="6" l="1"/>
  <c r="P279" i="6"/>
  <c r="Q272" i="5"/>
  <c r="P273" i="5"/>
  <c r="Q275" i="2"/>
  <c r="P276" i="2"/>
  <c r="Q272" i="1"/>
  <c r="P273" i="1"/>
  <c r="Q279" i="6" l="1"/>
  <c r="P280" i="6"/>
  <c r="Q273" i="5"/>
  <c r="P274" i="5"/>
  <c r="Q276" i="2"/>
  <c r="P277" i="2"/>
  <c r="Q273" i="1"/>
  <c r="P274" i="1"/>
  <c r="Q280" i="6" l="1"/>
  <c r="P281" i="6"/>
  <c r="P275" i="5"/>
  <c r="Q274" i="5"/>
  <c r="Q277" i="2"/>
  <c r="P278" i="2"/>
  <c r="Q274" i="1"/>
  <c r="P275" i="1"/>
  <c r="Q281" i="6" l="1"/>
  <c r="P282" i="6"/>
  <c r="Q275" i="5"/>
  <c r="P276" i="5"/>
  <c r="Q278" i="2"/>
  <c r="P279" i="2"/>
  <c r="Q275" i="1"/>
  <c r="P276" i="1"/>
  <c r="Q282" i="6" l="1"/>
  <c r="P283" i="6"/>
  <c r="Q276" i="5"/>
  <c r="P277" i="5"/>
  <c r="Q279" i="2"/>
  <c r="P280" i="2"/>
  <c r="Q276" i="1"/>
  <c r="P277" i="1"/>
  <c r="Q283" i="6" l="1"/>
  <c r="P284" i="6"/>
  <c r="Q277" i="5"/>
  <c r="P278" i="5"/>
  <c r="Q280" i="2"/>
  <c r="P281" i="2"/>
  <c r="Q277" i="1"/>
  <c r="P278" i="1"/>
  <c r="Q284" i="6" l="1"/>
  <c r="P285" i="6"/>
  <c r="Q278" i="5"/>
  <c r="P279" i="5"/>
  <c r="Q281" i="2"/>
  <c r="P282" i="2"/>
  <c r="Q278" i="1"/>
  <c r="P279" i="1"/>
  <c r="Q285" i="6" l="1"/>
  <c r="P286" i="6"/>
  <c r="Q279" i="5"/>
  <c r="P280" i="5"/>
  <c r="Q282" i="2"/>
  <c r="P283" i="2"/>
  <c r="Q279" i="1"/>
  <c r="P280" i="1"/>
  <c r="Q286" i="6" l="1"/>
  <c r="P287" i="6"/>
  <c r="Q280" i="5"/>
  <c r="P281" i="5"/>
  <c r="Q283" i="2"/>
  <c r="P284" i="2"/>
  <c r="Q280" i="1"/>
  <c r="P281" i="1"/>
  <c r="Q287" i="6" l="1"/>
  <c r="P288" i="6"/>
  <c r="Q281" i="5"/>
  <c r="P282" i="5"/>
  <c r="Q284" i="2"/>
  <c r="P285" i="2"/>
  <c r="Q281" i="1"/>
  <c r="P282" i="1"/>
  <c r="Q288" i="6" l="1"/>
  <c r="P289" i="6"/>
  <c r="Q282" i="5"/>
  <c r="P283" i="5"/>
  <c r="Q285" i="2"/>
  <c r="P286" i="2"/>
  <c r="Q282" i="1"/>
  <c r="P283" i="1"/>
  <c r="Q289" i="6" l="1"/>
  <c r="P290" i="6"/>
  <c r="Q283" i="5"/>
  <c r="P284" i="5"/>
  <c r="P287" i="2"/>
  <c r="Q286" i="2"/>
  <c r="Q283" i="1"/>
  <c r="P284" i="1"/>
  <c r="Q290" i="6" l="1"/>
  <c r="P291" i="6"/>
  <c r="Q284" i="5"/>
  <c r="P285" i="5"/>
  <c r="Q287" i="2"/>
  <c r="P288" i="2"/>
  <c r="Q284" i="1"/>
  <c r="P285" i="1"/>
  <c r="Q291" i="6" l="1"/>
  <c r="P292" i="6"/>
  <c r="Q285" i="5"/>
  <c r="P286" i="5"/>
  <c r="Q288" i="2"/>
  <c r="P289" i="2"/>
  <c r="Q285" i="1"/>
  <c r="P286" i="1"/>
  <c r="Q292" i="6" l="1"/>
  <c r="P293" i="6"/>
  <c r="Q286" i="5"/>
  <c r="P287" i="5"/>
  <c r="Q289" i="2"/>
  <c r="P290" i="2"/>
  <c r="Q286" i="1"/>
  <c r="P287" i="1"/>
  <c r="Q293" i="6" l="1"/>
  <c r="P294" i="6"/>
  <c r="Q287" i="5"/>
  <c r="P288" i="5"/>
  <c r="Q290" i="2"/>
  <c r="P291" i="2"/>
  <c r="Q287" i="1"/>
  <c r="P288" i="1"/>
  <c r="Q294" i="6" l="1"/>
  <c r="P295" i="6"/>
  <c r="Q288" i="5"/>
  <c r="P289" i="5"/>
  <c r="Q291" i="2"/>
  <c r="P292" i="2"/>
  <c r="Q288" i="1"/>
  <c r="P289" i="1"/>
  <c r="Q295" i="6" l="1"/>
  <c r="P296" i="6"/>
  <c r="Q289" i="5"/>
  <c r="P290" i="5"/>
  <c r="Q292" i="2"/>
  <c r="P293" i="2"/>
  <c r="Q289" i="1"/>
  <c r="P290" i="1"/>
  <c r="Q296" i="6" l="1"/>
  <c r="P297" i="6"/>
  <c r="Q290" i="5"/>
  <c r="P291" i="5"/>
  <c r="Q293" i="2"/>
  <c r="P294" i="2"/>
  <c r="Q290" i="1"/>
  <c r="P291" i="1"/>
  <c r="Q297" i="6" l="1"/>
  <c r="P298" i="6"/>
  <c r="Q291" i="5"/>
  <c r="P292" i="5"/>
  <c r="Q294" i="2"/>
  <c r="P295" i="2"/>
  <c r="Q291" i="1"/>
  <c r="P292" i="1"/>
  <c r="Q298" i="6" l="1"/>
  <c r="P299" i="6"/>
  <c r="Q292" i="5"/>
  <c r="P293" i="5"/>
  <c r="Q295" i="2"/>
  <c r="P296" i="2"/>
  <c r="Q292" i="1"/>
  <c r="P293" i="1"/>
  <c r="Q299" i="6" l="1"/>
  <c r="P300" i="6"/>
  <c r="Q293" i="5"/>
  <c r="P294" i="5"/>
  <c r="Q296" i="2"/>
  <c r="P297" i="2"/>
  <c r="Q293" i="1"/>
  <c r="P294" i="1"/>
  <c r="Q300" i="6" l="1"/>
  <c r="P301" i="6"/>
  <c r="Q294" i="5"/>
  <c r="P295" i="5"/>
  <c r="Q297" i="2"/>
  <c r="P298" i="2"/>
  <c r="Q294" i="1"/>
  <c r="P295" i="1"/>
  <c r="Q301" i="6" l="1"/>
  <c r="P302" i="6"/>
  <c r="Q295" i="5"/>
  <c r="P296" i="5"/>
  <c r="Q298" i="2"/>
  <c r="P299" i="2"/>
  <c r="Q295" i="1"/>
  <c r="P296" i="1"/>
  <c r="Q302" i="6" l="1"/>
  <c r="P303" i="6"/>
  <c r="Q296" i="5"/>
  <c r="P297" i="5"/>
  <c r="Q299" i="2"/>
  <c r="P300" i="2"/>
  <c r="Q296" i="1"/>
  <c r="P297" i="1"/>
  <c r="Q303" i="6" l="1"/>
  <c r="P304" i="6"/>
  <c r="Q297" i="5"/>
  <c r="P298" i="5"/>
  <c r="Q300" i="2"/>
  <c r="P301" i="2"/>
  <c r="Q297" i="1"/>
  <c r="P298" i="1"/>
  <c r="Q304" i="6" l="1"/>
  <c r="P305" i="6"/>
  <c r="Q298" i="5"/>
  <c r="P299" i="5"/>
  <c r="Q301" i="2"/>
  <c r="P302" i="2"/>
  <c r="Q298" i="1"/>
  <c r="P299" i="1"/>
  <c r="Q305" i="6" l="1"/>
  <c r="P306" i="6"/>
  <c r="Q299" i="5"/>
  <c r="P300" i="5"/>
  <c r="Q302" i="2"/>
  <c r="P303" i="2"/>
  <c r="Q299" i="1"/>
  <c r="P300" i="1"/>
  <c r="Q306" i="6" l="1"/>
  <c r="P307" i="6"/>
  <c r="Q300" i="5"/>
  <c r="P301" i="5"/>
  <c r="Q303" i="2"/>
  <c r="P304" i="2"/>
  <c r="Q300" i="1"/>
  <c r="P301" i="1"/>
  <c r="Q307" i="6" l="1"/>
  <c r="P308" i="6"/>
  <c r="Q301" i="5"/>
  <c r="P302" i="5"/>
  <c r="Q304" i="2"/>
  <c r="P305" i="2"/>
  <c r="Q301" i="1"/>
  <c r="P302" i="1"/>
  <c r="Q308" i="6" l="1"/>
  <c r="P309" i="6"/>
  <c r="Q302" i="5"/>
  <c r="P303" i="5"/>
  <c r="Q305" i="2"/>
  <c r="P306" i="2"/>
  <c r="Q302" i="1"/>
  <c r="P303" i="1"/>
  <c r="Q309" i="6" l="1"/>
  <c r="P310" i="6"/>
  <c r="Q303" i="5"/>
  <c r="P304" i="5"/>
  <c r="Q306" i="2"/>
  <c r="P307" i="2"/>
  <c r="Q303" i="1"/>
  <c r="P304" i="1"/>
  <c r="Q310" i="6" l="1"/>
  <c r="P311" i="6"/>
  <c r="Q304" i="5"/>
  <c r="P305" i="5"/>
  <c r="Q307" i="2"/>
  <c r="P308" i="2"/>
  <c r="Q304" i="1"/>
  <c r="P305" i="1"/>
  <c r="Q311" i="6" l="1"/>
  <c r="P312" i="6"/>
  <c r="Q305" i="5"/>
  <c r="P306" i="5"/>
  <c r="Q308" i="2"/>
  <c r="P309" i="2"/>
  <c r="Q305" i="1"/>
  <c r="P306" i="1"/>
  <c r="Q312" i="6" l="1"/>
  <c r="P313" i="6"/>
  <c r="Q306" i="5"/>
  <c r="P307" i="5"/>
  <c r="Q309" i="2"/>
  <c r="P310" i="2"/>
  <c r="Q306" i="1"/>
  <c r="P307" i="1"/>
  <c r="Q313" i="6" l="1"/>
  <c r="P314" i="6"/>
  <c r="Q307" i="5"/>
  <c r="P308" i="5"/>
  <c r="Q310" i="2"/>
  <c r="P311" i="2"/>
  <c r="Q307" i="1"/>
  <c r="P308" i="1"/>
  <c r="Q314" i="6" l="1"/>
  <c r="P315" i="6"/>
  <c r="Q308" i="5"/>
  <c r="P309" i="5"/>
  <c r="Q311" i="2"/>
  <c r="P312" i="2"/>
  <c r="Q308" i="1"/>
  <c r="P309" i="1"/>
  <c r="Q315" i="6" l="1"/>
  <c r="P316" i="6"/>
  <c r="Q309" i="5"/>
  <c r="P310" i="5"/>
  <c r="Q312" i="2"/>
  <c r="P313" i="2"/>
  <c r="Q309" i="1"/>
  <c r="P310" i="1"/>
  <c r="Q316" i="6" l="1"/>
  <c r="P317" i="6"/>
  <c r="Q310" i="5"/>
  <c r="P311" i="5"/>
  <c r="Q313" i="2"/>
  <c r="P314" i="2"/>
  <c r="Q310" i="1"/>
  <c r="P311" i="1"/>
  <c r="Q317" i="6" l="1"/>
  <c r="P318" i="6"/>
  <c r="Q311" i="5"/>
  <c r="P312" i="5"/>
  <c r="Q314" i="2"/>
  <c r="P315" i="2"/>
  <c r="Q311" i="1"/>
  <c r="P312" i="1"/>
  <c r="Q318" i="6" l="1"/>
  <c r="P319" i="6"/>
  <c r="Q312" i="5"/>
  <c r="P313" i="5"/>
  <c r="Q315" i="2"/>
  <c r="P316" i="2"/>
  <c r="Q312" i="1"/>
  <c r="P313" i="1"/>
  <c r="Q319" i="6" l="1"/>
  <c r="P320" i="6"/>
  <c r="Q313" i="5"/>
  <c r="P314" i="5"/>
  <c r="Q316" i="2"/>
  <c r="P317" i="2"/>
  <c r="Q313" i="1"/>
  <c r="P314" i="1"/>
  <c r="Q320" i="6" l="1"/>
  <c r="P321" i="6"/>
  <c r="Q314" i="5"/>
  <c r="P315" i="5"/>
  <c r="Q317" i="2"/>
  <c r="P318" i="2"/>
  <c r="Q314" i="1"/>
  <c r="P315" i="1"/>
  <c r="Q321" i="6" l="1"/>
  <c r="P322" i="6"/>
  <c r="Q315" i="5"/>
  <c r="P316" i="5"/>
  <c r="Q318" i="2"/>
  <c r="P319" i="2"/>
  <c r="Q315" i="1"/>
  <c r="P316" i="1"/>
  <c r="Q322" i="6" l="1"/>
  <c r="P323" i="6"/>
  <c r="Q316" i="5"/>
  <c r="P317" i="5"/>
  <c r="Q319" i="2"/>
  <c r="P320" i="2"/>
  <c r="Q316" i="1"/>
  <c r="P317" i="1"/>
  <c r="Q323" i="6" l="1"/>
  <c r="P324" i="6"/>
  <c r="Q317" i="5"/>
  <c r="P318" i="5"/>
  <c r="Q320" i="2"/>
  <c r="P321" i="2"/>
  <c r="Q317" i="1"/>
  <c r="P318" i="1"/>
  <c r="Q324" i="6" l="1"/>
  <c r="P325" i="6"/>
  <c r="Q318" i="5"/>
  <c r="P319" i="5"/>
  <c r="Q321" i="2"/>
  <c r="P322" i="2"/>
  <c r="Q318" i="1"/>
  <c r="P319" i="1"/>
  <c r="Q325" i="6" l="1"/>
  <c r="P326" i="6"/>
  <c r="Q319" i="5"/>
  <c r="P320" i="5"/>
  <c r="Q322" i="2"/>
  <c r="P323" i="2"/>
  <c r="Q319" i="1"/>
  <c r="P320" i="1"/>
  <c r="Q326" i="6" l="1"/>
  <c r="P327" i="6"/>
  <c r="Q320" i="5"/>
  <c r="P321" i="5"/>
  <c r="Q323" i="2"/>
  <c r="P324" i="2"/>
  <c r="Q320" i="1"/>
  <c r="P321" i="1"/>
  <c r="Q327" i="6" l="1"/>
  <c r="P328" i="6"/>
  <c r="Q321" i="5"/>
  <c r="P322" i="5"/>
  <c r="Q324" i="2"/>
  <c r="P325" i="2"/>
  <c r="Q321" i="1"/>
  <c r="P322" i="1"/>
  <c r="Q328" i="6" l="1"/>
  <c r="P329" i="6"/>
  <c r="Q322" i="5"/>
  <c r="P323" i="5"/>
  <c r="Q325" i="2"/>
  <c r="P326" i="2"/>
  <c r="Q322" i="1"/>
  <c r="P323" i="1"/>
  <c r="Q329" i="6" l="1"/>
  <c r="P330" i="6"/>
  <c r="Q323" i="5"/>
  <c r="P324" i="5"/>
  <c r="Q326" i="2"/>
  <c r="P327" i="2"/>
  <c r="Q323" i="1"/>
  <c r="P324" i="1"/>
  <c r="Q330" i="6" l="1"/>
  <c r="P331" i="6"/>
  <c r="Q324" i="5"/>
  <c r="P325" i="5"/>
  <c r="Q327" i="2"/>
  <c r="P328" i="2"/>
  <c r="Q324" i="1"/>
  <c r="P325" i="1"/>
  <c r="Q331" i="6" l="1"/>
  <c r="P332" i="6"/>
  <c r="Q325" i="5"/>
  <c r="P326" i="5"/>
  <c r="Q328" i="2"/>
  <c r="P329" i="2"/>
  <c r="Q325" i="1"/>
  <c r="P326" i="1"/>
  <c r="Q332" i="6" l="1"/>
  <c r="P333" i="6"/>
  <c r="Q326" i="5"/>
  <c r="P327" i="5"/>
  <c r="Q329" i="2"/>
  <c r="P330" i="2"/>
  <c r="Q326" i="1"/>
  <c r="P327" i="1"/>
  <c r="Q333" i="6" l="1"/>
  <c r="P334" i="6"/>
  <c r="Q327" i="5"/>
  <c r="P328" i="5"/>
  <c r="Q330" i="2"/>
  <c r="P331" i="2"/>
  <c r="Q327" i="1"/>
  <c r="P328" i="1"/>
  <c r="Q334" i="6" l="1"/>
  <c r="P335" i="6"/>
  <c r="Q328" i="5"/>
  <c r="P329" i="5"/>
  <c r="Q331" i="2"/>
  <c r="P332" i="2"/>
  <c r="Q328" i="1"/>
  <c r="P329" i="1"/>
  <c r="Q335" i="6" l="1"/>
  <c r="P336" i="6"/>
  <c r="Q329" i="5"/>
  <c r="P330" i="5"/>
  <c r="Q332" i="2"/>
  <c r="P333" i="2"/>
  <c r="Q329" i="1"/>
  <c r="P330" i="1"/>
  <c r="Q336" i="6" l="1"/>
  <c r="P337" i="6"/>
  <c r="Q330" i="5"/>
  <c r="P331" i="5"/>
  <c r="Q333" i="2"/>
  <c r="P334" i="2"/>
  <c r="Q330" i="1"/>
  <c r="P331" i="1"/>
  <c r="Q337" i="6" l="1"/>
  <c r="P338" i="6"/>
  <c r="Q331" i="5"/>
  <c r="P332" i="5"/>
  <c r="Q334" i="2"/>
  <c r="P335" i="2"/>
  <c r="Q331" i="1"/>
  <c r="P332" i="1"/>
  <c r="Q338" i="6" l="1"/>
  <c r="P339" i="6"/>
  <c r="Q332" i="5"/>
  <c r="P333" i="5"/>
  <c r="Q335" i="2"/>
  <c r="P336" i="2"/>
  <c r="Q332" i="1"/>
  <c r="P333" i="1"/>
  <c r="Q339" i="6" l="1"/>
  <c r="P340" i="6"/>
  <c r="Q333" i="5"/>
  <c r="P334" i="5"/>
  <c r="Q336" i="2"/>
  <c r="P337" i="2"/>
  <c r="Q333" i="1"/>
  <c r="P334" i="1"/>
  <c r="Q340" i="6" l="1"/>
  <c r="P341" i="6"/>
  <c r="Q334" i="5"/>
  <c r="P335" i="5"/>
  <c r="Q337" i="2"/>
  <c r="P338" i="2"/>
  <c r="Q334" i="1"/>
  <c r="P335" i="1"/>
  <c r="Q341" i="6" l="1"/>
  <c r="P342" i="6"/>
  <c r="Q335" i="5"/>
  <c r="P336" i="5"/>
  <c r="Q338" i="2"/>
  <c r="P339" i="2"/>
  <c r="Q335" i="1"/>
  <c r="P336" i="1"/>
  <c r="Q342" i="6" l="1"/>
  <c r="P343" i="6"/>
  <c r="Q336" i="5"/>
  <c r="P337" i="5"/>
  <c r="Q339" i="2"/>
  <c r="P340" i="2"/>
  <c r="Q336" i="1"/>
  <c r="P337" i="1"/>
  <c r="Q343" i="6" l="1"/>
  <c r="P344" i="6"/>
  <c r="Q337" i="5"/>
  <c r="P338" i="5"/>
  <c r="Q340" i="2"/>
  <c r="P341" i="2"/>
  <c r="Q337" i="1"/>
  <c r="P338" i="1"/>
  <c r="Q344" i="6" l="1"/>
  <c r="P345" i="6"/>
  <c r="Q338" i="5"/>
  <c r="P339" i="5"/>
  <c r="Q341" i="2"/>
  <c r="P342" i="2"/>
  <c r="Q338" i="1"/>
  <c r="P339" i="1"/>
  <c r="Q345" i="6" l="1"/>
  <c r="P346" i="6"/>
  <c r="Q339" i="5"/>
  <c r="P340" i="5"/>
  <c r="Q342" i="2"/>
  <c r="P343" i="2"/>
  <c r="Q339" i="1"/>
  <c r="P340" i="1"/>
  <c r="Q346" i="6" l="1"/>
  <c r="P347" i="6"/>
  <c r="Q340" i="5"/>
  <c r="P341" i="5"/>
  <c r="Q343" i="2"/>
  <c r="P344" i="2"/>
  <c r="Q340" i="1"/>
  <c r="P341" i="1"/>
  <c r="Q347" i="6" l="1"/>
  <c r="P348" i="6"/>
  <c r="Q341" i="5"/>
  <c r="P342" i="5"/>
  <c r="Q344" i="2"/>
  <c r="P345" i="2"/>
  <c r="Q341" i="1"/>
  <c r="P342" i="1"/>
  <c r="Q348" i="6" l="1"/>
  <c r="P349" i="6"/>
  <c r="Q342" i="5"/>
  <c r="P343" i="5"/>
  <c r="Q345" i="2"/>
  <c r="P346" i="2"/>
  <c r="Q342" i="1"/>
  <c r="P343" i="1"/>
  <c r="Q349" i="6" l="1"/>
  <c r="P350" i="6"/>
  <c r="Q343" i="5"/>
  <c r="P344" i="5"/>
  <c r="Q346" i="2"/>
  <c r="P347" i="2"/>
  <c r="Q343" i="1"/>
  <c r="P344" i="1"/>
  <c r="Q350" i="6" l="1"/>
  <c r="P351" i="6"/>
  <c r="Q344" i="5"/>
  <c r="P345" i="5"/>
  <c r="Q347" i="2"/>
  <c r="P348" i="2"/>
  <c r="Q344" i="1"/>
  <c r="P345" i="1"/>
  <c r="Q351" i="6" l="1"/>
  <c r="P352" i="6"/>
  <c r="Q345" i="5"/>
  <c r="P346" i="5"/>
  <c r="Q348" i="2"/>
  <c r="P349" i="2"/>
  <c r="Q345" i="1"/>
  <c r="P346" i="1"/>
  <c r="Q352" i="6" l="1"/>
  <c r="P353" i="6"/>
  <c r="Q346" i="5"/>
  <c r="P347" i="5"/>
  <c r="Q349" i="2"/>
  <c r="P350" i="2"/>
  <c r="Q346" i="1"/>
  <c r="P347" i="1"/>
  <c r="Q353" i="6" l="1"/>
  <c r="P354" i="6"/>
  <c r="Q347" i="5"/>
  <c r="P348" i="5"/>
  <c r="Q350" i="2"/>
  <c r="P351" i="2"/>
  <c r="Q347" i="1"/>
  <c r="P348" i="1"/>
  <c r="Q354" i="6" l="1"/>
  <c r="P355" i="6"/>
  <c r="Q348" i="5"/>
  <c r="P349" i="5"/>
  <c r="Q351" i="2"/>
  <c r="P352" i="2"/>
  <c r="Q348" i="1"/>
  <c r="P349" i="1"/>
  <c r="Q355" i="6" l="1"/>
  <c r="P356" i="6"/>
  <c r="Q349" i="5"/>
  <c r="P350" i="5"/>
  <c r="Q352" i="2"/>
  <c r="P353" i="2"/>
  <c r="Q349" i="1"/>
  <c r="P350" i="1"/>
  <c r="Q356" i="6" l="1"/>
  <c r="P357" i="6"/>
  <c r="Q350" i="5"/>
  <c r="P351" i="5"/>
  <c r="Q353" i="2"/>
  <c r="P354" i="2"/>
  <c r="Q350" i="1"/>
  <c r="P351" i="1"/>
  <c r="Q357" i="6" l="1"/>
  <c r="P358" i="6"/>
  <c r="Q351" i="5"/>
  <c r="P352" i="5"/>
  <c r="Q354" i="2"/>
  <c r="P355" i="2"/>
  <c r="Q351" i="1"/>
  <c r="P352" i="1"/>
  <c r="Q358" i="6" l="1"/>
  <c r="P359" i="6"/>
  <c r="Q352" i="5"/>
  <c r="P353" i="5"/>
  <c r="Q355" i="2"/>
  <c r="P356" i="2"/>
  <c r="Q352" i="1"/>
  <c r="P353" i="1"/>
  <c r="Q359" i="6" l="1"/>
  <c r="P360" i="6"/>
  <c r="Q353" i="5"/>
  <c r="P354" i="5"/>
  <c r="Q356" i="2"/>
  <c r="P357" i="2"/>
  <c r="Q353" i="1"/>
  <c r="P354" i="1"/>
  <c r="Q360" i="6" l="1"/>
  <c r="P361" i="6"/>
  <c r="Q354" i="5"/>
  <c r="P355" i="5"/>
  <c r="P358" i="2"/>
  <c r="Q357" i="2"/>
  <c r="Q354" i="1"/>
  <c r="P355" i="1"/>
  <c r="Q361" i="6" l="1"/>
  <c r="P362" i="6"/>
  <c r="Q355" i="5"/>
  <c r="P356" i="5"/>
  <c r="Q358" i="2"/>
  <c r="P359" i="2"/>
  <c r="Q355" i="1"/>
  <c r="P356" i="1"/>
  <c r="Q362" i="6" l="1"/>
  <c r="P363" i="6"/>
  <c r="Q356" i="5"/>
  <c r="P357" i="5"/>
  <c r="Q359" i="2"/>
  <c r="P360" i="2"/>
  <c r="Q356" i="1"/>
  <c r="P357" i="1"/>
  <c r="Q363" i="6" l="1"/>
  <c r="P364" i="6"/>
  <c r="Q357" i="5"/>
  <c r="P358" i="5"/>
  <c r="Q360" i="2"/>
  <c r="P361" i="2"/>
  <c r="Q357" i="1"/>
  <c r="P358" i="1"/>
  <c r="Q364" i="6" l="1"/>
  <c r="P365" i="6"/>
  <c r="Q358" i="5"/>
  <c r="P359" i="5"/>
  <c r="Q361" i="2"/>
  <c r="P362" i="2"/>
  <c r="Q358" i="1"/>
  <c r="P359" i="1"/>
  <c r="Q365" i="6" l="1"/>
  <c r="P366" i="6"/>
  <c r="Q359" i="5"/>
  <c r="P360" i="5"/>
  <c r="Q362" i="2"/>
  <c r="P363" i="2"/>
  <c r="Q359" i="1"/>
  <c r="P360" i="1"/>
  <c r="Q366" i="6" l="1"/>
  <c r="P367" i="6"/>
  <c r="Q360" i="5"/>
  <c r="P361" i="5"/>
  <c r="Q363" i="2"/>
  <c r="P364" i="2"/>
  <c r="Q360" i="1"/>
  <c r="P361" i="1"/>
  <c r="Q367" i="6" l="1"/>
  <c r="P368" i="6"/>
  <c r="Q361" i="5"/>
  <c r="P362" i="5"/>
  <c r="Q364" i="2"/>
  <c r="P365" i="2"/>
  <c r="Q361" i="1"/>
  <c r="P362" i="1"/>
  <c r="Q368" i="6" l="1"/>
  <c r="P369" i="6"/>
  <c r="Q362" i="5"/>
  <c r="P363" i="5"/>
  <c r="Q365" i="2"/>
  <c r="P366" i="2"/>
  <c r="Q362" i="1"/>
  <c r="P363" i="1"/>
  <c r="Q369" i="6" l="1"/>
  <c r="P370" i="6"/>
  <c r="Q363" i="5"/>
  <c r="P364" i="5"/>
  <c r="Q366" i="2"/>
  <c r="P367" i="2"/>
  <c r="Q363" i="1"/>
  <c r="P364" i="1"/>
  <c r="Q370" i="6" l="1"/>
  <c r="P371" i="6"/>
  <c r="Q364" i="5"/>
  <c r="P365" i="5"/>
  <c r="Q367" i="2"/>
  <c r="P368" i="2"/>
  <c r="Q364" i="1"/>
  <c r="P365" i="1"/>
  <c r="Q371" i="6" l="1"/>
  <c r="P372" i="6"/>
  <c r="Q365" i="5"/>
  <c r="P366" i="5"/>
  <c r="Q368" i="2"/>
  <c r="P369" i="2"/>
  <c r="Q365" i="1"/>
  <c r="P366" i="1"/>
  <c r="Q372" i="6" l="1"/>
  <c r="P373" i="6"/>
  <c r="Q366" i="5"/>
  <c r="P367" i="5"/>
  <c r="Q369" i="2"/>
  <c r="P370" i="2"/>
  <c r="Q366" i="1"/>
  <c r="P367" i="1"/>
  <c r="Q373" i="6" l="1"/>
  <c r="P374" i="6"/>
  <c r="Q367" i="5"/>
  <c r="P368" i="5"/>
  <c r="Q370" i="2"/>
  <c r="P371" i="2"/>
  <c r="Q367" i="1"/>
  <c r="P368" i="1"/>
  <c r="Q374" i="6" l="1"/>
  <c r="P375" i="6"/>
  <c r="Q368" i="5"/>
  <c r="P369" i="5"/>
  <c r="Q371" i="2"/>
  <c r="P372" i="2"/>
  <c r="Q368" i="1"/>
  <c r="P369" i="1"/>
  <c r="Q375" i="6" l="1"/>
  <c r="P376" i="6"/>
  <c r="Q369" i="5"/>
  <c r="P370" i="5"/>
  <c r="Q372" i="2"/>
  <c r="P373" i="2"/>
  <c r="Q369" i="1"/>
  <c r="P370" i="1"/>
  <c r="Q376" i="6" l="1"/>
  <c r="P377" i="6"/>
  <c r="Q370" i="5"/>
  <c r="P371" i="5"/>
  <c r="Q373" i="2"/>
  <c r="P374" i="2"/>
  <c r="Q370" i="1"/>
  <c r="P371" i="1"/>
  <c r="Q377" i="6" l="1"/>
  <c r="P378" i="6"/>
  <c r="Q371" i="5"/>
  <c r="P372" i="5"/>
  <c r="Q374" i="2"/>
  <c r="P375" i="2"/>
  <c r="Q371" i="1"/>
  <c r="P372" i="1"/>
  <c r="Q378" i="6" l="1"/>
  <c r="P379" i="6"/>
  <c r="Q372" i="5"/>
  <c r="P373" i="5"/>
  <c r="Q375" i="2"/>
  <c r="P376" i="2"/>
  <c r="Q372" i="1"/>
  <c r="P373" i="1"/>
  <c r="Q379" i="6" l="1"/>
  <c r="P380" i="6"/>
  <c r="Q373" i="5"/>
  <c r="P374" i="5"/>
  <c r="Q376" i="2"/>
  <c r="P377" i="2"/>
  <c r="Q373" i="1"/>
  <c r="P374" i="1"/>
  <c r="Q380" i="6" l="1"/>
  <c r="P381" i="6"/>
  <c r="Q374" i="5"/>
  <c r="P375" i="5"/>
  <c r="Q377" i="2"/>
  <c r="P378" i="2"/>
  <c r="Q374" i="1"/>
  <c r="P375" i="1"/>
  <c r="Q381" i="6" l="1"/>
  <c r="P382" i="6"/>
  <c r="Q375" i="5"/>
  <c r="P376" i="5"/>
  <c r="Q378" i="2"/>
  <c r="P379" i="2"/>
  <c r="Q375" i="1"/>
  <c r="P376" i="1"/>
  <c r="Q382" i="6" l="1"/>
  <c r="P383" i="6"/>
  <c r="Q376" i="5"/>
  <c r="P377" i="5"/>
  <c r="Q379" i="2"/>
  <c r="P380" i="2"/>
  <c r="Q376" i="1"/>
  <c r="P377" i="1"/>
  <c r="Q383" i="6" l="1"/>
  <c r="P384" i="6"/>
  <c r="Q377" i="5"/>
  <c r="P378" i="5"/>
  <c r="Q380" i="2"/>
  <c r="P381" i="2"/>
  <c r="Q377" i="1"/>
  <c r="P378" i="1"/>
  <c r="Q384" i="6" l="1"/>
  <c r="P385" i="6"/>
  <c r="Q378" i="5"/>
  <c r="P379" i="5"/>
  <c r="Q381" i="2"/>
  <c r="P382" i="2"/>
  <c r="Q378" i="1"/>
  <c r="P379" i="1"/>
  <c r="Q385" i="6" l="1"/>
  <c r="P386" i="6"/>
  <c r="Q379" i="5"/>
  <c r="P380" i="5"/>
  <c r="Q382" i="2"/>
  <c r="P383" i="2"/>
  <c r="Q379" i="1"/>
  <c r="P380" i="1"/>
  <c r="Q386" i="6" l="1"/>
  <c r="P387" i="6"/>
  <c r="Q380" i="5"/>
  <c r="P381" i="5"/>
  <c r="Q383" i="2"/>
  <c r="P384" i="2"/>
  <c r="Q380" i="1"/>
  <c r="P381" i="1"/>
  <c r="Q387" i="6" l="1"/>
  <c r="P388" i="6"/>
  <c r="Q381" i="5"/>
  <c r="P382" i="5"/>
  <c r="Q384" i="2"/>
  <c r="P385" i="2"/>
  <c r="Q381" i="1"/>
  <c r="P382" i="1"/>
  <c r="Q388" i="6" l="1"/>
  <c r="P389" i="6"/>
  <c r="Q382" i="5"/>
  <c r="P383" i="5"/>
  <c r="Q385" i="2"/>
  <c r="P386" i="2"/>
  <c r="Q382" i="1"/>
  <c r="P383" i="1"/>
  <c r="Q389" i="6" l="1"/>
  <c r="P390" i="6"/>
  <c r="Q383" i="5"/>
  <c r="P384" i="5"/>
  <c r="Q386" i="2"/>
  <c r="P387" i="2"/>
  <c r="Q383" i="1"/>
  <c r="P384" i="1"/>
  <c r="Q390" i="6" l="1"/>
  <c r="P391" i="6"/>
  <c r="Q384" i="5"/>
  <c r="P385" i="5"/>
  <c r="Q387" i="2"/>
  <c r="P388" i="2"/>
  <c r="Q384" i="1"/>
  <c r="P385" i="1"/>
  <c r="Q391" i="6" l="1"/>
  <c r="P392" i="6"/>
  <c r="Q385" i="5"/>
  <c r="P386" i="5"/>
  <c r="Q388" i="2"/>
  <c r="P389" i="2"/>
  <c r="Q385" i="1"/>
  <c r="P386" i="1"/>
  <c r="Q392" i="6" l="1"/>
  <c r="P393" i="6"/>
  <c r="Q386" i="5"/>
  <c r="P387" i="5"/>
  <c r="Q389" i="2"/>
  <c r="P390" i="2"/>
  <c r="Q386" i="1"/>
  <c r="P387" i="1"/>
  <c r="Q393" i="6" l="1"/>
  <c r="P394" i="6"/>
  <c r="Q387" i="5"/>
  <c r="P388" i="5"/>
  <c r="Q390" i="2"/>
  <c r="P391" i="2"/>
  <c r="Q387" i="1"/>
  <c r="P388" i="1"/>
  <c r="Q394" i="6" l="1"/>
  <c r="P395" i="6"/>
  <c r="Q388" i="5"/>
  <c r="P389" i="5"/>
  <c r="Q391" i="2"/>
  <c r="P392" i="2"/>
  <c r="Q388" i="1"/>
  <c r="P389" i="1"/>
  <c r="Q395" i="6" l="1"/>
  <c r="P396" i="6"/>
  <c r="Q389" i="5"/>
  <c r="P390" i="5"/>
  <c r="Q392" i="2"/>
  <c r="P393" i="2"/>
  <c r="Q389" i="1"/>
  <c r="P390" i="1"/>
  <c r="Q396" i="6" l="1"/>
  <c r="P397" i="6"/>
  <c r="Q390" i="5"/>
  <c r="P391" i="5"/>
  <c r="Q393" i="2"/>
  <c r="P394" i="2"/>
  <c r="Q390" i="1"/>
  <c r="P391" i="1"/>
  <c r="Q397" i="6" l="1"/>
  <c r="P398" i="6"/>
  <c r="Q391" i="5"/>
  <c r="P392" i="5"/>
  <c r="Q394" i="2"/>
  <c r="P395" i="2"/>
  <c r="Q391" i="1"/>
  <c r="P392" i="1"/>
  <c r="Q398" i="6" l="1"/>
  <c r="P399" i="6"/>
  <c r="Q392" i="5"/>
  <c r="P393" i="5"/>
  <c r="Q395" i="2"/>
  <c r="P396" i="2"/>
  <c r="Q392" i="1"/>
  <c r="P393" i="1"/>
  <c r="Q399" i="6" l="1"/>
  <c r="P400" i="6"/>
  <c r="Q393" i="5"/>
  <c r="P394" i="5"/>
  <c r="Q396" i="2"/>
  <c r="P397" i="2"/>
  <c r="Q393" i="1"/>
  <c r="P394" i="1"/>
  <c r="Q400" i="6" l="1"/>
  <c r="P401" i="6"/>
  <c r="Q394" i="5"/>
  <c r="P395" i="5"/>
  <c r="Q397" i="2"/>
  <c r="P398" i="2"/>
  <c r="Q394" i="1"/>
  <c r="P395" i="1"/>
  <c r="Q401" i="6" l="1"/>
  <c r="P402" i="6"/>
  <c r="P396" i="5"/>
  <c r="Q395" i="5"/>
  <c r="Q398" i="2"/>
  <c r="P399" i="2"/>
  <c r="Q395" i="1"/>
  <c r="P396" i="1"/>
  <c r="Q402" i="6" l="1"/>
  <c r="P403" i="6"/>
  <c r="Q396" i="5"/>
  <c r="P397" i="5"/>
  <c r="Q399" i="2"/>
  <c r="P400" i="2"/>
  <c r="Q396" i="1"/>
  <c r="P397" i="1"/>
  <c r="Q403" i="6" l="1"/>
  <c r="P404" i="6"/>
  <c r="P398" i="5"/>
  <c r="Q397" i="5"/>
  <c r="Q400" i="2"/>
  <c r="P401" i="2"/>
  <c r="Q397" i="1"/>
  <c r="P398" i="1"/>
  <c r="Q404" i="6" l="1"/>
  <c r="P405" i="6"/>
  <c r="Q398" i="5"/>
  <c r="P399" i="5"/>
  <c r="Q401" i="2"/>
  <c r="P402" i="2"/>
  <c r="Q398" i="1"/>
  <c r="P399" i="1"/>
  <c r="Q405" i="6" l="1"/>
  <c r="P406" i="6"/>
  <c r="Q399" i="5"/>
  <c r="P400" i="5"/>
  <c r="Q402" i="2"/>
  <c r="P403" i="2"/>
  <c r="Q399" i="1"/>
  <c r="P400" i="1"/>
  <c r="Q406" i="6" l="1"/>
  <c r="P407" i="6"/>
  <c r="Q400" i="5"/>
  <c r="P401" i="5"/>
  <c r="Q403" i="2"/>
  <c r="P404" i="2"/>
  <c r="Q400" i="1"/>
  <c r="P401" i="1"/>
  <c r="Q407" i="6" l="1"/>
  <c r="P408" i="6"/>
  <c r="Q401" i="5"/>
  <c r="P402" i="5"/>
  <c r="Q404" i="2"/>
  <c r="P405" i="2"/>
  <c r="Q401" i="1"/>
  <c r="P402" i="1"/>
  <c r="Q408" i="6" l="1"/>
  <c r="P409" i="6"/>
  <c r="Q402" i="5"/>
  <c r="P403" i="5"/>
  <c r="Q405" i="2"/>
  <c r="P406" i="2"/>
  <c r="Q402" i="1"/>
  <c r="P403" i="1"/>
  <c r="Q409" i="6" l="1"/>
  <c r="P410" i="6"/>
  <c r="Q403" i="5"/>
  <c r="P404" i="5"/>
  <c r="Q406" i="2"/>
  <c r="P407" i="2"/>
  <c r="Q403" i="1"/>
  <c r="P404" i="1"/>
  <c r="Q410" i="6" l="1"/>
  <c r="P411" i="6"/>
  <c r="Q404" i="5"/>
  <c r="P405" i="5"/>
  <c r="Q407" i="2"/>
  <c r="P408" i="2"/>
  <c r="Q404" i="1"/>
  <c r="P405" i="1"/>
  <c r="Q411" i="6" l="1"/>
  <c r="P412" i="6"/>
  <c r="Q405" i="5"/>
  <c r="P406" i="5"/>
  <c r="Q408" i="2"/>
  <c r="P409" i="2"/>
  <c r="Q405" i="1"/>
  <c r="P406" i="1"/>
  <c r="Q412" i="6" l="1"/>
  <c r="P413" i="6"/>
  <c r="Q406" i="5"/>
  <c r="P407" i="5"/>
  <c r="Q409" i="2"/>
  <c r="P410" i="2"/>
  <c r="Q406" i="1"/>
  <c r="P407" i="1"/>
  <c r="Q413" i="6" l="1"/>
  <c r="P414" i="6"/>
  <c r="Q407" i="5"/>
  <c r="P408" i="5"/>
  <c r="Q410" i="2"/>
  <c r="P411" i="2"/>
  <c r="Q407" i="1"/>
  <c r="P408" i="1"/>
  <c r="Q414" i="6" l="1"/>
  <c r="P415" i="6"/>
  <c r="Q408" i="5"/>
  <c r="P409" i="5"/>
  <c r="Q411" i="2"/>
  <c r="P412" i="2"/>
  <c r="Q408" i="1"/>
  <c r="P409" i="1"/>
  <c r="Q415" i="6" l="1"/>
  <c r="P416" i="6"/>
  <c r="Q409" i="5"/>
  <c r="P410" i="5"/>
  <c r="Q412" i="2"/>
  <c r="P413" i="2"/>
  <c r="Q409" i="1"/>
  <c r="P410" i="1"/>
  <c r="Q416" i="6" l="1"/>
  <c r="P417" i="6"/>
  <c r="Q410" i="5"/>
  <c r="P411" i="5"/>
  <c r="Q413" i="2"/>
  <c r="P414" i="2"/>
  <c r="Q410" i="1"/>
  <c r="P411" i="1"/>
  <c r="Q417" i="6" l="1"/>
  <c r="P418" i="6"/>
  <c r="Q411" i="5"/>
  <c r="P412" i="5"/>
  <c r="Q414" i="2"/>
  <c r="P415" i="2"/>
  <c r="Q411" i="1"/>
  <c r="P412" i="1"/>
  <c r="Q418" i="6" l="1"/>
  <c r="P419" i="6"/>
  <c r="Q412" i="5"/>
  <c r="P413" i="5"/>
  <c r="Q415" i="2"/>
  <c r="P416" i="2"/>
  <c r="Q412" i="1"/>
  <c r="P413" i="1"/>
  <c r="Q419" i="6" l="1"/>
  <c r="P420" i="6"/>
  <c r="Q413" i="5"/>
  <c r="P414" i="5"/>
  <c r="Q416" i="2"/>
  <c r="P417" i="2"/>
  <c r="Q413" i="1"/>
  <c r="P414" i="1"/>
  <c r="Q420" i="6" l="1"/>
  <c r="P421" i="6"/>
  <c r="Q414" i="5"/>
  <c r="P415" i="5"/>
  <c r="Q417" i="2"/>
  <c r="P418" i="2"/>
  <c r="Q414" i="1"/>
  <c r="P415" i="1"/>
  <c r="Q421" i="6" l="1"/>
  <c r="P422" i="6"/>
  <c r="Q415" i="5"/>
  <c r="P416" i="5"/>
  <c r="Q418" i="2"/>
  <c r="P419" i="2"/>
  <c r="Q415" i="1"/>
  <c r="P416" i="1"/>
  <c r="Q422" i="6" l="1"/>
  <c r="P423" i="6"/>
  <c r="Q416" i="5"/>
  <c r="P417" i="5"/>
  <c r="Q419" i="2"/>
  <c r="P420" i="2"/>
  <c r="Q416" i="1"/>
  <c r="P417" i="1"/>
  <c r="Q423" i="6" l="1"/>
  <c r="P424" i="6"/>
  <c r="Q417" i="5"/>
  <c r="P418" i="5"/>
  <c r="Q420" i="2"/>
  <c r="P421" i="2"/>
  <c r="Q417" i="1"/>
  <c r="P418" i="1"/>
  <c r="Q424" i="6" l="1"/>
  <c r="P425" i="6"/>
  <c r="Q418" i="5"/>
  <c r="P419" i="5"/>
  <c r="Q421" i="2"/>
  <c r="P422" i="2"/>
  <c r="Q418" i="1"/>
  <c r="P419" i="1"/>
  <c r="Q425" i="6" l="1"/>
  <c r="P426" i="6"/>
  <c r="Q419" i="5"/>
  <c r="P420" i="5"/>
  <c r="Q422" i="2"/>
  <c r="P423" i="2"/>
  <c r="Q419" i="1"/>
  <c r="P420" i="1"/>
  <c r="Q426" i="6" l="1"/>
  <c r="P427" i="6"/>
  <c r="Q420" i="5"/>
  <c r="P421" i="5"/>
  <c r="Q423" i="2"/>
  <c r="P424" i="2"/>
  <c r="Q420" i="1"/>
  <c r="P421" i="1"/>
  <c r="Q427" i="6" l="1"/>
  <c r="P428" i="6"/>
  <c r="Q421" i="5"/>
  <c r="P422" i="5"/>
  <c r="Q424" i="2"/>
  <c r="P425" i="2"/>
  <c r="Q421" i="1"/>
  <c r="P422" i="1"/>
  <c r="Q428" i="6" l="1"/>
  <c r="P429" i="6"/>
  <c r="Q422" i="5"/>
  <c r="P423" i="5"/>
  <c r="Q425" i="2"/>
  <c r="P426" i="2"/>
  <c r="Q422" i="1"/>
  <c r="P423" i="1"/>
  <c r="Q429" i="6" l="1"/>
  <c r="P430" i="6"/>
  <c r="Q423" i="5"/>
  <c r="P424" i="5"/>
  <c r="Q426" i="2"/>
  <c r="P427" i="2"/>
  <c r="Q423" i="1"/>
  <c r="P424" i="1"/>
  <c r="Q430" i="6" l="1"/>
  <c r="P431" i="6"/>
  <c r="Q424" i="5"/>
  <c r="P425" i="5"/>
  <c r="Q427" i="2"/>
  <c r="P428" i="2"/>
  <c r="Q424" i="1"/>
  <c r="P425" i="1"/>
  <c r="Q431" i="6" l="1"/>
  <c r="P432" i="6"/>
  <c r="Q425" i="5"/>
  <c r="P426" i="5"/>
  <c r="Q428" i="2"/>
  <c r="P429" i="2"/>
  <c r="Q425" i="1"/>
  <c r="P426" i="1"/>
  <c r="Q432" i="6" l="1"/>
  <c r="P433" i="6"/>
  <c r="Q426" i="5"/>
  <c r="P427" i="5"/>
  <c r="Q429" i="2"/>
  <c r="P430" i="2"/>
  <c r="Q426" i="1"/>
  <c r="P427" i="1"/>
  <c r="Q433" i="6" l="1"/>
  <c r="P434" i="6"/>
  <c r="Q427" i="5"/>
  <c r="P428" i="5"/>
  <c r="Q430" i="2"/>
  <c r="P431" i="2"/>
  <c r="Q427" i="1"/>
  <c r="P428" i="1"/>
  <c r="Q434" i="6" l="1"/>
  <c r="P435" i="6"/>
  <c r="Q428" i="5"/>
  <c r="P429" i="5"/>
  <c r="Q431" i="2"/>
  <c r="P432" i="2"/>
  <c r="Q428" i="1"/>
  <c r="P429" i="1"/>
  <c r="Q435" i="6" l="1"/>
  <c r="P436" i="6"/>
  <c r="Q429" i="5"/>
  <c r="P430" i="5"/>
  <c r="Q432" i="2"/>
  <c r="P433" i="2"/>
  <c r="Q429" i="1"/>
  <c r="P430" i="1"/>
  <c r="Q436" i="6" l="1"/>
  <c r="P437" i="6"/>
  <c r="Q430" i="5"/>
  <c r="P431" i="5"/>
  <c r="Q433" i="2"/>
  <c r="P434" i="2"/>
  <c r="Q430" i="1"/>
  <c r="P431" i="1"/>
  <c r="Q437" i="6" l="1"/>
  <c r="P438" i="6"/>
  <c r="Q431" i="5"/>
  <c r="P432" i="5"/>
  <c r="Q434" i="2"/>
  <c r="P435" i="2"/>
  <c r="Q431" i="1"/>
  <c r="P432" i="1"/>
  <c r="Q438" i="6" l="1"/>
  <c r="P439" i="6"/>
  <c r="Q432" i="5"/>
  <c r="P433" i="5"/>
  <c r="Q435" i="2"/>
  <c r="P436" i="2"/>
  <c r="Q432" i="1"/>
  <c r="P433" i="1"/>
  <c r="Q439" i="6" l="1"/>
  <c r="P440" i="6"/>
  <c r="Q433" i="5"/>
  <c r="P434" i="5"/>
  <c r="Q436" i="2"/>
  <c r="P437" i="2"/>
  <c r="Q433" i="1"/>
  <c r="P434" i="1"/>
  <c r="Q440" i="6" l="1"/>
  <c r="P441" i="6"/>
  <c r="Q434" i="5"/>
  <c r="P435" i="5"/>
  <c r="Q437" i="2"/>
  <c r="P438" i="2"/>
  <c r="Q434" i="1"/>
  <c r="P435" i="1"/>
  <c r="Q441" i="6" l="1"/>
  <c r="P442" i="6"/>
  <c r="Q435" i="5"/>
  <c r="P436" i="5"/>
  <c r="Q438" i="2"/>
  <c r="P439" i="2"/>
  <c r="Q435" i="1"/>
  <c r="P436" i="1"/>
  <c r="Q442" i="6" l="1"/>
  <c r="P443" i="6"/>
  <c r="Q436" i="5"/>
  <c r="P437" i="5"/>
  <c r="Q439" i="2"/>
  <c r="P440" i="2"/>
  <c r="Q436" i="1"/>
  <c r="P437" i="1"/>
  <c r="Q443" i="6" l="1"/>
  <c r="P444" i="6"/>
  <c r="Q437" i="5"/>
  <c r="P438" i="5"/>
  <c r="Q440" i="2"/>
  <c r="P441" i="2"/>
  <c r="Q437" i="1"/>
  <c r="P438" i="1"/>
  <c r="Q444" i="6" l="1"/>
  <c r="P445" i="6"/>
  <c r="Q438" i="5"/>
  <c r="P439" i="5"/>
  <c r="Q441" i="2"/>
  <c r="P442" i="2"/>
  <c r="Q438" i="1"/>
  <c r="P439" i="1"/>
  <c r="Q445" i="6" l="1"/>
  <c r="P446" i="6"/>
  <c r="Q439" i="5"/>
  <c r="P440" i="5"/>
  <c r="Q442" i="2"/>
  <c r="P443" i="2"/>
  <c r="Q439" i="1"/>
  <c r="P440" i="1"/>
  <c r="Q446" i="6" l="1"/>
  <c r="P447" i="6"/>
  <c r="Q440" i="5"/>
  <c r="P441" i="5"/>
  <c r="Q443" i="2"/>
  <c r="P444" i="2"/>
  <c r="Q440" i="1"/>
  <c r="P441" i="1"/>
  <c r="Q447" i="6" l="1"/>
  <c r="P448" i="6"/>
  <c r="Q441" i="5"/>
  <c r="P442" i="5"/>
  <c r="Q444" i="2"/>
  <c r="P445" i="2"/>
  <c r="Q441" i="1"/>
  <c r="P442" i="1"/>
  <c r="Q448" i="6" l="1"/>
  <c r="P449" i="6"/>
  <c r="Q442" i="5"/>
  <c r="P443" i="5"/>
  <c r="Q445" i="2"/>
  <c r="P446" i="2"/>
  <c r="Q442" i="1"/>
  <c r="P443" i="1"/>
  <c r="Q449" i="6" l="1"/>
  <c r="P450" i="6"/>
  <c r="Q443" i="5"/>
  <c r="P444" i="5"/>
  <c r="Q446" i="2"/>
  <c r="P447" i="2"/>
  <c r="Q443" i="1"/>
  <c r="P444" i="1"/>
  <c r="Q450" i="6" l="1"/>
  <c r="P451" i="6"/>
  <c r="Q444" i="5"/>
  <c r="P445" i="5"/>
  <c r="Q447" i="2"/>
  <c r="P448" i="2"/>
  <c r="Q444" i="1"/>
  <c r="P445" i="1"/>
  <c r="Q451" i="6" l="1"/>
  <c r="P452" i="6"/>
  <c r="Q452" i="6" s="1"/>
  <c r="Q445" i="5"/>
  <c r="P446" i="5"/>
  <c r="Q448" i="2"/>
  <c r="P449" i="2"/>
  <c r="Q445" i="1"/>
  <c r="P446" i="1"/>
  <c r="Q446" i="5" l="1"/>
  <c r="P447" i="5"/>
  <c r="Q449" i="2"/>
  <c r="P450" i="2"/>
  <c r="Q446" i="1"/>
  <c r="P447" i="1"/>
  <c r="Q447" i="5" l="1"/>
  <c r="P448" i="5"/>
  <c r="Q450" i="2"/>
  <c r="P451" i="2"/>
  <c r="Q447" i="1"/>
  <c r="P448" i="1"/>
  <c r="Q448" i="5" l="1"/>
  <c r="P449" i="5"/>
  <c r="Q451" i="2"/>
  <c r="P452" i="2"/>
  <c r="Q452" i="2" s="1"/>
  <c r="Q448" i="1"/>
  <c r="P449" i="1"/>
  <c r="Q449" i="5" l="1"/>
  <c r="P450" i="5"/>
  <c r="Q449" i="1"/>
  <c r="P450" i="1"/>
  <c r="Q450" i="5" l="1"/>
  <c r="P451" i="5"/>
  <c r="Q450" i="1"/>
  <c r="P451" i="1"/>
  <c r="Q451" i="5" l="1"/>
  <c r="P452" i="5"/>
  <c r="Q452" i="5" s="1"/>
  <c r="Q451" i="1"/>
  <c r="P452" i="1"/>
  <c r="Q452" i="1" s="1"/>
</calcChain>
</file>

<file path=xl/sharedStrings.xml><?xml version="1.0" encoding="utf-8"?>
<sst xmlns="http://schemas.openxmlformats.org/spreadsheetml/2006/main" count="95" uniqueCount="28">
  <si>
    <t>Date</t>
  </si>
  <si>
    <t>Open</t>
  </si>
  <si>
    <t>Close</t>
  </si>
  <si>
    <t>Forecast</t>
  </si>
  <si>
    <t>Trade Signal</t>
  </si>
  <si>
    <t>Transaction Price</t>
  </si>
  <si>
    <t>Returns</t>
  </si>
  <si>
    <t>Performance Metrics</t>
  </si>
  <si>
    <t>Positve Returns</t>
  </si>
  <si>
    <t>Negative returns</t>
  </si>
  <si>
    <t>Positive Trades</t>
  </si>
  <si>
    <t>Negative Trades</t>
  </si>
  <si>
    <t>Hit Ratio</t>
  </si>
  <si>
    <t>Average Returns</t>
  </si>
  <si>
    <t>Daily Returns</t>
  </si>
  <si>
    <t>LN Daily Returns</t>
  </si>
  <si>
    <t>Current Position</t>
  </si>
  <si>
    <t>Strategy Daily Returns</t>
  </si>
  <si>
    <t>Cum LN Returns</t>
  </si>
  <si>
    <t>Reverse LN</t>
  </si>
  <si>
    <t>Cum Ret Google</t>
  </si>
  <si>
    <t>Static</t>
  </si>
  <si>
    <t>Dynamic</t>
  </si>
  <si>
    <t>Hit Ratio (PT/PT+NT)</t>
  </si>
  <si>
    <t>Negative Trades (NT)</t>
  </si>
  <si>
    <t>Positive Trades (PT)</t>
  </si>
  <si>
    <t>Net Return</t>
  </si>
  <si>
    <t>Performance Metrics of NSE-NIFTY50 from July'17 to May'18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</si>
</sst>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33" borderId="0" xfId="0" applyFont="1" applyFill="1"/>
    <xf numFmtId="10" fontId="17" fillId="33" borderId="0" xfId="1" applyNumberFormat="1" applyFont="1" applyFill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9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2" fontId="0" fillId="0" borderId="0" xfId="0" applyNumberFormat="1"/>
    <xf numFmtId="10" fontId="0" fillId="0" borderId="0" xfId="1" applyNumberFormat="1" applyFont="1" applyFill="1"/>
    <xf numFmtId="10" fontId="0" fillId="0" borderId="0" xfId="0" applyNumberFormat="1"/>
    <xf numFmtId="10" fontId="0" fillId="0" borderId="0" xfId="1" applyNumberFormat="1" applyFont="1"/>
    <xf numFmtId="0" fontId="17" fillId="33" borderId="10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164" fontId="18" fillId="0" borderId="16" xfId="1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8209997505968"/>
          <c:y val="7.2211510146597532E-2"/>
          <c:w val="0.79156542083823223"/>
          <c:h val="0.82305665450355292"/>
        </c:manualLayout>
      </c:layout>
      <c:lineChart>
        <c:grouping val="standard"/>
        <c:varyColors val="0"/>
        <c:ser>
          <c:idx val="0"/>
          <c:order val="0"/>
          <c:tx>
            <c:v>Strategic Returns</c:v>
          </c:tx>
          <c:marker>
            <c:symbol val="none"/>
          </c:marker>
          <c:cat>
            <c:numRef>
              <c:f>'NSE-ARIMA-Static'!$A$15:$A$452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'NSE-ARIMA-Static'!$Q$15:$Q$452</c:f>
              <c:numCache>
                <c:formatCode>0.00%</c:formatCode>
                <c:ptCount val="438"/>
                <c:pt idx="0">
                  <c:v>-5.2109566694477083E-3</c:v>
                </c:pt>
                <c:pt idx="1">
                  <c:v>-2.2986787446475088E-3</c:v>
                </c:pt>
                <c:pt idx="2">
                  <c:v>-8.1124536955586857E-3</c:v>
                </c:pt>
                <c:pt idx="3">
                  <c:v>-4.9204318897829724E-3</c:v>
                </c:pt>
                <c:pt idx="4">
                  <c:v>-5.1450772794142674E-3</c:v>
                </c:pt>
                <c:pt idx="5">
                  <c:v>-3.5702954665192133E-3</c:v>
                </c:pt>
                <c:pt idx="6">
                  <c:v>5.5313413329103334E-3</c:v>
                </c:pt>
                <c:pt idx="7">
                  <c:v>4.7963983231580354E-3</c:v>
                </c:pt>
                <c:pt idx="8">
                  <c:v>-1.0484248006183527E-2</c:v>
                </c:pt>
                <c:pt idx="9">
                  <c:v>-1.3687376299425291E-2</c:v>
                </c:pt>
                <c:pt idx="10">
                  <c:v>-9.9254931782598588E-3</c:v>
                </c:pt>
                <c:pt idx="11">
                  <c:v>1.960780871586687E-3</c:v>
                </c:pt>
                <c:pt idx="12">
                  <c:v>-4.2250394349796494E-6</c:v>
                </c:pt>
                <c:pt idx="13">
                  <c:v>-5.835744926231734E-3</c:v>
                </c:pt>
                <c:pt idx="14">
                  <c:v>-3.7030996917153391E-3</c:v>
                </c:pt>
                <c:pt idx="15">
                  <c:v>-9.354729907962267E-3</c:v>
                </c:pt>
                <c:pt idx="16">
                  <c:v>-8.6289560050665237E-3</c:v>
                </c:pt>
                <c:pt idx="17">
                  <c:v>-4.2919986900288309E-3</c:v>
                </c:pt>
                <c:pt idx="18">
                  <c:v>-3.8939972871971928E-3</c:v>
                </c:pt>
                <c:pt idx="19">
                  <c:v>-1.8515914901751085E-3</c:v>
                </c:pt>
                <c:pt idx="20">
                  <c:v>-8.5556404322733037E-3</c:v>
                </c:pt>
                <c:pt idx="21">
                  <c:v>-6.283006411827885E-3</c:v>
                </c:pt>
                <c:pt idx="22">
                  <c:v>-1.0312203193704073E-2</c:v>
                </c:pt>
                <c:pt idx="23">
                  <c:v>5.4285418999404644E-3</c:v>
                </c:pt>
                <c:pt idx="24">
                  <c:v>1.0240537707647768E-2</c:v>
                </c:pt>
                <c:pt idx="25">
                  <c:v>8.9125369855589387E-3</c:v>
                </c:pt>
                <c:pt idx="26">
                  <c:v>1.2936849889319868E-2</c:v>
                </c:pt>
                <c:pt idx="27">
                  <c:v>2.8269437095326033E-2</c:v>
                </c:pt>
                <c:pt idx="28">
                  <c:v>2.5389201281091456E-2</c:v>
                </c:pt>
                <c:pt idx="29">
                  <c:v>2.9361750597775238E-2</c:v>
                </c:pt>
                <c:pt idx="30">
                  <c:v>1.9496457386298349E-2</c:v>
                </c:pt>
                <c:pt idx="31">
                  <c:v>2.1228563004218604E-3</c:v>
                </c:pt>
                <c:pt idx="32">
                  <c:v>3.3876403558896762E-3</c:v>
                </c:pt>
                <c:pt idx="33">
                  <c:v>5.2215997724702756E-3</c:v>
                </c:pt>
                <c:pt idx="34">
                  <c:v>9.5107461340093735E-4</c:v>
                </c:pt>
                <c:pt idx="35">
                  <c:v>-2.2933210379537661E-3</c:v>
                </c:pt>
                <c:pt idx="36">
                  <c:v>1.4015097624870965E-3</c:v>
                </c:pt>
                <c:pt idx="37">
                  <c:v>1.2588949237932745E-3</c:v>
                </c:pt>
                <c:pt idx="38">
                  <c:v>-8.9372133121295994E-3</c:v>
                </c:pt>
                <c:pt idx="39">
                  <c:v>-4.908527368872373E-3</c:v>
                </c:pt>
                <c:pt idx="40">
                  <c:v>-1.7133723077937035E-2</c:v>
                </c:pt>
                <c:pt idx="41">
                  <c:v>-1.900968938753389E-2</c:v>
                </c:pt>
                <c:pt idx="42">
                  <c:v>-2.3356484220857121E-2</c:v>
                </c:pt>
                <c:pt idx="43">
                  <c:v>-4.0543818025969292E-2</c:v>
                </c:pt>
                <c:pt idx="44">
                  <c:v>-3.8321376219637271E-2</c:v>
                </c:pt>
                <c:pt idx="45">
                  <c:v>-2.4143903557699686E-2</c:v>
                </c:pt>
                <c:pt idx="46">
                  <c:v>-2.067620505689638E-2</c:v>
                </c:pt>
                <c:pt idx="47">
                  <c:v>-2.3490520068001564E-2</c:v>
                </c:pt>
                <c:pt idx="48">
                  <c:v>-2.7332297090881363E-2</c:v>
                </c:pt>
                <c:pt idx="49">
                  <c:v>-2.5995885872249769E-2</c:v>
                </c:pt>
                <c:pt idx="50">
                  <c:v>-2.7248531153724165E-2</c:v>
                </c:pt>
                <c:pt idx="51">
                  <c:v>-1.188004822422839E-2</c:v>
                </c:pt>
                <c:pt idx="52">
                  <c:v>-1.07216470533813E-2</c:v>
                </c:pt>
                <c:pt idx="53">
                  <c:v>-1.7982701343821517E-2</c:v>
                </c:pt>
                <c:pt idx="54">
                  <c:v>-3.5805874873072518E-2</c:v>
                </c:pt>
                <c:pt idx="55">
                  <c:v>-3.3712400450703006E-2</c:v>
                </c:pt>
                <c:pt idx="56">
                  <c:v>-3.818881769194471E-2</c:v>
                </c:pt>
                <c:pt idx="57">
                  <c:v>-3.7486179979516865E-2</c:v>
                </c:pt>
                <c:pt idx="58">
                  <c:v>-3.5725653413809955E-2</c:v>
                </c:pt>
                <c:pt idx="59">
                  <c:v>-3.3767394158451092E-2</c:v>
                </c:pt>
                <c:pt idx="60">
                  <c:v>-4.2222033039578943E-2</c:v>
                </c:pt>
                <c:pt idx="61">
                  <c:v>-4.2222033039578943E-2</c:v>
                </c:pt>
                <c:pt idx="62">
                  <c:v>-4.4744543892594746E-2</c:v>
                </c:pt>
                <c:pt idx="63">
                  <c:v>-4.6043947876070246E-2</c:v>
                </c:pt>
                <c:pt idx="64">
                  <c:v>-3.3466831731965185E-2</c:v>
                </c:pt>
                <c:pt idx="65">
                  <c:v>-3.015772567725139E-2</c:v>
                </c:pt>
                <c:pt idx="66">
                  <c:v>-2.426993986849868E-2</c:v>
                </c:pt>
                <c:pt idx="67">
                  <c:v>-3.1538759512537817E-2</c:v>
                </c:pt>
                <c:pt idx="68">
                  <c:v>-3.68098059406059E-2</c:v>
                </c:pt>
                <c:pt idx="69">
                  <c:v>-2.4067434222717066E-2</c:v>
                </c:pt>
                <c:pt idx="70">
                  <c:v>-1.3216665954023932E-2</c:v>
                </c:pt>
                <c:pt idx="71">
                  <c:v>1.4074733072219292E-2</c:v>
                </c:pt>
                <c:pt idx="72">
                  <c:v>-8.8865325035093479E-3</c:v>
                </c:pt>
                <c:pt idx="73">
                  <c:v>-8.5015130226555602E-3</c:v>
                </c:pt>
                <c:pt idx="74">
                  <c:v>-4.6177228778971902E-3</c:v>
                </c:pt>
                <c:pt idx="75">
                  <c:v>-3.8965176906234911E-3</c:v>
                </c:pt>
                <c:pt idx="76">
                  <c:v>1.4319295346128635E-2</c:v>
                </c:pt>
                <c:pt idx="77">
                  <c:v>5.0409782331666264E-3</c:v>
                </c:pt>
                <c:pt idx="78">
                  <c:v>1.1625881467123289E-3</c:v>
                </c:pt>
                <c:pt idx="79">
                  <c:v>9.6841659823336812E-3</c:v>
                </c:pt>
                <c:pt idx="80">
                  <c:v>2.8545606822175218E-2</c:v>
                </c:pt>
                <c:pt idx="81">
                  <c:v>2.6950930553098384E-2</c:v>
                </c:pt>
                <c:pt idx="82">
                  <c:v>2.8877987841829267E-2</c:v>
                </c:pt>
                <c:pt idx="83">
                  <c:v>3.9284109584688087E-2</c:v>
                </c:pt>
                <c:pt idx="84">
                  <c:v>4.3292576664168969E-2</c:v>
                </c:pt>
                <c:pt idx="85">
                  <c:v>5.6980803950947623E-2</c:v>
                </c:pt>
                <c:pt idx="86">
                  <c:v>5.1526022977612218E-2</c:v>
                </c:pt>
                <c:pt idx="87">
                  <c:v>4.9666561729378556E-2</c:v>
                </c:pt>
                <c:pt idx="88">
                  <c:v>5.4991312692784344E-2</c:v>
                </c:pt>
                <c:pt idx="89">
                  <c:v>3.6467568167007469E-2</c:v>
                </c:pt>
                <c:pt idx="90">
                  <c:v>3.4598258151029349E-2</c:v>
                </c:pt>
                <c:pt idx="91">
                  <c:v>4.611450081651669E-2</c:v>
                </c:pt>
                <c:pt idx="92">
                  <c:v>5.2644074519815121E-2</c:v>
                </c:pt>
                <c:pt idx="93">
                  <c:v>4.7606110231755316E-2</c:v>
                </c:pt>
                <c:pt idx="94">
                  <c:v>4.3912407590406266E-2</c:v>
                </c:pt>
                <c:pt idx="95">
                  <c:v>4.2100783383876461E-2</c:v>
                </c:pt>
                <c:pt idx="96">
                  <c:v>4.6614142029325123E-2</c:v>
                </c:pt>
                <c:pt idx="97">
                  <c:v>4.9456538573974029E-2</c:v>
                </c:pt>
                <c:pt idx="98">
                  <c:v>5.2203444816992128E-2</c:v>
                </c:pt>
                <c:pt idx="99">
                  <c:v>6.3043115181577125E-2</c:v>
                </c:pt>
                <c:pt idx="100">
                  <c:v>6.2157896819152514E-2</c:v>
                </c:pt>
                <c:pt idx="101">
                  <c:v>7.2566930044390077E-2</c:v>
                </c:pt>
                <c:pt idx="102">
                  <c:v>5.5930002557299963E-2</c:v>
                </c:pt>
                <c:pt idx="103">
                  <c:v>5.5667165045790057E-2</c:v>
                </c:pt>
                <c:pt idx="104">
                  <c:v>6.4699955541155152E-2</c:v>
                </c:pt>
                <c:pt idx="105">
                  <c:v>7.5499849826411891E-2</c:v>
                </c:pt>
                <c:pt idx="106">
                  <c:v>7.4672143372206179E-2</c:v>
                </c:pt>
                <c:pt idx="107">
                  <c:v>7.6347315427710116E-2</c:v>
                </c:pt>
                <c:pt idx="108">
                  <c:v>7.6117389851464434E-2</c:v>
                </c:pt>
                <c:pt idx="109">
                  <c:v>8.7061821660479488E-2</c:v>
                </c:pt>
                <c:pt idx="110">
                  <c:v>9.1017746770406749E-2</c:v>
                </c:pt>
                <c:pt idx="111">
                  <c:v>8.9992080483321413E-2</c:v>
                </c:pt>
                <c:pt idx="112">
                  <c:v>8.3081519846666119E-2</c:v>
                </c:pt>
                <c:pt idx="113">
                  <c:v>9.510990890811577E-2</c:v>
                </c:pt>
                <c:pt idx="114">
                  <c:v>9.8579204497774464E-2</c:v>
                </c:pt>
                <c:pt idx="115">
                  <c:v>9.7684029987394894E-2</c:v>
                </c:pt>
                <c:pt idx="116">
                  <c:v>9.9310912433427045E-2</c:v>
                </c:pt>
                <c:pt idx="117">
                  <c:v>0.10124822931106303</c:v>
                </c:pt>
                <c:pt idx="118">
                  <c:v>0.10373974114208351</c:v>
                </c:pt>
                <c:pt idx="119">
                  <c:v>0.10611318271894388</c:v>
                </c:pt>
                <c:pt idx="120">
                  <c:v>9.4868596428943519E-2</c:v>
                </c:pt>
                <c:pt idx="121">
                  <c:v>0.10039587000045058</c:v>
                </c:pt>
                <c:pt idx="122">
                  <c:v>0.11145028902730436</c:v>
                </c:pt>
                <c:pt idx="123">
                  <c:v>0.12809754759534964</c:v>
                </c:pt>
                <c:pt idx="124">
                  <c:v>0.1331461373582068</c:v>
                </c:pt>
                <c:pt idx="125">
                  <c:v>0.1320315136443293</c:v>
                </c:pt>
                <c:pt idx="126">
                  <c:v>0.12266209226689662</c:v>
                </c:pt>
                <c:pt idx="127">
                  <c:v>0.10268531967962868</c:v>
                </c:pt>
                <c:pt idx="128">
                  <c:v>0.10043183462867145</c:v>
                </c:pt>
                <c:pt idx="129">
                  <c:v>0.10127599501751083</c:v>
                </c:pt>
                <c:pt idx="130">
                  <c:v>0.10884797018341175</c:v>
                </c:pt>
                <c:pt idx="131">
                  <c:v>0.11298956796532122</c:v>
                </c:pt>
                <c:pt idx="132">
                  <c:v>0.11289437610365605</c:v>
                </c:pt>
                <c:pt idx="133">
                  <c:v>0.11170894207135329</c:v>
                </c:pt>
                <c:pt idx="134">
                  <c:v>0.10979370426814361</c:v>
                </c:pt>
                <c:pt idx="135">
                  <c:v>0.10834423744152355</c:v>
                </c:pt>
                <c:pt idx="136">
                  <c:v>0.10995148347962425</c:v>
                </c:pt>
                <c:pt idx="137">
                  <c:v>0.11855146808942729</c:v>
                </c:pt>
                <c:pt idx="138">
                  <c:v>0.12538477740655418</c:v>
                </c:pt>
                <c:pt idx="139">
                  <c:v>0.13098736731572447</c:v>
                </c:pt>
                <c:pt idx="140">
                  <c:v>0.13835916324883857</c:v>
                </c:pt>
                <c:pt idx="141">
                  <c:v>0.14203216557251364</c:v>
                </c:pt>
                <c:pt idx="142">
                  <c:v>0.14447457387286566</c:v>
                </c:pt>
                <c:pt idx="143">
                  <c:v>0.14608990859260551</c:v>
                </c:pt>
                <c:pt idx="144">
                  <c:v>0.15160346120482004</c:v>
                </c:pt>
                <c:pt idx="145">
                  <c:v>0.15382125197167729</c:v>
                </c:pt>
                <c:pt idx="146">
                  <c:v>0.14528280994363207</c:v>
                </c:pt>
                <c:pt idx="147">
                  <c:v>0.15120882472694142</c:v>
                </c:pt>
                <c:pt idx="148">
                  <c:v>0.15149349679460378</c:v>
                </c:pt>
                <c:pt idx="149">
                  <c:v>0.14302757475896222</c:v>
                </c:pt>
                <c:pt idx="150">
                  <c:v>0.14514192514872248</c:v>
                </c:pt>
                <c:pt idx="151">
                  <c:v>0.14804197099288241</c:v>
                </c:pt>
                <c:pt idx="152">
                  <c:v>0.1476947169108993</c:v>
                </c:pt>
                <c:pt idx="153">
                  <c:v>0.14866535332987629</c:v>
                </c:pt>
                <c:pt idx="154">
                  <c:v>0.12939449858079688</c:v>
                </c:pt>
                <c:pt idx="155">
                  <c:v>0.12966802008728484</c:v>
                </c:pt>
                <c:pt idx="156">
                  <c:v>0.12116494859745641</c:v>
                </c:pt>
                <c:pt idx="157">
                  <c:v>0.12038777376535226</c:v>
                </c:pt>
                <c:pt idx="158">
                  <c:v>0.1244633414889984</c:v>
                </c:pt>
                <c:pt idx="159">
                  <c:v>0.12512282065490332</c:v>
                </c:pt>
                <c:pt idx="160">
                  <c:v>0.13646690773911097</c:v>
                </c:pt>
                <c:pt idx="161">
                  <c:v>0.12948153030965281</c:v>
                </c:pt>
                <c:pt idx="162">
                  <c:v>0.12679049281990573</c:v>
                </c:pt>
                <c:pt idx="163">
                  <c:v>0.11902125443332845</c:v>
                </c:pt>
                <c:pt idx="164">
                  <c:v>0.12589972522301851</c:v>
                </c:pt>
                <c:pt idx="165">
                  <c:v>0.12060502398096862</c:v>
                </c:pt>
                <c:pt idx="166">
                  <c:v>0.11694650494718117</c:v>
                </c:pt>
                <c:pt idx="167">
                  <c:v>0.11694650494718117</c:v>
                </c:pt>
                <c:pt idx="168">
                  <c:v>0.12475092890042072</c:v>
                </c:pt>
                <c:pt idx="169">
                  <c:v>0.12143672690494811</c:v>
                </c:pt>
                <c:pt idx="170">
                  <c:v>0.1218242065665891</c:v>
                </c:pt>
                <c:pt idx="171">
                  <c:v>0.11411475588330311</c:v>
                </c:pt>
                <c:pt idx="172">
                  <c:v>0.11207390055896638</c:v>
                </c:pt>
                <c:pt idx="173">
                  <c:v>0.10538607027622948</c:v>
                </c:pt>
                <c:pt idx="174">
                  <c:v>0.10941559032813708</c:v>
                </c:pt>
                <c:pt idx="175">
                  <c:v>0.10306893094874581</c:v>
                </c:pt>
                <c:pt idx="176">
                  <c:v>0.10445692488444891</c:v>
                </c:pt>
                <c:pt idx="177">
                  <c:v>0.10859925698808204</c:v>
                </c:pt>
                <c:pt idx="178">
                  <c:v>0.10880023707665654</c:v>
                </c:pt>
                <c:pt idx="179">
                  <c:v>0.10480742154980538</c:v>
                </c:pt>
                <c:pt idx="180">
                  <c:v>0.10686695675618618</c:v>
                </c:pt>
                <c:pt idx="181">
                  <c:v>9.5033358251654709E-2</c:v>
                </c:pt>
                <c:pt idx="182">
                  <c:v>8.4602688662561487E-2</c:v>
                </c:pt>
                <c:pt idx="183">
                  <c:v>7.935471380048198E-2</c:v>
                </c:pt>
                <c:pt idx="184">
                  <c:v>8.0475322678558614E-2</c:v>
                </c:pt>
                <c:pt idx="185">
                  <c:v>8.4899927427607436E-2</c:v>
                </c:pt>
                <c:pt idx="186">
                  <c:v>8.3764217565479804E-2</c:v>
                </c:pt>
                <c:pt idx="187">
                  <c:v>8.3979483013906453E-2</c:v>
                </c:pt>
                <c:pt idx="188">
                  <c:v>7.8426322563558859E-2</c:v>
                </c:pt>
                <c:pt idx="189">
                  <c:v>8.7090688530260696E-2</c:v>
                </c:pt>
                <c:pt idx="190">
                  <c:v>9.0456638790522126E-2</c:v>
                </c:pt>
                <c:pt idx="191">
                  <c:v>9.0128945955793682E-2</c:v>
                </c:pt>
                <c:pt idx="192">
                  <c:v>7.9647471051106589E-2</c:v>
                </c:pt>
                <c:pt idx="193">
                  <c:v>7.7917199696700967E-2</c:v>
                </c:pt>
                <c:pt idx="194">
                  <c:v>8.0382412477347565E-2</c:v>
                </c:pt>
                <c:pt idx="195">
                  <c:v>7.529241995558511E-2</c:v>
                </c:pt>
                <c:pt idx="196">
                  <c:v>6.7735545626725235E-2</c:v>
                </c:pt>
                <c:pt idx="197">
                  <c:v>6.622233880668893E-2</c:v>
                </c:pt>
                <c:pt idx="198">
                  <c:v>5.5443449657411659E-2</c:v>
                </c:pt>
                <c:pt idx="199">
                  <c:v>5.526997925922017E-2</c:v>
                </c:pt>
                <c:pt idx="200">
                  <c:v>5.4112812234107466E-2</c:v>
                </c:pt>
                <c:pt idx="201">
                  <c:v>5.9963865442454356E-2</c:v>
                </c:pt>
                <c:pt idx="202">
                  <c:v>6.2862807989574332E-2</c:v>
                </c:pt>
                <c:pt idx="203">
                  <c:v>4.6187360347912598E-2</c:v>
                </c:pt>
                <c:pt idx="204">
                  <c:v>3.6881393157881304E-2</c:v>
                </c:pt>
                <c:pt idx="205">
                  <c:v>3.7940501338963983E-2</c:v>
                </c:pt>
                <c:pt idx="206">
                  <c:v>4.0063888546320037E-2</c:v>
                </c:pt>
                <c:pt idx="207">
                  <c:v>3.9707299605613366E-2</c:v>
                </c:pt>
                <c:pt idx="208">
                  <c:v>3.9150729604987333E-2</c:v>
                </c:pt>
                <c:pt idx="209">
                  <c:v>4.3192352006525825E-2</c:v>
                </c:pt>
                <c:pt idx="210">
                  <c:v>4.0863430566360881E-2</c:v>
                </c:pt>
                <c:pt idx="211">
                  <c:v>4.4962147680050579E-2</c:v>
                </c:pt>
                <c:pt idx="212">
                  <c:v>4.2069657451521802E-2</c:v>
                </c:pt>
                <c:pt idx="213">
                  <c:v>4.3868187317110952E-2</c:v>
                </c:pt>
                <c:pt idx="214">
                  <c:v>4.1600845043828771E-2</c:v>
                </c:pt>
                <c:pt idx="215">
                  <c:v>4.7216937797218916E-2</c:v>
                </c:pt>
                <c:pt idx="216">
                  <c:v>4.618239675227831E-2</c:v>
                </c:pt>
                <c:pt idx="217">
                  <c:v>4.4958715328615284E-2</c:v>
                </c:pt>
                <c:pt idx="218">
                  <c:v>4.9333661970530684E-2</c:v>
                </c:pt>
                <c:pt idx="219">
                  <c:v>4.8239243727705938E-2</c:v>
                </c:pt>
                <c:pt idx="220">
                  <c:v>4.0695650486140877E-2</c:v>
                </c:pt>
                <c:pt idx="221">
                  <c:v>4.1132239748979949E-2</c:v>
                </c:pt>
                <c:pt idx="222">
                  <c:v>4.3282935178998949E-2</c:v>
                </c:pt>
                <c:pt idx="223">
                  <c:v>4.2893110939312917E-2</c:v>
                </c:pt>
                <c:pt idx="224">
                  <c:v>3.6931422217292953E-2</c:v>
                </c:pt>
                <c:pt idx="225">
                  <c:v>4.3859612171918805E-2</c:v>
                </c:pt>
                <c:pt idx="226">
                  <c:v>4.6075777517302408E-2</c:v>
                </c:pt>
                <c:pt idx="227">
                  <c:v>4.4661475765588765E-2</c:v>
                </c:pt>
                <c:pt idx="228">
                  <c:v>4.2818044052478355E-2</c:v>
                </c:pt>
                <c:pt idx="229">
                  <c:v>3.2612243719302603E-2</c:v>
                </c:pt>
                <c:pt idx="230">
                  <c:v>3.2794870102472062E-2</c:v>
                </c:pt>
                <c:pt idx="231">
                  <c:v>3.0190828231687172E-2</c:v>
                </c:pt>
                <c:pt idx="232">
                  <c:v>2.6256200389791262E-2</c:v>
                </c:pt>
                <c:pt idx="233">
                  <c:v>2.5328018517310591E-2</c:v>
                </c:pt>
                <c:pt idx="234">
                  <c:v>3.6492720469147422E-2</c:v>
                </c:pt>
                <c:pt idx="235">
                  <c:v>3.4903990479331348E-2</c:v>
                </c:pt>
                <c:pt idx="236">
                  <c:v>3.1735862270423354E-2</c:v>
                </c:pt>
                <c:pt idx="237">
                  <c:v>2.3850480157418641E-2</c:v>
                </c:pt>
                <c:pt idx="238">
                  <c:v>2.440459772981729E-2</c:v>
                </c:pt>
                <c:pt idx="239">
                  <c:v>2.1346597659467337E-2</c:v>
                </c:pt>
                <c:pt idx="240">
                  <c:v>3.0575659399612265E-2</c:v>
                </c:pt>
                <c:pt idx="241">
                  <c:v>3.8173426569403146E-2</c:v>
                </c:pt>
                <c:pt idx="242">
                  <c:v>4.0938840177420666E-2</c:v>
                </c:pt>
                <c:pt idx="243">
                  <c:v>3.65347568382699E-2</c:v>
                </c:pt>
                <c:pt idx="244">
                  <c:v>3.12149667418129E-2</c:v>
                </c:pt>
                <c:pt idx="245">
                  <c:v>3.1406480861144503E-2</c:v>
                </c:pt>
                <c:pt idx="246">
                  <c:v>2.5632154273274033E-2</c:v>
                </c:pt>
                <c:pt idx="247">
                  <c:v>2.5642449540288048E-2</c:v>
                </c:pt>
                <c:pt idx="248">
                  <c:v>2.6262044809092444E-2</c:v>
                </c:pt>
                <c:pt idx="249">
                  <c:v>1.9886837137312208E-2</c:v>
                </c:pt>
                <c:pt idx="250">
                  <c:v>1.610049289351223E-2</c:v>
                </c:pt>
                <c:pt idx="251">
                  <c:v>1.944167512182271E-2</c:v>
                </c:pt>
                <c:pt idx="252">
                  <c:v>2.6349118097611868E-2</c:v>
                </c:pt>
                <c:pt idx="253">
                  <c:v>2.0970838486555232E-2</c:v>
                </c:pt>
                <c:pt idx="254">
                  <c:v>2.1884467972222543E-2</c:v>
                </c:pt>
                <c:pt idx="255">
                  <c:v>2.9959407787979231E-2</c:v>
                </c:pt>
                <c:pt idx="256">
                  <c:v>3.7288008236920245E-2</c:v>
                </c:pt>
                <c:pt idx="257">
                  <c:v>4.6562078128424167E-2</c:v>
                </c:pt>
                <c:pt idx="258">
                  <c:v>5.8357854566095213E-2</c:v>
                </c:pt>
                <c:pt idx="259">
                  <c:v>4.9350973534653564E-2</c:v>
                </c:pt>
                <c:pt idx="260">
                  <c:v>3.8414663618513867E-2</c:v>
                </c:pt>
                <c:pt idx="261">
                  <c:v>3.7696404234726533E-2</c:v>
                </c:pt>
                <c:pt idx="262">
                  <c:v>4.4737515933914507E-2</c:v>
                </c:pt>
                <c:pt idx="263">
                  <c:v>3.5917475655547149E-2</c:v>
                </c:pt>
                <c:pt idx="264">
                  <c:v>3.4729372681434389E-2</c:v>
                </c:pt>
                <c:pt idx="265">
                  <c:v>2.5597688263583329E-2</c:v>
                </c:pt>
                <c:pt idx="266">
                  <c:v>2.5124294136297687E-2</c:v>
                </c:pt>
                <c:pt idx="267">
                  <c:v>1.9358952303279775E-2</c:v>
                </c:pt>
                <c:pt idx="268">
                  <c:v>3.1507742892386892E-2</c:v>
                </c:pt>
                <c:pt idx="269">
                  <c:v>4.0810912574268388E-2</c:v>
                </c:pt>
                <c:pt idx="270">
                  <c:v>3.7295333248337892E-2</c:v>
                </c:pt>
                <c:pt idx="271">
                  <c:v>3.1419572898731873E-2</c:v>
                </c:pt>
                <c:pt idx="272">
                  <c:v>3.7823854592300865E-2</c:v>
                </c:pt>
                <c:pt idx="273">
                  <c:v>4.1943656511408411E-2</c:v>
                </c:pt>
                <c:pt idx="274">
                  <c:v>4.5726352594261277E-2</c:v>
                </c:pt>
                <c:pt idx="275">
                  <c:v>4.7171125361165522E-2</c:v>
                </c:pt>
                <c:pt idx="276">
                  <c:v>4.6654705808412356E-2</c:v>
                </c:pt>
                <c:pt idx="277">
                  <c:v>3.9201799892274902E-2</c:v>
                </c:pt>
                <c:pt idx="278">
                  <c:v>3.0244095497926171E-2</c:v>
                </c:pt>
                <c:pt idx="279">
                  <c:v>3.1649536013354629E-2</c:v>
                </c:pt>
                <c:pt idx="280">
                  <c:v>3.2396694998133801E-2</c:v>
                </c:pt>
                <c:pt idx="281">
                  <c:v>3.2519453505658102E-2</c:v>
                </c:pt>
                <c:pt idx="282">
                  <c:v>3.9450339426112091E-2</c:v>
                </c:pt>
                <c:pt idx="283">
                  <c:v>3.8882163610479026E-2</c:v>
                </c:pt>
                <c:pt idx="284">
                  <c:v>3.8227006731240465E-2</c:v>
                </c:pt>
                <c:pt idx="285">
                  <c:v>4.0201524273158595E-2</c:v>
                </c:pt>
                <c:pt idx="286">
                  <c:v>5.6643230110370535E-2</c:v>
                </c:pt>
                <c:pt idx="287">
                  <c:v>6.6468471552422859E-2</c:v>
                </c:pt>
                <c:pt idx="288">
                  <c:v>6.6587267918682969E-2</c:v>
                </c:pt>
                <c:pt idx="289">
                  <c:v>8.145918036712918E-2</c:v>
                </c:pt>
                <c:pt idx="290">
                  <c:v>7.7783795094809483E-2</c:v>
                </c:pt>
                <c:pt idx="291">
                  <c:v>7.5620276222013727E-2</c:v>
                </c:pt>
                <c:pt idx="292">
                  <c:v>6.7885411558322284E-2</c:v>
                </c:pt>
                <c:pt idx="293">
                  <c:v>6.1918506495188375E-2</c:v>
                </c:pt>
                <c:pt idx="294">
                  <c:v>6.4732068688151623E-2</c:v>
                </c:pt>
                <c:pt idx="295">
                  <c:v>7.4530183338205713E-2</c:v>
                </c:pt>
                <c:pt idx="296">
                  <c:v>7.3556659261036161E-2</c:v>
                </c:pt>
                <c:pt idx="297">
                  <c:v>7.0534331452136723E-2</c:v>
                </c:pt>
                <c:pt idx="298">
                  <c:v>7.3981380660608664E-2</c:v>
                </c:pt>
                <c:pt idx="299">
                  <c:v>6.2110124886951557E-2</c:v>
                </c:pt>
                <c:pt idx="300">
                  <c:v>5.4688134638428476E-2</c:v>
                </c:pt>
                <c:pt idx="301">
                  <c:v>4.8152351957192696E-2</c:v>
                </c:pt>
                <c:pt idx="302">
                  <c:v>4.7783601060718883E-2</c:v>
                </c:pt>
                <c:pt idx="303">
                  <c:v>4.5367417825169731E-2</c:v>
                </c:pt>
                <c:pt idx="304">
                  <c:v>3.8784525837915362E-2</c:v>
                </c:pt>
                <c:pt idx="305">
                  <c:v>4.2705587134852063E-2</c:v>
                </c:pt>
                <c:pt idx="306">
                  <c:v>4.0371424371806297E-2</c:v>
                </c:pt>
                <c:pt idx="307">
                  <c:v>3.1514226787294985E-2</c:v>
                </c:pt>
                <c:pt idx="308">
                  <c:v>2.6682630332723667E-2</c:v>
                </c:pt>
                <c:pt idx="309">
                  <c:v>2.4623071468377944E-2</c:v>
                </c:pt>
                <c:pt idx="310">
                  <c:v>2.8652917097000685E-2</c:v>
                </c:pt>
                <c:pt idx="311">
                  <c:v>3.1474597506910174E-2</c:v>
                </c:pt>
                <c:pt idx="312">
                  <c:v>2.1081289830527483E-2</c:v>
                </c:pt>
                <c:pt idx="313">
                  <c:v>2.2717186237789733E-2</c:v>
                </c:pt>
                <c:pt idx="314">
                  <c:v>1.990903673529032E-2</c:v>
                </c:pt>
                <c:pt idx="315">
                  <c:v>1.9977363264816361E-2</c:v>
                </c:pt>
                <c:pt idx="316">
                  <c:v>1.0057530967652051E-2</c:v>
                </c:pt>
                <c:pt idx="317">
                  <c:v>1.4665122059105862E-2</c:v>
                </c:pt>
                <c:pt idx="318">
                  <c:v>1.4094272581490319E-2</c:v>
                </c:pt>
                <c:pt idx="319">
                  <c:v>1.2836713646168452E-2</c:v>
                </c:pt>
                <c:pt idx="320">
                  <c:v>2.2425258774313228E-2</c:v>
                </c:pt>
                <c:pt idx="321">
                  <c:v>2.6274492995765453E-2</c:v>
                </c:pt>
                <c:pt idx="322">
                  <c:v>3.322750436662214E-2</c:v>
                </c:pt>
                <c:pt idx="323">
                  <c:v>2.3446227179063417E-2</c:v>
                </c:pt>
                <c:pt idx="324">
                  <c:v>1.6594164160960823E-2</c:v>
                </c:pt>
                <c:pt idx="325">
                  <c:v>1.509866236944668E-2</c:v>
                </c:pt>
                <c:pt idx="326">
                  <c:v>1.2331576102769581E-2</c:v>
                </c:pt>
                <c:pt idx="327">
                  <c:v>1.0824240854361511E-2</c:v>
                </c:pt>
                <c:pt idx="328">
                  <c:v>1.0194211772179163E-2</c:v>
                </c:pt>
                <c:pt idx="329">
                  <c:v>6.2126098795807216E-3</c:v>
                </c:pt>
                <c:pt idx="330">
                  <c:v>5.2596069159684955E-3</c:v>
                </c:pt>
                <c:pt idx="331">
                  <c:v>2.4273775397649633E-3</c:v>
                </c:pt>
                <c:pt idx="332">
                  <c:v>1.5622180207253145E-3</c:v>
                </c:pt>
                <c:pt idx="333">
                  <c:v>-1.1463223904347175E-2</c:v>
                </c:pt>
                <c:pt idx="334">
                  <c:v>-2.1588752970405412E-2</c:v>
                </c:pt>
                <c:pt idx="335">
                  <c:v>-2.2163583284149246E-2</c:v>
                </c:pt>
                <c:pt idx="336">
                  <c:v>-2.1245495081268273E-2</c:v>
                </c:pt>
                <c:pt idx="337">
                  <c:v>-1.4019856939676667E-2</c:v>
                </c:pt>
                <c:pt idx="338">
                  <c:v>-2.5909825268142672E-2</c:v>
                </c:pt>
                <c:pt idx="339">
                  <c:v>-3.5299041736676862E-2</c:v>
                </c:pt>
                <c:pt idx="340">
                  <c:v>-4.0588750573377186E-2</c:v>
                </c:pt>
                <c:pt idx="341">
                  <c:v>-3.2896745530428206E-2</c:v>
                </c:pt>
                <c:pt idx="342">
                  <c:v>-2.8418408808485562E-2</c:v>
                </c:pt>
                <c:pt idx="343">
                  <c:v>-3.4023941720174866E-2</c:v>
                </c:pt>
                <c:pt idx="344">
                  <c:v>-4.1610067559194164E-2</c:v>
                </c:pt>
                <c:pt idx="345">
                  <c:v>-4.6730090781474498E-2</c:v>
                </c:pt>
                <c:pt idx="346">
                  <c:v>-3.9898553721775309E-2</c:v>
                </c:pt>
                <c:pt idx="347">
                  <c:v>-4.1641990446612431E-2</c:v>
                </c:pt>
                <c:pt idx="348">
                  <c:v>-4.1999889560674908E-2</c:v>
                </c:pt>
                <c:pt idx="349">
                  <c:v>-4.6811363174529275E-2</c:v>
                </c:pt>
                <c:pt idx="350">
                  <c:v>-5.0295934462359027E-2</c:v>
                </c:pt>
                <c:pt idx="351">
                  <c:v>-4.6606928369309575E-2</c:v>
                </c:pt>
                <c:pt idx="352">
                  <c:v>-4.5437731513393032E-2</c:v>
                </c:pt>
                <c:pt idx="353">
                  <c:v>-5.0223804590073917E-2</c:v>
                </c:pt>
                <c:pt idx="354">
                  <c:v>-4.2174237283939875E-2</c:v>
                </c:pt>
                <c:pt idx="355">
                  <c:v>-4.2082510852265442E-2</c:v>
                </c:pt>
                <c:pt idx="356">
                  <c:v>-4.7699690126409622E-2</c:v>
                </c:pt>
                <c:pt idx="357">
                  <c:v>-5.2574429989541649E-2</c:v>
                </c:pt>
                <c:pt idx="358">
                  <c:v>-5.8348913960700188E-2</c:v>
                </c:pt>
                <c:pt idx="359">
                  <c:v>-5.9535197004650597E-2</c:v>
                </c:pt>
                <c:pt idx="360">
                  <c:v>-5.9110633172052229E-2</c:v>
                </c:pt>
                <c:pt idx="361">
                  <c:v>-6.0789025995625523E-2</c:v>
                </c:pt>
                <c:pt idx="362">
                  <c:v>-6.3431329716884033E-2</c:v>
                </c:pt>
                <c:pt idx="363">
                  <c:v>-6.8688942371707196E-2</c:v>
                </c:pt>
                <c:pt idx="364">
                  <c:v>-6.5111847898140396E-2</c:v>
                </c:pt>
                <c:pt idx="365">
                  <c:v>-7.2746171610083898E-2</c:v>
                </c:pt>
                <c:pt idx="366">
                  <c:v>-7.5184976475775822E-2</c:v>
                </c:pt>
                <c:pt idx="367">
                  <c:v>-8.1780688737756124E-2</c:v>
                </c:pt>
                <c:pt idx="368">
                  <c:v>-8.7767510023873507E-2</c:v>
                </c:pt>
                <c:pt idx="369">
                  <c:v>-7.7993174733052784E-2</c:v>
                </c:pt>
                <c:pt idx="370">
                  <c:v>-7.780186354008678E-2</c:v>
                </c:pt>
                <c:pt idx="371">
                  <c:v>-7.916191937191519E-2</c:v>
                </c:pt>
                <c:pt idx="372">
                  <c:v>-7.4108380061980061E-2</c:v>
                </c:pt>
                <c:pt idx="373">
                  <c:v>-8.0825636017161306E-2</c:v>
                </c:pt>
                <c:pt idx="374">
                  <c:v>-8.2651581339741931E-2</c:v>
                </c:pt>
                <c:pt idx="375">
                  <c:v>-8.3549972023751695E-2</c:v>
                </c:pt>
                <c:pt idx="376">
                  <c:v>-6.1721554707882431E-2</c:v>
                </c:pt>
                <c:pt idx="377">
                  <c:v>-5.3448504331669477E-2</c:v>
                </c:pt>
                <c:pt idx="378">
                  <c:v>-3.827412458805135E-2</c:v>
                </c:pt>
                <c:pt idx="379">
                  <c:v>-3.6295924897993159E-2</c:v>
                </c:pt>
                <c:pt idx="380">
                  <c:v>-4.5420985947244863E-2</c:v>
                </c:pt>
                <c:pt idx="381">
                  <c:v>-3.4291079036221972E-2</c:v>
                </c:pt>
                <c:pt idx="382">
                  <c:v>-2.6458241322308007E-2</c:v>
                </c:pt>
                <c:pt idx="383">
                  <c:v>-2.285648192439782E-2</c:v>
                </c:pt>
                <c:pt idx="384">
                  <c:v>-2.6989071070768977E-2</c:v>
                </c:pt>
                <c:pt idx="385">
                  <c:v>-1.8313008385506646E-2</c:v>
                </c:pt>
                <c:pt idx="386">
                  <c:v>-1.132290483596099E-2</c:v>
                </c:pt>
                <c:pt idx="387">
                  <c:v>-9.6051924849583914E-3</c:v>
                </c:pt>
                <c:pt idx="388">
                  <c:v>-1.3134320570486135E-2</c:v>
                </c:pt>
                <c:pt idx="389">
                  <c:v>-1.1732347240022922E-2</c:v>
                </c:pt>
                <c:pt idx="390">
                  <c:v>-1.4191904752994811E-3</c:v>
                </c:pt>
                <c:pt idx="391">
                  <c:v>-1.0057888032410034E-2</c:v>
                </c:pt>
                <c:pt idx="392">
                  <c:v>-7.4035037286065419E-3</c:v>
                </c:pt>
                <c:pt idx="393">
                  <c:v>-1.5904737588952056E-3</c:v>
                </c:pt>
                <c:pt idx="394">
                  <c:v>1.7030792339858269E-3</c:v>
                </c:pt>
                <c:pt idx="395">
                  <c:v>1.1324751537943767E-2</c:v>
                </c:pt>
                <c:pt idx="396">
                  <c:v>2.21392791707542E-2</c:v>
                </c:pt>
                <c:pt idx="397">
                  <c:v>3.1707156236627121E-2</c:v>
                </c:pt>
                <c:pt idx="398">
                  <c:v>2.279787038773029E-2</c:v>
                </c:pt>
                <c:pt idx="399">
                  <c:v>2.4378123036193911E-2</c:v>
                </c:pt>
                <c:pt idx="400">
                  <c:v>5.2546312382493188E-3</c:v>
                </c:pt>
                <c:pt idx="401">
                  <c:v>4.7292710540574046E-3</c:v>
                </c:pt>
                <c:pt idx="402">
                  <c:v>3.1924074014741954E-3</c:v>
                </c:pt>
                <c:pt idx="403">
                  <c:v>-1.6978530720231921E-3</c:v>
                </c:pt>
                <c:pt idx="404">
                  <c:v>-1.759722209915715E-2</c:v>
                </c:pt>
                <c:pt idx="405">
                  <c:v>-2.7319964835466837E-2</c:v>
                </c:pt>
                <c:pt idx="406">
                  <c:v>-2.4419572162354908E-2</c:v>
                </c:pt>
                <c:pt idx="407">
                  <c:v>-2.1442016286041476E-2</c:v>
                </c:pt>
                <c:pt idx="408">
                  <c:v>-2.534458868361078E-2</c:v>
                </c:pt>
                <c:pt idx="409">
                  <c:v>-3.6589797567510685E-2</c:v>
                </c:pt>
                <c:pt idx="410">
                  <c:v>-2.3812429991582285E-2</c:v>
                </c:pt>
                <c:pt idx="411">
                  <c:v>-1.8657180034299392E-2</c:v>
                </c:pt>
                <c:pt idx="412">
                  <c:v>-2.5445747696347332E-2</c:v>
                </c:pt>
                <c:pt idx="413">
                  <c:v>-1.5992887691450686E-2</c:v>
                </c:pt>
                <c:pt idx="414">
                  <c:v>-1.9181684959389211E-2</c:v>
                </c:pt>
                <c:pt idx="415">
                  <c:v>-3.0344499213539988E-2</c:v>
                </c:pt>
                <c:pt idx="416">
                  <c:v>-1.1508383695312485E-2</c:v>
                </c:pt>
                <c:pt idx="417">
                  <c:v>-1.2125422504982386E-2</c:v>
                </c:pt>
                <c:pt idx="418">
                  <c:v>-7.5597199167504181E-3</c:v>
                </c:pt>
                <c:pt idx="419">
                  <c:v>-5.3700576243898013E-3</c:v>
                </c:pt>
                <c:pt idx="420">
                  <c:v>-3.9453297970732937E-3</c:v>
                </c:pt>
                <c:pt idx="421">
                  <c:v>2.2767740343043741E-5</c:v>
                </c:pt>
                <c:pt idx="422">
                  <c:v>2.1214819064638846E-3</c:v>
                </c:pt>
                <c:pt idx="423">
                  <c:v>6.6871844946956305E-3</c:v>
                </c:pt>
                <c:pt idx="424">
                  <c:v>8.633042571601024E-3</c:v>
                </c:pt>
                <c:pt idx="425">
                  <c:v>6.4816643886644876E-3</c:v>
                </c:pt>
                <c:pt idx="426">
                  <c:v>1.0220244296012426E-2</c:v>
                </c:pt>
                <c:pt idx="427">
                  <c:v>1.0339779448598652E-2</c:v>
                </c:pt>
                <c:pt idx="428">
                  <c:v>1.2314771129180446E-2</c:v>
                </c:pt>
                <c:pt idx="429">
                  <c:v>9.4870387806929024E-3</c:v>
                </c:pt>
                <c:pt idx="430">
                  <c:v>5.3214199657969363E-3</c:v>
                </c:pt>
                <c:pt idx="431">
                  <c:v>9.8151727004855971E-3</c:v>
                </c:pt>
                <c:pt idx="432">
                  <c:v>2.779153159487846E-3</c:v>
                </c:pt>
                <c:pt idx="433">
                  <c:v>-1.6140889202652664E-3</c:v>
                </c:pt>
                <c:pt idx="434">
                  <c:v>3.699869712685544E-4</c:v>
                </c:pt>
                <c:pt idx="435">
                  <c:v>3.9668857344770103E-3</c:v>
                </c:pt>
                <c:pt idx="436">
                  <c:v>9.7723583250779456E-3</c:v>
                </c:pt>
                <c:pt idx="437">
                  <c:v>6.0802984324181963E-4</c:v>
                </c:pt>
              </c:numCache>
            </c:numRef>
          </c:val>
          <c:smooth val="0"/>
        </c:ser>
        <c:ser>
          <c:idx val="1"/>
          <c:order val="1"/>
          <c:tx>
            <c:v>Buy&amp;Hold</c:v>
          </c:tx>
          <c:marker>
            <c:symbol val="none"/>
          </c:marker>
          <c:cat>
            <c:numRef>
              <c:f>'NSE-ARIMA-Static'!$A$15:$A$452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'NSE-ARIMA-Static'!$R$15:$R$452</c:f>
              <c:numCache>
                <c:formatCode>0.00%</c:formatCode>
                <c:ptCount val="438"/>
                <c:pt idx="0">
                  <c:v>5.7896074171106537E-3</c:v>
                </c:pt>
                <c:pt idx="1">
                  <c:v>-2.2986787446475088E-3</c:v>
                </c:pt>
                <c:pt idx="2">
                  <c:v>8.8060170716823816E-3</c:v>
                </c:pt>
                <c:pt idx="3">
                  <c:v>2.6347170911313889E-3</c:v>
                </c:pt>
                <c:pt idx="4">
                  <c:v>-3.4328376203689448E-3</c:v>
                </c:pt>
                <c:pt idx="5">
                  <c:v>-1.8058238120044479E-3</c:v>
                </c:pt>
                <c:pt idx="6">
                  <c:v>-1.0617688552772675E-2</c:v>
                </c:pt>
                <c:pt idx="7">
                  <c:v>-8.3267553542587525E-3</c:v>
                </c:pt>
                <c:pt idx="8">
                  <c:v>1.6185279826848031E-2</c:v>
                </c:pt>
                <c:pt idx="9">
                  <c:v>1.8740279885330446E-2</c:v>
                </c:pt>
                <c:pt idx="10">
                  <c:v>-5.6435634295570747E-4</c:v>
                </c:pt>
                <c:pt idx="11">
                  <c:v>-1.5617534607891614E-2</c:v>
                </c:pt>
                <c:pt idx="12">
                  <c:v>-9.9213100567511203E-3</c:v>
                </c:pt>
                <c:pt idx="13">
                  <c:v>7.8422914101252683E-3</c:v>
                </c:pt>
                <c:pt idx="14">
                  <c:v>3.7126228648667325E-3</c:v>
                </c:pt>
                <c:pt idx="15">
                  <c:v>3.5522149935702796E-3</c:v>
                </c:pt>
                <c:pt idx="16">
                  <c:v>4.9687312769408631E-3</c:v>
                </c:pt>
                <c:pt idx="17">
                  <c:v>-5.0845541175452702E-3</c:v>
                </c:pt>
                <c:pt idx="18">
                  <c:v>-3.9576758070991591E-3</c:v>
                </c:pt>
                <c:pt idx="19">
                  <c:v>2.450926573496659E-3</c:v>
                </c:pt>
                <c:pt idx="20">
                  <c:v>-4.6798665326587274E-3</c:v>
                </c:pt>
                <c:pt idx="21">
                  <c:v>-8.9881277820058614E-3</c:v>
                </c:pt>
                <c:pt idx="22">
                  <c:v>1.7748655354741238E-3</c:v>
                </c:pt>
                <c:pt idx="23">
                  <c:v>2.0040688932456918E-2</c:v>
                </c:pt>
                <c:pt idx="24">
                  <c:v>2.0766893325021574E-2</c:v>
                </c:pt>
                <c:pt idx="25">
                  <c:v>3.4651841880626311E-3</c:v>
                </c:pt>
                <c:pt idx="26">
                  <c:v>2.6689803873742868E-3</c:v>
                </c:pt>
                <c:pt idx="27">
                  <c:v>1.9185905021660288E-2</c:v>
                </c:pt>
                <c:pt idx="28">
                  <c:v>1.2293314625815288E-2</c:v>
                </c:pt>
                <c:pt idx="29">
                  <c:v>1.0622833501061635E-3</c:v>
                </c:pt>
                <c:pt idx="30">
                  <c:v>-5.7468363109647314E-3</c:v>
                </c:pt>
                <c:pt idx="31">
                  <c:v>-2.6461925830773447E-2</c:v>
                </c:pt>
                <c:pt idx="32">
                  <c:v>-1.5800758221080069E-2</c:v>
                </c:pt>
                <c:pt idx="33">
                  <c:v>3.0921792199092302E-3</c:v>
                </c:pt>
                <c:pt idx="34">
                  <c:v>6.1020331384380455E-3</c:v>
                </c:pt>
                <c:pt idx="35">
                  <c:v>7.5321945506487964E-3</c:v>
                </c:pt>
                <c:pt idx="36">
                  <c:v>-4.4980474334710419E-4</c:v>
                </c:pt>
                <c:pt idx="37">
                  <c:v>-3.5477497176366057E-3</c:v>
                </c:pt>
                <c:pt idx="38">
                  <c:v>1.0431955687861816E-2</c:v>
                </c:pt>
                <c:pt idx="39">
                  <c:v>6.1978445824264483E-3</c:v>
                </c:pt>
                <c:pt idx="40">
                  <c:v>-1.6284319260278401E-2</c:v>
                </c:pt>
                <c:pt idx="41">
                  <c:v>-1.4170719382587627E-2</c:v>
                </c:pt>
                <c:pt idx="42">
                  <c:v>2.5335847546497092E-3</c:v>
                </c:pt>
                <c:pt idx="43">
                  <c:v>-1.3225947099679947E-2</c:v>
                </c:pt>
                <c:pt idx="44">
                  <c:v>-1.5322778226650624E-2</c:v>
                </c:pt>
                <c:pt idx="45">
                  <c:v>1.7092926989670021E-2</c:v>
                </c:pt>
                <c:pt idx="46">
                  <c:v>1.8348303400337329E-2</c:v>
                </c:pt>
                <c:pt idx="47">
                  <c:v>6.6954901658178301E-4</c:v>
                </c:pt>
                <c:pt idx="48">
                  <c:v>-6.7966203500361422E-3</c:v>
                </c:pt>
                <c:pt idx="49">
                  <c:v>-5.3008748867877653E-3</c:v>
                </c:pt>
                <c:pt idx="50">
                  <c:v>-8.6112372831070871E-5</c:v>
                </c:pt>
                <c:pt idx="51">
                  <c:v>-1.4285550678997505E-2</c:v>
                </c:pt>
                <c:pt idx="52">
                  <c:v>-1.439916140086317E-2</c:v>
                </c:pt>
                <c:pt idx="53">
                  <c:v>-6.1760245895510213E-3</c:v>
                </c:pt>
                <c:pt idx="54">
                  <c:v>1.1009622724705626E-2</c:v>
                </c:pt>
                <c:pt idx="55">
                  <c:v>1.6278485943748366E-2</c:v>
                </c:pt>
                <c:pt idx="56">
                  <c:v>2.4775578228919404E-3</c:v>
                </c:pt>
                <c:pt idx="57">
                  <c:v>3.920753604071292E-3</c:v>
                </c:pt>
                <c:pt idx="58">
                  <c:v>1.0977542785455263E-3</c:v>
                </c:pt>
                <c:pt idx="59">
                  <c:v>-2.013102466056349E-4</c:v>
                </c:pt>
                <c:pt idx="60">
                  <c:v>-1.0759068877646771E-2</c:v>
                </c:pt>
                <c:pt idx="61">
                  <c:v>-8.7501071998747904E-3</c:v>
                </c:pt>
                <c:pt idx="62">
                  <c:v>2.6406662604103737E-3</c:v>
                </c:pt>
                <c:pt idx="63">
                  <c:v>1.2768056643743808E-3</c:v>
                </c:pt>
                <c:pt idx="64">
                  <c:v>-1.4355174808983517E-2</c:v>
                </c:pt>
                <c:pt idx="65">
                  <c:v>-1.638021214316765E-2</c:v>
                </c:pt>
                <c:pt idx="66">
                  <c:v>-9.4256518675123191E-3</c:v>
                </c:pt>
                <c:pt idx="67">
                  <c:v>1.4260083703414583E-3</c:v>
                </c:pt>
                <c:pt idx="68">
                  <c:v>1.3019096487327797E-2</c:v>
                </c:pt>
                <c:pt idx="69">
                  <c:v>-7.6555753458950049E-3</c:v>
                </c:pt>
                <c:pt idx="70">
                  <c:v>-2.0834202885530173E-3</c:v>
                </c:pt>
                <c:pt idx="71">
                  <c:v>-1.6093476636622195E-2</c:v>
                </c:pt>
                <c:pt idx="72">
                  <c:v>-4.8945817669999725E-2</c:v>
                </c:pt>
                <c:pt idx="73">
                  <c:v>-2.2262901696089465E-2</c:v>
                </c:pt>
                <c:pt idx="74">
                  <c:v>-3.5148517058875006E-3</c:v>
                </c:pt>
                <c:pt idx="75">
                  <c:v>-4.6230089682609554E-3</c:v>
                </c:pt>
                <c:pt idx="76">
                  <c:v>-1.8669681540035787E-2</c:v>
                </c:pt>
                <c:pt idx="77">
                  <c:v>-8.8926681770746807E-3</c:v>
                </c:pt>
                <c:pt idx="78">
                  <c:v>1.3141429129679194E-2</c:v>
                </c:pt>
                <c:pt idx="79">
                  <c:v>-4.5986536241752196E-3</c:v>
                </c:pt>
                <c:pt idx="80">
                  <c:v>1.0083029634918361E-2</c:v>
                </c:pt>
                <c:pt idx="81">
                  <c:v>2.0262369217249443E-2</c:v>
                </c:pt>
                <c:pt idx="82">
                  <c:v>3.4322243039184297E-3</c:v>
                </c:pt>
                <c:pt idx="83">
                  <c:v>1.2009511520620686E-2</c:v>
                </c:pt>
                <c:pt idx="84">
                  <c:v>6.2330575598386062E-3</c:v>
                </c:pt>
                <c:pt idx="85">
                  <c:v>-1.674268283786251E-2</c:v>
                </c:pt>
                <c:pt idx="86">
                  <c:v>-7.8299976734086396E-3</c:v>
                </c:pt>
                <c:pt idx="87">
                  <c:v>6.9681577829043828E-3</c:v>
                </c:pt>
                <c:pt idx="88">
                  <c:v>-3.2846618483777235E-3</c:v>
                </c:pt>
                <c:pt idx="89">
                  <c:v>1.273459389155196E-2</c:v>
                </c:pt>
                <c:pt idx="90">
                  <c:v>1.9711085323302457E-2</c:v>
                </c:pt>
                <c:pt idx="91">
                  <c:v>-9.2216795025588105E-3</c:v>
                </c:pt>
                <c:pt idx="92">
                  <c:v>-4.835560867854749E-3</c:v>
                </c:pt>
                <c:pt idx="93">
                  <c:v>1.4258567432863245E-3</c:v>
                </c:pt>
                <c:pt idx="94">
                  <c:v>-8.2949851148803599E-3</c:v>
                </c:pt>
                <c:pt idx="95">
                  <c:v>-5.2551496159763955E-3</c:v>
                </c:pt>
                <c:pt idx="96">
                  <c:v>-6.0402766149987297E-3</c:v>
                </c:pt>
                <c:pt idx="97">
                  <c:v>-7.0091089242177995E-3</c:v>
                </c:pt>
                <c:pt idx="98">
                  <c:v>-5.3119981836204921E-3</c:v>
                </c:pt>
                <c:pt idx="99">
                  <c:v>-1.2780833075883624E-2</c:v>
                </c:pt>
                <c:pt idx="100">
                  <c:v>-9.371913565742962E-3</c:v>
                </c:pt>
                <c:pt idx="101">
                  <c:v>-8.8794597297707778E-3</c:v>
                </c:pt>
                <c:pt idx="102">
                  <c:v>5.8980180947312277E-3</c:v>
                </c:pt>
                <c:pt idx="103">
                  <c:v>1.6008611007492179E-2</c:v>
                </c:pt>
                <c:pt idx="104">
                  <c:v>8.8075837513281741E-3</c:v>
                </c:pt>
                <c:pt idx="105">
                  <c:v>1.8786872830094836E-2</c:v>
                </c:pt>
                <c:pt idx="106">
                  <c:v>9.3661954047723484E-3</c:v>
                </c:pt>
                <c:pt idx="107">
                  <c:v>7.8797370491034968E-4</c:v>
                </c:pt>
                <c:pt idx="108">
                  <c:v>1.3448254783299252E-3</c:v>
                </c:pt>
                <c:pt idx="109">
                  <c:v>9.9545063932375832E-3</c:v>
                </c:pt>
                <c:pt idx="110">
                  <c:v>6.5075154141995828E-3</c:v>
                </c:pt>
                <c:pt idx="111">
                  <c:v>-4.5625952874986941E-3</c:v>
                </c:pt>
                <c:pt idx="112">
                  <c:v>5.4343634076157166E-3</c:v>
                </c:pt>
                <c:pt idx="113">
                  <c:v>1.7557031516761024E-2</c:v>
                </c:pt>
                <c:pt idx="114">
                  <c:v>1.4308881064929002E-2</c:v>
                </c:pt>
                <c:pt idx="115">
                  <c:v>2.350559572459554E-3</c:v>
                </c:pt>
                <c:pt idx="116">
                  <c:v>6.6604932321379096E-4</c:v>
                </c:pt>
                <c:pt idx="117">
                  <c:v>-2.797037158409621E-4</c:v>
                </c:pt>
                <c:pt idx="118">
                  <c:v>4.9926244500708705E-4</c:v>
                </c:pt>
                <c:pt idx="119">
                  <c:v>4.417671945701418E-3</c:v>
                </c:pt>
                <c:pt idx="120">
                  <c:v>-8.0373519068551724E-3</c:v>
                </c:pt>
                <c:pt idx="121">
                  <c:v>-5.1688315516134065E-3</c:v>
                </c:pt>
                <c:pt idx="122">
                  <c:v>1.5144915702618889E-2</c:v>
                </c:pt>
                <c:pt idx="123">
                  <c:v>2.5174283501161687E-2</c:v>
                </c:pt>
                <c:pt idx="124">
                  <c:v>1.9520304727159488E-2</c:v>
                </c:pt>
                <c:pt idx="125">
                  <c:v>3.4872569817789856E-3</c:v>
                </c:pt>
                <c:pt idx="126">
                  <c:v>-9.2521562273975011E-3</c:v>
                </c:pt>
                <c:pt idx="127">
                  <c:v>9.6898892010077731E-3</c:v>
                </c:pt>
                <c:pt idx="128">
                  <c:v>2.0201394524111072E-2</c:v>
                </c:pt>
                <c:pt idx="129">
                  <c:v>2.8165071473025272E-3</c:v>
                </c:pt>
                <c:pt idx="130">
                  <c:v>7.648029882360019E-3</c:v>
                </c:pt>
                <c:pt idx="131">
                  <c:v>3.1289058271544157E-3</c:v>
                </c:pt>
                <c:pt idx="132">
                  <c:v>-3.6359298843895438E-3</c:v>
                </c:pt>
                <c:pt idx="133">
                  <c:v>1.1519435038294112E-3</c:v>
                </c:pt>
                <c:pt idx="134">
                  <c:v>2.7939173051600985E-3</c:v>
                </c:pt>
                <c:pt idx="135">
                  <c:v>3.0357938591323297E-3</c:v>
                </c:pt>
                <c:pt idx="136">
                  <c:v>-1.4214964692516041E-4</c:v>
                </c:pt>
                <c:pt idx="137">
                  <c:v>-9.1254009664288871E-3</c:v>
                </c:pt>
                <c:pt idx="138">
                  <c:v>-1.6264009778043098E-3</c:v>
                </c:pt>
                <c:pt idx="139">
                  <c:v>1.1117860537556146E-2</c:v>
                </c:pt>
                <c:pt idx="140">
                  <c:v>1.1528844269765193E-2</c:v>
                </c:pt>
                <c:pt idx="141">
                  <c:v>9.7656247770503413E-3</c:v>
                </c:pt>
                <c:pt idx="142">
                  <c:v>5.3721275511797728E-3</c:v>
                </c:pt>
                <c:pt idx="143">
                  <c:v>3.5530899587732367E-3</c:v>
                </c:pt>
                <c:pt idx="144">
                  <c:v>-3.3830551117661756E-3</c:v>
                </c:pt>
                <c:pt idx="145">
                  <c:v>-6.7006422059399107E-3</c:v>
                </c:pt>
                <c:pt idx="146">
                  <c:v>5.5188563089487719E-3</c:v>
                </c:pt>
                <c:pt idx="147">
                  <c:v>2.2692904958885318E-3</c:v>
                </c:pt>
                <c:pt idx="148">
                  <c:v>-5.3935926414351298E-3</c:v>
                </c:pt>
                <c:pt idx="149">
                  <c:v>7.1575263350092122E-3</c:v>
                </c:pt>
                <c:pt idx="150">
                  <c:v>5.5465366400382354E-3</c:v>
                </c:pt>
                <c:pt idx="151">
                  <c:v>-4.3677812838004426E-3</c:v>
                </c:pt>
                <c:pt idx="152">
                  <c:v>-2.2242776973373513E-3</c:v>
                </c:pt>
                <c:pt idx="153">
                  <c:v>1.1485494911607219E-3</c:v>
                </c:pt>
                <c:pt idx="154">
                  <c:v>1.7923154475187664E-2</c:v>
                </c:pt>
                <c:pt idx="155">
                  <c:v>1.6816739878255049E-2</c:v>
                </c:pt>
                <c:pt idx="156">
                  <c:v>7.34017772642237E-3</c:v>
                </c:pt>
                <c:pt idx="157">
                  <c:v>8.283066398291572E-3</c:v>
                </c:pt>
                <c:pt idx="158">
                  <c:v>-2.9333040658972021E-3</c:v>
                </c:pt>
                <c:pt idx="159">
                  <c:v>-4.2084711132202024E-3</c:v>
                </c:pt>
                <c:pt idx="160">
                  <c:v>-1.0562178421888557E-2</c:v>
                </c:pt>
                <c:pt idx="161">
                  <c:v>-3.8590357945511577E-3</c:v>
                </c:pt>
                <c:pt idx="162">
                  <c:v>8.587590133982248E-3</c:v>
                </c:pt>
                <c:pt idx="163">
                  <c:v>-4.5232504850198918E-3</c:v>
                </c:pt>
                <c:pt idx="164">
                  <c:v>-7.9053524374173012E-4</c:v>
                </c:pt>
                <c:pt idx="165">
                  <c:v>1.0900765917210453E-2</c:v>
                </c:pt>
                <c:pt idx="166">
                  <c:v>8.0158004310697528E-3</c:v>
                </c:pt>
                <c:pt idx="167">
                  <c:v>3.2754648656700969E-3</c:v>
                </c:pt>
                <c:pt idx="168">
                  <c:v>6.9872853522279232E-3</c:v>
                </c:pt>
                <c:pt idx="169">
                  <c:v>9.9632528682380705E-3</c:v>
                </c:pt>
                <c:pt idx="170">
                  <c:v>2.6088956867751367E-3</c:v>
                </c:pt>
                <c:pt idx="171">
                  <c:v>-7.2152726268681633E-3</c:v>
                </c:pt>
                <c:pt idx="172">
                  <c:v>-8.6914740745914765E-3</c:v>
                </c:pt>
                <c:pt idx="173">
                  <c:v>4.2073204636103867E-3</c:v>
                </c:pt>
                <c:pt idx="174">
                  <c:v>2.3961356357387054E-3</c:v>
                </c:pt>
                <c:pt idx="175">
                  <c:v>-9.3320553209916834E-3</c:v>
                </c:pt>
                <c:pt idx="176">
                  <c:v>-6.9702544850898107E-3</c:v>
                </c:pt>
                <c:pt idx="177">
                  <c:v>-4.9885709416415125E-3</c:v>
                </c:pt>
                <c:pt idx="178">
                  <c:v>-3.9171277629402868E-3</c:v>
                </c:pt>
                <c:pt idx="179">
                  <c:v>3.4321234310297211E-3</c:v>
                </c:pt>
                <c:pt idx="180">
                  <c:v>1.7466239358487901E-3</c:v>
                </c:pt>
                <c:pt idx="181">
                  <c:v>8.9258132864153961E-3</c:v>
                </c:pt>
                <c:pt idx="182">
                  <c:v>2.0527579662446671E-2</c:v>
                </c:pt>
                <c:pt idx="183">
                  <c:v>1.4525942445710927E-2</c:v>
                </c:pt>
                <c:pt idx="184">
                  <c:v>3.8199539567187468E-3</c:v>
                </c:pt>
                <c:pt idx="185">
                  <c:v>-5.1112673961307697E-3</c:v>
                </c:pt>
                <c:pt idx="186">
                  <c:v>-3.0346959547247199E-3</c:v>
                </c:pt>
                <c:pt idx="187">
                  <c:v>8.4913453448542953E-4</c:v>
                </c:pt>
                <c:pt idx="188">
                  <c:v>4.9497076343909541E-3</c:v>
                </c:pt>
                <c:pt idx="189">
                  <c:v>-2.8619558139721946E-3</c:v>
                </c:pt>
                <c:pt idx="190">
                  <c:v>-4.8986190113825545E-3</c:v>
                </c:pt>
                <c:pt idx="191">
                  <c:v>3.3978228665281218E-3</c:v>
                </c:pt>
                <c:pt idx="192">
                  <c:v>1.0011756642093639E-2</c:v>
                </c:pt>
                <c:pt idx="193">
                  <c:v>1.1329020691504654E-2</c:v>
                </c:pt>
                <c:pt idx="194">
                  <c:v>-6.802604501452425E-4</c:v>
                </c:pt>
                <c:pt idx="195">
                  <c:v>2.440991578108731E-3</c:v>
                </c:pt>
                <c:pt idx="196">
                  <c:v>1.1844568537988431E-2</c:v>
                </c:pt>
                <c:pt idx="197">
                  <c:v>8.5067446242472755E-3</c:v>
                </c:pt>
                <c:pt idx="198">
                  <c:v>-8.7045446660883874E-3</c:v>
                </c:pt>
                <c:pt idx="199">
                  <c:v>-1.0272116001364684E-2</c:v>
                </c:pt>
                <c:pt idx="200">
                  <c:v>9.3322567254938704E-4</c:v>
                </c:pt>
                <c:pt idx="201">
                  <c:v>-4.4283454712626957E-3</c:v>
                </c:pt>
                <c:pt idx="202">
                  <c:v>-8.2324790082906052E-3</c:v>
                </c:pt>
                <c:pt idx="203">
                  <c:v>1.3168296250454015E-2</c:v>
                </c:pt>
                <c:pt idx="204">
                  <c:v>2.5057267883422218E-2</c:v>
                </c:pt>
                <c:pt idx="205">
                  <c:v>1.0005561765556337E-2</c:v>
                </c:pt>
                <c:pt idx="206">
                  <c:v>3.0692954945852335E-3</c:v>
                </c:pt>
                <c:pt idx="207">
                  <c:v>1.7022153624124403E-3</c:v>
                </c:pt>
                <c:pt idx="208">
                  <c:v>-8.7798350792567259E-4</c:v>
                </c:pt>
                <c:pt idx="209">
                  <c:v>3.3519553072625108E-3</c:v>
                </c:pt>
                <c:pt idx="210">
                  <c:v>6.1355437650396638E-3</c:v>
                </c:pt>
                <c:pt idx="211">
                  <c:v>-1.6936457243487135E-3</c:v>
                </c:pt>
                <c:pt idx="212">
                  <c:v>-1.1575299947902407E-3</c:v>
                </c:pt>
                <c:pt idx="213">
                  <c:v>1.0479870698534288E-3</c:v>
                </c:pt>
                <c:pt idx="214">
                  <c:v>4.5008835190918361E-4</c:v>
                </c:pt>
                <c:pt idx="215">
                  <c:v>-3.1977619528882339E-3</c:v>
                </c:pt>
                <c:pt idx="216">
                  <c:v>-6.3454719313216223E-3</c:v>
                </c:pt>
                <c:pt idx="217">
                  <c:v>1.8198077542996849E-4</c:v>
                </c:pt>
                <c:pt idx="218">
                  <c:v>-3.0031107668220258E-3</c:v>
                </c:pt>
                <c:pt idx="219">
                  <c:v>-3.1295607550662075E-3</c:v>
                </c:pt>
                <c:pt idx="220">
                  <c:v>8.3002282947515216E-3</c:v>
                </c:pt>
                <c:pt idx="221">
                  <c:v>6.826226013747716E-3</c:v>
                </c:pt>
                <c:pt idx="222">
                  <c:v>-2.4799453778224789E-3</c:v>
                </c:pt>
                <c:pt idx="223">
                  <c:v>-2.4343502356658497E-3</c:v>
                </c:pt>
                <c:pt idx="224">
                  <c:v>-6.088006184646666E-3</c:v>
                </c:pt>
                <c:pt idx="225">
                  <c:v>-1.2315639563863057E-2</c:v>
                </c:pt>
                <c:pt idx="226">
                  <c:v>-8.7415801957599903E-3</c:v>
                </c:pt>
                <c:pt idx="227">
                  <c:v>-7.675822381429942E-4</c:v>
                </c:pt>
                <c:pt idx="228">
                  <c:v>3.1239711313051366E-3</c:v>
                </c:pt>
                <c:pt idx="229">
                  <c:v>1.1668689887780914E-2</c:v>
                </c:pt>
                <c:pt idx="230">
                  <c:v>9.7049029194071768E-3</c:v>
                </c:pt>
                <c:pt idx="231">
                  <c:v>2.3504533541343076E-3</c:v>
                </c:pt>
                <c:pt idx="232">
                  <c:v>6.3713814447088346E-3</c:v>
                </c:pt>
                <c:pt idx="233">
                  <c:v>2.926060133652264E-3</c:v>
                </c:pt>
                <c:pt idx="234">
                  <c:v>9.9746243437732751E-3</c:v>
                </c:pt>
                <c:pt idx="235">
                  <c:v>1.2440770802825352E-2</c:v>
                </c:pt>
                <c:pt idx="236">
                  <c:v>4.6105387751629312E-3</c:v>
                </c:pt>
                <c:pt idx="237">
                  <c:v>1.0796020059699707E-2</c:v>
                </c:pt>
                <c:pt idx="238">
                  <c:v>7.1566103440505735E-3</c:v>
                </c:pt>
                <c:pt idx="239">
                  <c:v>2.4515502413082757E-3</c:v>
                </c:pt>
                <c:pt idx="240">
                  <c:v>-5.9879753742583253E-3</c:v>
                </c:pt>
                <c:pt idx="241">
                  <c:v>-1.6489177212933859E-3</c:v>
                </c:pt>
                <c:pt idx="242">
                  <c:v>4.6961135389020914E-3</c:v>
                </c:pt>
                <c:pt idx="243">
                  <c:v>1.580911513408223E-3</c:v>
                </c:pt>
                <c:pt idx="244">
                  <c:v>9.4295309408967132E-3</c:v>
                </c:pt>
                <c:pt idx="245">
                  <c:v>4.9721192103073797E-3</c:v>
                </c:pt>
                <c:pt idx="246">
                  <c:v>5.4432892390106069E-3</c:v>
                </c:pt>
                <c:pt idx="247">
                  <c:v>5.6199227356865666E-3</c:v>
                </c:pt>
                <c:pt idx="248">
                  <c:v>-6.1377163756992648E-4</c:v>
                </c:pt>
                <c:pt idx="249">
                  <c:v>5.6433833572466785E-3</c:v>
                </c:pt>
                <c:pt idx="250">
                  <c:v>1.0000538319436592E-2</c:v>
                </c:pt>
                <c:pt idx="251">
                  <c:v>4.3667237307754014E-4</c:v>
                </c:pt>
                <c:pt idx="252">
                  <c:v>-9.9855156723824834E-3</c:v>
                </c:pt>
                <c:pt idx="253">
                  <c:v>-1.4977542032437174E-3</c:v>
                </c:pt>
                <c:pt idx="254">
                  <c:v>4.3690360949011353E-3</c:v>
                </c:pt>
                <c:pt idx="255">
                  <c:v>-8.727110246731562E-3</c:v>
                </c:pt>
                <c:pt idx="256">
                  <c:v>-1.4849820052271867E-2</c:v>
                </c:pt>
                <c:pt idx="257">
                  <c:v>-1.5864009108886745E-2</c:v>
                </c:pt>
                <c:pt idx="258">
                  <c:v>-1.990805495350445E-2</c:v>
                </c:pt>
                <c:pt idx="259">
                  <c:v>-2.6577336625851489E-3</c:v>
                </c:pt>
                <c:pt idx="260">
                  <c:v>1.9205421154287583E-2</c:v>
                </c:pt>
                <c:pt idx="261">
                  <c:v>1.1231193682821106E-2</c:v>
                </c:pt>
                <c:pt idx="262">
                  <c:v>-6.052096549580277E-3</c:v>
                </c:pt>
                <c:pt idx="263">
                  <c:v>-1.5125051224598063E-2</c:v>
                </c:pt>
                <c:pt idx="264">
                  <c:v>-7.3038184016310792E-3</c:v>
                </c:pt>
                <c:pt idx="265">
                  <c:v>1.0062217875545398E-2</c:v>
                </c:pt>
                <c:pt idx="266">
                  <c:v>9.3696721461755672E-3</c:v>
                </c:pt>
                <c:pt idx="267">
                  <c:v>6.120254250190138E-3</c:v>
                </c:pt>
                <c:pt idx="268">
                  <c:v>-6.1884642166522008E-3</c:v>
                </c:pt>
                <c:pt idx="269">
                  <c:v>-2.8649235895672476E-3</c:v>
                </c:pt>
                <c:pt idx="270">
                  <c:v>1.243874708944448E-2</c:v>
                </c:pt>
                <c:pt idx="271">
                  <c:v>9.1052564080615905E-3</c:v>
                </c:pt>
                <c:pt idx="272">
                  <c:v>-5.0925919810418385E-4</c:v>
                </c:pt>
                <c:pt idx="273">
                  <c:v>-2.2257173493889226E-3</c:v>
                </c:pt>
                <c:pt idx="274">
                  <c:v>3.3800432087205401E-4</c:v>
                </c:pt>
                <c:pt idx="275">
                  <c:v>-2.2406908586107832E-3</c:v>
                </c:pt>
                <c:pt idx="276">
                  <c:v>1.8756791547409613E-3</c:v>
                </c:pt>
                <c:pt idx="277">
                  <c:v>7.6686986778859989E-3</c:v>
                </c:pt>
                <c:pt idx="278">
                  <c:v>1.5928856454697549E-2</c:v>
                </c:pt>
                <c:pt idx="279">
                  <c:v>7.3205711971768839E-3</c:v>
                </c:pt>
                <c:pt idx="280">
                  <c:v>-6.3907303784471736E-4</c:v>
                </c:pt>
                <c:pt idx="281">
                  <c:v>6.0525890865670284E-4</c:v>
                </c:pt>
                <c:pt idx="282">
                  <c:v>6.592905694468465E-3</c:v>
                </c:pt>
                <c:pt idx="283">
                  <c:v>6.1623149890472906E-3</c:v>
                </c:pt>
                <c:pt idx="284">
                  <c:v>-1.1769034541342371E-3</c:v>
                </c:pt>
                <c:pt idx="285">
                  <c:v>-2.527646032085773E-3</c:v>
                </c:pt>
                <c:pt idx="286">
                  <c:v>-1.7428989136859752E-2</c:v>
                </c:pt>
                <c:pt idx="287">
                  <c:v>-2.4629839493546801E-2</c:v>
                </c:pt>
                <c:pt idx="288">
                  <c:v>-9.3232294322403986E-3</c:v>
                </c:pt>
                <c:pt idx="289">
                  <c:v>-1.3861557686918324E-2</c:v>
                </c:pt>
                <c:pt idx="290">
                  <c:v>-1.0388472369953883E-2</c:v>
                </c:pt>
                <c:pt idx="291">
                  <c:v>5.4284065428962247E-3</c:v>
                </c:pt>
                <c:pt idx="292">
                  <c:v>9.2691438888024003E-3</c:v>
                </c:pt>
                <c:pt idx="293">
                  <c:v>1.2902844844514094E-2</c:v>
                </c:pt>
                <c:pt idx="294">
                  <c:v>2.9616304072215272E-3</c:v>
                </c:pt>
                <c:pt idx="295">
                  <c:v>6.5355980841541594E-3</c:v>
                </c:pt>
                <c:pt idx="296">
                  <c:v>1.0117589069045474E-2</c:v>
                </c:pt>
                <c:pt idx="297">
                  <c:v>3.7325770586438267E-3</c:v>
                </c:pt>
                <c:pt idx="298">
                  <c:v>-3.9546439744708728E-4</c:v>
                </c:pt>
                <c:pt idx="299">
                  <c:v>7.9315754249889014E-3</c:v>
                </c:pt>
                <c:pt idx="300">
                  <c:v>1.8292844480320314E-2</c:v>
                </c:pt>
                <c:pt idx="301">
                  <c:v>1.3316549739830874E-2</c:v>
                </c:pt>
                <c:pt idx="302">
                  <c:v>6.5896560804348248E-3</c:v>
                </c:pt>
                <c:pt idx="303">
                  <c:v>-1.9548718595574499E-3</c:v>
                </c:pt>
                <c:pt idx="304">
                  <c:v>-8.5886772933774225E-3</c:v>
                </c:pt>
                <c:pt idx="305">
                  <c:v>-2.546311129397405E-3</c:v>
                </c:pt>
                <c:pt idx="306">
                  <c:v>6.0267175715105203E-3</c:v>
                </c:pt>
                <c:pt idx="307">
                  <c:v>1.0849448371074155E-2</c:v>
                </c:pt>
                <c:pt idx="308">
                  <c:v>1.3333033631480085E-2</c:v>
                </c:pt>
                <c:pt idx="309">
                  <c:v>2.6905541872794814E-3</c:v>
                </c:pt>
                <c:pt idx="310">
                  <c:v>1.9190806448519115E-3</c:v>
                </c:pt>
                <c:pt idx="311">
                  <c:v>1.1866648162508486E-3</c:v>
                </c:pt>
                <c:pt idx="312">
                  <c:v>7.4153031123800339E-3</c:v>
                </c:pt>
                <c:pt idx="313">
                  <c:v>8.5628865799505238E-3</c:v>
                </c:pt>
                <c:pt idx="314">
                  <c:v>1.1493702408889028E-3</c:v>
                </c:pt>
                <c:pt idx="315">
                  <c:v>2.6861605675281286E-3</c:v>
                </c:pt>
                <c:pt idx="316">
                  <c:v>-9.791878402296228E-3</c:v>
                </c:pt>
                <c:pt idx="317">
                  <c:v>-1.4222374784569558E-2</c:v>
                </c:pt>
                <c:pt idx="318">
                  <c:v>-3.9806374249233833E-3</c:v>
                </c:pt>
                <c:pt idx="319">
                  <c:v>1.8052351265538391E-3</c:v>
                </c:pt>
                <c:pt idx="320">
                  <c:v>-8.1482593679366166E-3</c:v>
                </c:pt>
                <c:pt idx="321">
                  <c:v>-1.3093747765640429E-2</c:v>
                </c:pt>
                <c:pt idx="322">
                  <c:v>-1.0454856792581069E-2</c:v>
                </c:pt>
                <c:pt idx="323">
                  <c:v>2.7634728055010438E-3</c:v>
                </c:pt>
                <c:pt idx="324">
                  <c:v>1.6361829323887189E-2</c:v>
                </c:pt>
                <c:pt idx="325">
                  <c:v>8.2234024327565436E-3</c:v>
                </c:pt>
                <c:pt idx="326">
                  <c:v>4.2106639354282382E-3</c:v>
                </c:pt>
                <c:pt idx="327">
                  <c:v>4.2286495933974155E-3</c:v>
                </c:pt>
                <c:pt idx="328">
                  <c:v>2.1157954635684373E-3</c:v>
                </c:pt>
                <c:pt idx="329">
                  <c:v>4.5831576045669564E-3</c:v>
                </c:pt>
                <c:pt idx="330">
                  <c:v>4.9087865684260823E-3</c:v>
                </c:pt>
                <c:pt idx="331">
                  <c:v>-1.8720650870521771E-3</c:v>
                </c:pt>
                <c:pt idx="332">
                  <c:v>-3.6780438304752083E-3</c:v>
                </c:pt>
                <c:pt idx="333">
                  <c:v>-1.3856965357633699E-2</c:v>
                </c:pt>
                <c:pt idx="334">
                  <c:v>-2.3114860539449444E-2</c:v>
                </c:pt>
                <c:pt idx="335">
                  <c:v>-9.6611082803013115E-3</c:v>
                </c:pt>
                <c:pt idx="336">
                  <c:v>-3.50708872768557E-4</c:v>
                </c:pt>
                <c:pt idx="337">
                  <c:v>-8.2595236849251075E-3</c:v>
                </c:pt>
                <c:pt idx="338">
                  <c:v>4.7883967089170643E-3</c:v>
                </c:pt>
                <c:pt idx="339">
                  <c:v>2.2057804146175419E-2</c:v>
                </c:pt>
                <c:pt idx="340">
                  <c:v>1.529993036250854E-2</c:v>
                </c:pt>
                <c:pt idx="341">
                  <c:v>-2.4840121208838939E-3</c:v>
                </c:pt>
                <c:pt idx="342">
                  <c:v>-1.2526319843057521E-2</c:v>
                </c:pt>
                <c:pt idx="343">
                  <c:v>1.1668986825137395E-3</c:v>
                </c:pt>
                <c:pt idx="344">
                  <c:v>1.3764396206784379E-2</c:v>
                </c:pt>
                <c:pt idx="345">
                  <c:v>1.3329015149251777E-2</c:v>
                </c:pt>
                <c:pt idx="346">
                  <c:v>1.2575926741344556E-2</c:v>
                </c:pt>
                <c:pt idx="347">
                  <c:v>5.3375232823966723E-3</c:v>
                </c:pt>
                <c:pt idx="348">
                  <c:v>-2.1886602161108604E-3</c:v>
                </c:pt>
                <c:pt idx="349">
                  <c:v>4.6724310228525301E-3</c:v>
                </c:pt>
                <c:pt idx="350">
                  <c:v>8.7354000079884475E-3</c:v>
                </c:pt>
                <c:pt idx="351">
                  <c:v>-2.1442866673027083E-4</c:v>
                </c:pt>
                <c:pt idx="352">
                  <c:v>-5.0894562977734648E-3</c:v>
                </c:pt>
                <c:pt idx="353">
                  <c:v>3.8081352620162878E-3</c:v>
                </c:pt>
                <c:pt idx="354">
                  <c:v>-3.4071898632158648E-3</c:v>
                </c:pt>
                <c:pt idx="355">
                  <c:v>-8.3090391312767853E-3</c:v>
                </c:pt>
                <c:pt idx="356">
                  <c:v>5.9948678277568224E-3</c:v>
                </c:pt>
                <c:pt idx="357">
                  <c:v>1.1074135498749804E-2</c:v>
                </c:pt>
                <c:pt idx="358">
                  <c:v>1.13090973845551E-2</c:v>
                </c:pt>
                <c:pt idx="359">
                  <c:v>7.401411507309108E-3</c:v>
                </c:pt>
                <c:pt idx="360">
                  <c:v>8.095736206692461E-4</c:v>
                </c:pt>
                <c:pt idx="361">
                  <c:v>1.3349811977059201E-3</c:v>
                </c:pt>
                <c:pt idx="362">
                  <c:v>4.6133259438687624E-3</c:v>
                </c:pt>
                <c:pt idx="363">
                  <c:v>8.4825755169275485E-3</c:v>
                </c:pt>
                <c:pt idx="364">
                  <c:v>1.7975606787594689E-3</c:v>
                </c:pt>
                <c:pt idx="365">
                  <c:v>4.3755324746641566E-3</c:v>
                </c:pt>
                <c:pt idx="366">
                  <c:v>1.0892046864949823E-2</c:v>
                </c:pt>
                <c:pt idx="367">
                  <c:v>9.8391713361514199E-3</c:v>
                </c:pt>
                <c:pt idx="368">
                  <c:v>1.3793121475455195E-2</c:v>
                </c:pt>
                <c:pt idx="369">
                  <c:v>1.7347884440798156E-2</c:v>
                </c:pt>
                <c:pt idx="370">
                  <c:v>1.0924459053248237E-2</c:v>
                </c:pt>
                <c:pt idx="371">
                  <c:v>-1.2676095304651191E-3</c:v>
                </c:pt>
                <c:pt idx="372">
                  <c:v>4.005086685910042E-3</c:v>
                </c:pt>
                <c:pt idx="373">
                  <c:v>-1.8067417934229946E-3</c:v>
                </c:pt>
                <c:pt idx="374">
                  <c:v>-9.2269992446132321E-3</c:v>
                </c:pt>
                <c:pt idx="375">
                  <c:v>-2.963894679118062E-3</c:v>
                </c:pt>
                <c:pt idx="376">
                  <c:v>-2.4220878449443428E-2</c:v>
                </c:pt>
                <c:pt idx="377">
                  <c:v>-3.1801193944370199E-2</c:v>
                </c:pt>
                <c:pt idx="378">
                  <c:v>-2.4380575296247931E-2</c:v>
                </c:pt>
                <c:pt idx="379">
                  <c:v>-1.7798595935023642E-2</c:v>
                </c:pt>
                <c:pt idx="380">
                  <c:v>7.4869248684306111E-3</c:v>
                </c:pt>
                <c:pt idx="381">
                  <c:v>-2.0760353541834364E-3</c:v>
                </c:pt>
                <c:pt idx="382">
                  <c:v>-3.5076237605224936E-3</c:v>
                </c:pt>
                <c:pt idx="383">
                  <c:v>4.3950659872080688E-3</c:v>
                </c:pt>
                <c:pt idx="384">
                  <c:v>5.4555373704312515E-4</c:v>
                </c:pt>
                <c:pt idx="385">
                  <c:v>-4.6282303602892538E-3</c:v>
                </c:pt>
                <c:pt idx="386">
                  <c:v>-1.5845584277654035E-2</c:v>
                </c:pt>
                <c:pt idx="387">
                  <c:v>-8.7922673205412805E-3</c:v>
                </c:pt>
                <c:pt idx="388">
                  <c:v>1.8355240964222919E-3</c:v>
                </c:pt>
                <c:pt idx="389">
                  <c:v>2.1524075478174254E-3</c:v>
                </c:pt>
                <c:pt idx="390">
                  <c:v>9.0021695939463964E-3</c:v>
                </c:pt>
                <c:pt idx="391">
                  <c:v>1.9253123970223829E-2</c:v>
                </c:pt>
                <c:pt idx="392">
                  <c:v>6.0289485967224277E-3</c:v>
                </c:pt>
                <c:pt idx="393">
                  <c:v>-8.4809029270721537E-3</c:v>
                </c:pt>
                <c:pt idx="394">
                  <c:v>-9.0911000987999868E-3</c:v>
                </c:pt>
                <c:pt idx="395">
                  <c:v>-1.277060140889319E-2</c:v>
                </c:pt>
                <c:pt idx="396">
                  <c:v>-1.9993556996799833E-2</c:v>
                </c:pt>
                <c:pt idx="397">
                  <c:v>-1.9755998177847678E-2</c:v>
                </c:pt>
                <c:pt idx="398">
                  <c:v>-6.4391140815189818E-4</c:v>
                </c:pt>
                <c:pt idx="399">
                  <c:v>7.1546170653375984E-3</c:v>
                </c:pt>
                <c:pt idx="400">
                  <c:v>1.7451537754043178E-2</c:v>
                </c:pt>
                <c:pt idx="401">
                  <c:v>1.9556364632955292E-2</c:v>
                </c:pt>
                <c:pt idx="402">
                  <c:v>-1.0075421350348446E-3</c:v>
                </c:pt>
                <c:pt idx="403">
                  <c:v>-6.3968715864501924E-3</c:v>
                </c:pt>
                <c:pt idx="404">
                  <c:v>-2.0723471736076804E-2</c:v>
                </c:pt>
                <c:pt idx="405">
                  <c:v>-2.5665688331222514E-2</c:v>
                </c:pt>
                <c:pt idx="406">
                  <c:v>-6.9445549388362782E-3</c:v>
                </c:pt>
                <c:pt idx="407">
                  <c:v>6.0430443074028783E-3</c:v>
                </c:pt>
                <c:pt idx="408">
                  <c:v>-9.4817043768102849E-4</c:v>
                </c:pt>
                <c:pt idx="409">
                  <c:v>-1.54796972009551E-2</c:v>
                </c:pt>
                <c:pt idx="410">
                  <c:v>1.5720003954620143E-3</c:v>
                </c:pt>
                <c:pt idx="411">
                  <c:v>1.8613688632250103E-2</c:v>
                </c:pt>
                <c:pt idx="412">
                  <c:v>-1.673159703058924E-3</c:v>
                </c:pt>
                <c:pt idx="413">
                  <c:v>2.7149455711530379E-3</c:v>
                </c:pt>
                <c:pt idx="414">
                  <c:v>1.2982370692074863E-2</c:v>
                </c:pt>
                <c:pt idx="415">
                  <c:v>-8.1669652355667033E-3</c:v>
                </c:pt>
                <c:pt idx="416">
                  <c:v>7.8233666178624262E-3</c:v>
                </c:pt>
                <c:pt idx="417">
                  <c:v>2.0062320816282453E-2</c:v>
                </c:pt>
                <c:pt idx="418">
                  <c:v>5.2492424756587219E-3</c:v>
                </c:pt>
                <c:pt idx="419">
                  <c:v>6.8382819383026039E-3</c:v>
                </c:pt>
                <c:pt idx="420">
                  <c:v>3.6419220301839861E-3</c:v>
                </c:pt>
                <c:pt idx="421">
                  <c:v>5.4219415030403173E-3</c:v>
                </c:pt>
                <c:pt idx="422">
                  <c:v>6.0908420843015509E-3</c:v>
                </c:pt>
                <c:pt idx="423">
                  <c:v>6.6642650240971157E-3</c:v>
                </c:pt>
                <c:pt idx="424">
                  <c:v>6.4977757514481649E-3</c:v>
                </c:pt>
                <c:pt idx="425">
                  <c:v>-2.0415488465208576E-4</c:v>
                </c:pt>
                <c:pt idx="426">
                  <c:v>1.5736166250954753E-3</c:v>
                </c:pt>
                <c:pt idx="427">
                  <c:v>3.5957524366656557E-3</c:v>
                </c:pt>
                <c:pt idx="428">
                  <c:v>1.8362365818354043E-3</c:v>
                </c:pt>
                <c:pt idx="429">
                  <c:v>4.7614129929784976E-3</c:v>
                </c:pt>
                <c:pt idx="430">
                  <c:v>-1.3368720643296417E-3</c:v>
                </c:pt>
                <c:pt idx="431">
                  <c:v>3.2505015635386769E-4</c:v>
                </c:pt>
                <c:pt idx="432">
                  <c:v>1.1517849331016849E-2</c:v>
                </c:pt>
                <c:pt idx="433">
                  <c:v>1.1447739289900838E-2</c:v>
                </c:pt>
                <c:pt idx="434">
                  <c:v>2.4082751577876316E-3</c:v>
                </c:pt>
                <c:pt idx="435">
                  <c:v>-5.5589230422269376E-3</c:v>
                </c:pt>
                <c:pt idx="436">
                  <c:v>-9.3113772389304961E-3</c:v>
                </c:pt>
                <c:pt idx="437">
                  <c:v>3.3568148476295079E-3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29632"/>
        <c:axId val="244231168"/>
      </c:lineChart>
      <c:dateAx>
        <c:axId val="244229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44231168"/>
        <c:crosses val="autoZero"/>
        <c:auto val="1"/>
        <c:lblOffset val="100"/>
        <c:baseTimeUnit val="days"/>
      </c:dateAx>
      <c:valAx>
        <c:axId val="244231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4422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54517154700272"/>
          <c:y val="8.970437231931376E-2"/>
          <c:w val="0.65518935925821109"/>
          <c:h val="0.107977477918994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8209997505968"/>
          <c:y val="7.2211510146597532E-2"/>
          <c:w val="0.79156542083823223"/>
          <c:h val="0.82305665450355292"/>
        </c:manualLayout>
      </c:layout>
      <c:lineChart>
        <c:grouping val="standard"/>
        <c:varyColors val="0"/>
        <c:ser>
          <c:idx val="0"/>
          <c:order val="0"/>
          <c:tx>
            <c:v>Strategic Returns</c:v>
          </c:tx>
          <c:marker>
            <c:symbol val="none"/>
          </c:marker>
          <c:cat>
            <c:numRef>
              <c:f>'NSE-ARIMA-Dynamic'!$A$15:$A$452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'NSE-ARIMA-Dynamic'!$Q$15:$Q$452</c:f>
              <c:numCache>
                <c:formatCode>0.00%</c:formatCode>
                <c:ptCount val="438"/>
                <c:pt idx="0">
                  <c:v>-5.2109566694477083E-3</c:v>
                </c:pt>
                <c:pt idx="1">
                  <c:v>-2.2986787446475088E-3</c:v>
                </c:pt>
                <c:pt idx="2">
                  <c:v>3.5491726288439107E-3</c:v>
                </c:pt>
                <c:pt idx="3">
                  <c:v>3.2998197830824694E-4</c:v>
                </c:pt>
                <c:pt idx="4">
                  <c:v>1.0415127515339684E-4</c:v>
                </c:pt>
                <c:pt idx="5">
                  <c:v>-1.4764377230102044E-3</c:v>
                </c:pt>
                <c:pt idx="6">
                  <c:v>-1.0514643123421208E-2</c:v>
                </c:pt>
                <c:pt idx="7">
                  <c:v>-9.7908991415536217E-3</c:v>
                </c:pt>
                <c:pt idx="8">
                  <c:v>5.5004542621948094E-3</c:v>
                </c:pt>
                <c:pt idx="9">
                  <c:v>8.7658965535351019E-3</c:v>
                </c:pt>
                <c:pt idx="10">
                  <c:v>4.9329937029869431E-3</c:v>
                </c:pt>
                <c:pt idx="11">
                  <c:v>-6.988539747150635E-3</c:v>
                </c:pt>
                <c:pt idx="12">
                  <c:v>-5.0372581137995143E-3</c:v>
                </c:pt>
                <c:pt idx="13">
                  <c:v>7.9894549774617296E-4</c:v>
                </c:pt>
                <c:pt idx="14">
                  <c:v>-1.3433366885823306E-3</c:v>
                </c:pt>
                <c:pt idx="15">
                  <c:v>4.3539985174927409E-3</c:v>
                </c:pt>
                <c:pt idx="16">
                  <c:v>3.6187199093384859E-3</c:v>
                </c:pt>
                <c:pt idx="17">
                  <c:v>-7.526937411425072E-4</c:v>
                </c:pt>
                <c:pt idx="18">
                  <c:v>-3.5327761799841539E-4</c:v>
                </c:pt>
                <c:pt idx="19">
                  <c:v>1.6963880352622862E-3</c:v>
                </c:pt>
                <c:pt idx="20">
                  <c:v>-5.0314908585559204E-3</c:v>
                </c:pt>
                <c:pt idx="21">
                  <c:v>-7.3069870991724351E-3</c:v>
                </c:pt>
                <c:pt idx="22">
                  <c:v>-3.265555542798837E-3</c:v>
                </c:pt>
                <c:pt idx="23">
                  <c:v>1.2587264777796481E-2</c:v>
                </c:pt>
                <c:pt idx="24">
                  <c:v>1.743352233861839E-2</c:v>
                </c:pt>
                <c:pt idx="25">
                  <c:v>1.6096066156738198E-2</c:v>
                </c:pt>
                <c:pt idx="26">
                  <c:v>2.0149032455197391E-2</c:v>
                </c:pt>
                <c:pt idx="27">
                  <c:v>3.5590788774903848E-2</c:v>
                </c:pt>
                <c:pt idx="28">
                  <c:v>3.2690045476390095E-2</c:v>
                </c:pt>
                <c:pt idx="29">
                  <c:v>3.6690879627342632E-2</c:v>
                </c:pt>
                <c:pt idx="30">
                  <c:v>2.6755344825074578E-2</c:v>
                </c:pt>
                <c:pt idx="31">
                  <c:v>9.2580424612045409E-3</c:v>
                </c:pt>
                <c:pt idx="32">
                  <c:v>1.0531831869291963E-2</c:v>
                </c:pt>
                <c:pt idx="33">
                  <c:v>1.237884920762955E-2</c:v>
                </c:pt>
                <c:pt idx="34">
                  <c:v>1.669813059480485E-2</c:v>
                </c:pt>
                <c:pt idx="35">
                  <c:v>2.0004283658823452E-2</c:v>
                </c:pt>
                <c:pt idx="36">
                  <c:v>1.6240814953111027E-2</c:v>
                </c:pt>
                <c:pt idx="37">
                  <c:v>1.6385563749484744E-2</c:v>
                </c:pt>
                <c:pt idx="38">
                  <c:v>2.6842194102898453E-2</c:v>
                </c:pt>
                <c:pt idx="39">
                  <c:v>2.2684963509425948E-2</c:v>
                </c:pt>
                <c:pt idx="40">
                  <c:v>1.0120767984202139E-2</c:v>
                </c:pt>
                <c:pt idx="41">
                  <c:v>8.1927818747420389E-3</c:v>
                </c:pt>
                <c:pt idx="42">
                  <c:v>1.2679994562321939E-2</c:v>
                </c:pt>
                <c:pt idx="43">
                  <c:v>-5.1415225246125296E-3</c:v>
                </c:pt>
                <c:pt idx="44">
                  <c:v>-2.8370764089221678E-3</c:v>
                </c:pt>
                <c:pt idx="45">
                  <c:v>1.1863520795928562E-2</c:v>
                </c:pt>
                <c:pt idx="46">
                  <c:v>1.5459171452694154E-2</c:v>
                </c:pt>
                <c:pt idx="47">
                  <c:v>1.254101302119226E-2</c:v>
                </c:pt>
                <c:pt idx="48">
                  <c:v>8.5574809833679488E-3</c:v>
                </c:pt>
                <c:pt idx="49">
                  <c:v>7.1736597934255464E-3</c:v>
                </c:pt>
                <c:pt idx="50">
                  <c:v>8.4706317055440739E-3</c:v>
                </c:pt>
                <c:pt idx="51">
                  <c:v>-7.2143705661047441E-3</c:v>
                </c:pt>
                <c:pt idx="52">
                  <c:v>-6.0504996884146456E-3</c:v>
                </c:pt>
                <c:pt idx="53">
                  <c:v>-1.3345839025641348E-2</c:v>
                </c:pt>
                <c:pt idx="54">
                  <c:v>4.8925093174254641E-3</c:v>
                </c:pt>
                <c:pt idx="55">
                  <c:v>2.7153968651205673E-3</c:v>
                </c:pt>
                <c:pt idx="56">
                  <c:v>7.3821886150504668E-3</c:v>
                </c:pt>
                <c:pt idx="57">
                  <c:v>6.6467968712373704E-3</c:v>
                </c:pt>
                <c:pt idx="58">
                  <c:v>8.488046722733289E-3</c:v>
                </c:pt>
                <c:pt idx="59">
                  <c:v>6.4441485563142553E-3</c:v>
                </c:pt>
                <c:pt idx="60">
                  <c:v>-2.3623456342400928E-3</c:v>
                </c:pt>
                <c:pt idx="61">
                  <c:v>-2.3623456342400928E-3</c:v>
                </c:pt>
                <c:pt idx="62">
                  <c:v>2.7208245975840484E-4</c:v>
                </c:pt>
                <c:pt idx="63">
                  <c:v>-1.0885562261527815E-3</c:v>
                </c:pt>
                <c:pt idx="64">
                  <c:v>-1.4086998140497298E-2</c:v>
                </c:pt>
                <c:pt idx="65">
                  <c:v>-1.7450937587406345E-2</c:v>
                </c:pt>
                <c:pt idx="66">
                  <c:v>-2.3379870867679009E-2</c:v>
                </c:pt>
                <c:pt idx="67">
                  <c:v>-1.6049814400134865E-2</c:v>
                </c:pt>
                <c:pt idx="68">
                  <c:v>-1.0665159175038852E-2</c:v>
                </c:pt>
                <c:pt idx="69">
                  <c:v>-2.3582519182602013E-2</c:v>
                </c:pt>
                <c:pt idx="70">
                  <c:v>-1.2726359454585889E-2</c:v>
                </c:pt>
                <c:pt idx="71">
                  <c:v>-3.9296471097726382E-2</c:v>
                </c:pt>
                <c:pt idx="72">
                  <c:v>-6.104927505511859E-2</c:v>
                </c:pt>
                <c:pt idx="73">
                  <c:v>-6.0684519320763908E-2</c:v>
                </c:pt>
                <c:pt idx="74">
                  <c:v>-6.4349547612435498E-2</c:v>
                </c:pt>
                <c:pt idx="75">
                  <c:v>-6.5026983211970313E-2</c:v>
                </c:pt>
                <c:pt idx="76">
                  <c:v>-8.1817843591301731E-2</c:v>
                </c:pt>
                <c:pt idx="77">
                  <c:v>-7.3341388004784736E-2</c:v>
                </c:pt>
                <c:pt idx="78">
                  <c:v>-6.9751617854720727E-2</c:v>
                </c:pt>
                <c:pt idx="79">
                  <c:v>-7.7602769989209675E-2</c:v>
                </c:pt>
                <c:pt idx="80">
                  <c:v>-6.0371895849714918E-2</c:v>
                </c:pt>
                <c:pt idx="81">
                  <c:v>-5.8912816749763008E-2</c:v>
                </c:pt>
                <c:pt idx="82">
                  <c:v>-5.7146881434005592E-2</c:v>
                </c:pt>
                <c:pt idx="83">
                  <c:v>-4.7610819380610625E-2</c:v>
                </c:pt>
                <c:pt idx="84">
                  <c:v>-5.127002367551059E-2</c:v>
                </c:pt>
                <c:pt idx="85">
                  <c:v>-6.3556369369932919E-2</c:v>
                </c:pt>
                <c:pt idx="86">
                  <c:v>-5.8698577182824341E-2</c:v>
                </c:pt>
                <c:pt idx="87">
                  <c:v>-5.7031082396906685E-2</c:v>
                </c:pt>
                <c:pt idx="88">
                  <c:v>-6.1790434054175614E-2</c:v>
                </c:pt>
                <c:pt idx="89">
                  <c:v>-4.5022756178875079E-2</c:v>
                </c:pt>
                <c:pt idx="90">
                  <c:v>-4.3297305248678919E-2</c:v>
                </c:pt>
                <c:pt idx="91">
                  <c:v>-5.3829250253630501E-2</c:v>
                </c:pt>
                <c:pt idx="92">
                  <c:v>-4.7923499361589572E-2</c:v>
                </c:pt>
                <c:pt idx="93">
                  <c:v>-5.2480146309804465E-2</c:v>
                </c:pt>
                <c:pt idx="94">
                  <c:v>-5.5820959762612588E-2</c:v>
                </c:pt>
                <c:pt idx="95">
                  <c:v>-5.745950490505447E-2</c:v>
                </c:pt>
                <c:pt idx="96">
                  <c:v>-6.1524062339730401E-2</c:v>
                </c:pt>
                <c:pt idx="97">
                  <c:v>-6.4065873900661097E-2</c:v>
                </c:pt>
                <c:pt idx="98">
                  <c:v>-6.6509244815953217E-2</c:v>
                </c:pt>
                <c:pt idx="99">
                  <c:v>-7.6027891736359821E-2</c:v>
                </c:pt>
                <c:pt idx="100">
                  <c:v>-7.5257839487958278E-2</c:v>
                </c:pt>
                <c:pt idx="101">
                  <c:v>-8.42322648631183E-2</c:v>
                </c:pt>
                <c:pt idx="102">
                  <c:v>-6.9803693492297425E-2</c:v>
                </c:pt>
                <c:pt idx="103">
                  <c:v>-6.9572095418099833E-2</c:v>
                </c:pt>
                <c:pt idx="104">
                  <c:v>-6.161091161755472E-2</c:v>
                </c:pt>
                <c:pt idx="105">
                  <c:v>-5.2092264697148116E-2</c:v>
                </c:pt>
                <c:pt idx="106">
                  <c:v>-5.2821776050058555E-2</c:v>
                </c:pt>
                <c:pt idx="107">
                  <c:v>-5.1345338327048462E-2</c:v>
                </c:pt>
                <c:pt idx="108">
                  <c:v>-5.1547986641971466E-2</c:v>
                </c:pt>
                <c:pt idx="109">
                  <c:v>-4.1901949432450403E-2</c:v>
                </c:pt>
                <c:pt idx="110">
                  <c:v>-4.5375920545415505E-2</c:v>
                </c:pt>
                <c:pt idx="111">
                  <c:v>-4.6273363082931507E-2</c:v>
                </c:pt>
                <c:pt idx="112">
                  <c:v>-4.018814637999879E-2</c:v>
                </c:pt>
                <c:pt idx="113">
                  <c:v>-2.9528754460203976E-2</c:v>
                </c:pt>
                <c:pt idx="114">
                  <c:v>-2.6454312721841067E-2</c:v>
                </c:pt>
                <c:pt idx="115">
                  <c:v>-2.7247603984203783E-2</c:v>
                </c:pt>
                <c:pt idx="116">
                  <c:v>-2.5805883275711872E-2</c:v>
                </c:pt>
                <c:pt idx="117">
                  <c:v>-2.7519686443962521E-2</c:v>
                </c:pt>
                <c:pt idx="118">
                  <c:v>-2.531950473908462E-2</c:v>
                </c:pt>
                <c:pt idx="119">
                  <c:v>-2.3223587445019178E-2</c:v>
                </c:pt>
                <c:pt idx="120">
                  <c:v>-3.3153354876244379E-2</c:v>
                </c:pt>
                <c:pt idx="121">
                  <c:v>-2.8272380185105028E-2</c:v>
                </c:pt>
                <c:pt idx="122">
                  <c:v>-1.851054393848528E-2</c:v>
                </c:pt>
                <c:pt idx="123">
                  <c:v>-3.8098335979757092E-3</c:v>
                </c:pt>
                <c:pt idx="124">
                  <c:v>6.484293303294919E-4</c:v>
                </c:pt>
                <c:pt idx="125">
                  <c:v>-3.3586248501060734E-4</c:v>
                </c:pt>
                <c:pt idx="126">
                  <c:v>-8.6097262665346674E-3</c:v>
                </c:pt>
                <c:pt idx="127">
                  <c:v>9.3507722457306652E-3</c:v>
                </c:pt>
                <c:pt idx="128">
                  <c:v>1.1417739780521519E-2</c:v>
                </c:pt>
                <c:pt idx="129">
                  <c:v>1.2193615909896094E-2</c:v>
                </c:pt>
                <c:pt idx="130">
                  <c:v>1.9153092877911781E-2</c:v>
                </c:pt>
                <c:pt idx="131">
                  <c:v>1.536067441292488E-2</c:v>
                </c:pt>
                <c:pt idx="132">
                  <c:v>1.5447523690748977E-2</c:v>
                </c:pt>
                <c:pt idx="133">
                  <c:v>1.6530312545858683E-2</c:v>
                </c:pt>
                <c:pt idx="134">
                  <c:v>1.8284600099670589E-2</c:v>
                </c:pt>
                <c:pt idx="135">
                  <c:v>1.9616289026307188E-2</c:v>
                </c:pt>
                <c:pt idx="136">
                  <c:v>1.8139851303297094E-2</c:v>
                </c:pt>
                <c:pt idx="137">
                  <c:v>1.0311881557039992E-2</c:v>
                </c:pt>
                <c:pt idx="138">
                  <c:v>1.6483947653595843E-2</c:v>
                </c:pt>
                <c:pt idx="139">
                  <c:v>2.1544388155627203E-2</c:v>
                </c:pt>
                <c:pt idx="140">
                  <c:v>2.8202832788810195E-2</c:v>
                </c:pt>
                <c:pt idx="141">
                  <c:v>3.1520407343456291E-2</c:v>
                </c:pt>
                <c:pt idx="142">
                  <c:v>3.3726469555036109E-2</c:v>
                </c:pt>
                <c:pt idx="143">
                  <c:v>3.5185492145058062E-2</c:v>
                </c:pt>
                <c:pt idx="144">
                  <c:v>3.0229315938040013E-2</c:v>
                </c:pt>
                <c:pt idx="145">
                  <c:v>2.8249084545414416E-2</c:v>
                </c:pt>
                <c:pt idx="146">
                  <c:v>3.5915003497968723E-2</c:v>
                </c:pt>
                <c:pt idx="147">
                  <c:v>3.0582480420379365E-2</c:v>
                </c:pt>
                <c:pt idx="148">
                  <c:v>3.0327699957949816E-2</c:v>
                </c:pt>
                <c:pt idx="149">
                  <c:v>3.7958901664387312E-2</c:v>
                </c:pt>
                <c:pt idx="150">
                  <c:v>3.6042450297012918E-2</c:v>
                </c:pt>
                <c:pt idx="151">
                  <c:v>3.342532420034372E-2</c:v>
                </c:pt>
                <c:pt idx="152">
                  <c:v>3.3738004181322667E-2</c:v>
                </c:pt>
                <c:pt idx="153">
                  <c:v>3.4612264330606601E-2</c:v>
                </c:pt>
                <c:pt idx="154">
                  <c:v>5.226585011713647E-2</c:v>
                </c:pt>
                <c:pt idx="155">
                  <c:v>5.2011069654706921E-2</c:v>
                </c:pt>
                <c:pt idx="156">
                  <c:v>5.9989668472441249E-2</c:v>
                </c:pt>
                <c:pt idx="157">
                  <c:v>6.0724947196394652E-2</c:v>
                </c:pt>
                <c:pt idx="158">
                  <c:v>5.6880396468101946E-2</c:v>
                </c:pt>
                <c:pt idx="159">
                  <c:v>5.6260916897046487E-2</c:v>
                </c:pt>
                <c:pt idx="160">
                  <c:v>4.5717437150009532E-2</c:v>
                </c:pt>
                <c:pt idx="161">
                  <c:v>5.2184768210355337E-2</c:v>
                </c:pt>
                <c:pt idx="162">
                  <c:v>5.4697629896212296E-2</c:v>
                </c:pt>
                <c:pt idx="163">
                  <c:v>4.742547294721744E-2</c:v>
                </c:pt>
                <c:pt idx="164">
                  <c:v>5.3863854248288323E-2</c:v>
                </c:pt>
                <c:pt idx="165">
                  <c:v>5.8843212843538328E-2</c:v>
                </c:pt>
                <c:pt idx="166">
                  <c:v>6.2311416585460577E-2</c:v>
                </c:pt>
                <c:pt idx="167">
                  <c:v>6.2311416585460577E-2</c:v>
                </c:pt>
                <c:pt idx="168">
                  <c:v>6.9734089586072745E-2</c:v>
                </c:pt>
                <c:pt idx="169">
                  <c:v>7.2895493853717852E-2</c:v>
                </c:pt>
                <c:pt idx="170">
                  <c:v>7.3266201511992701E-2</c:v>
                </c:pt>
                <c:pt idx="171">
                  <c:v>6.5890453331341359E-2</c:v>
                </c:pt>
                <c:pt idx="172">
                  <c:v>6.3937936146416074E-2</c:v>
                </c:pt>
                <c:pt idx="173">
                  <c:v>7.0374996047609217E-2</c:v>
                </c:pt>
                <c:pt idx="174">
                  <c:v>6.6487275749430808E-2</c:v>
                </c:pt>
                <c:pt idx="175">
                  <c:v>6.0386197370286609E-2</c:v>
                </c:pt>
                <c:pt idx="176">
                  <c:v>5.905358803234706E-2</c:v>
                </c:pt>
                <c:pt idx="177">
                  <c:v>5.5096385599167519E-2</c:v>
                </c:pt>
                <c:pt idx="178">
                  <c:v>5.4905139820224047E-2</c:v>
                </c:pt>
                <c:pt idx="179">
                  <c:v>5.8717606626177199E-2</c:v>
                </c:pt>
                <c:pt idx="180">
                  <c:v>5.6747662387484077E-2</c:v>
                </c:pt>
                <c:pt idx="181">
                  <c:v>6.8167522305963235E-2</c:v>
                </c:pt>
                <c:pt idx="182">
                  <c:v>7.8440134210247425E-2</c:v>
                </c:pt>
                <c:pt idx="183">
                  <c:v>8.368366225735735E-2</c:v>
                </c:pt>
                <c:pt idx="184">
                  <c:v>8.4808765541222186E-2</c:v>
                </c:pt>
                <c:pt idx="185">
                  <c:v>8.9251115972627248E-2</c:v>
                </c:pt>
                <c:pt idx="186">
                  <c:v>8.8110851139467261E-2</c:v>
                </c:pt>
                <c:pt idx="187">
                  <c:v>8.8326979949140183E-2</c:v>
                </c:pt>
                <c:pt idx="188">
                  <c:v>8.2751547538467474E-2</c:v>
                </c:pt>
                <c:pt idx="189">
                  <c:v>9.1450663521268627E-2</c:v>
                </c:pt>
                <c:pt idx="190">
                  <c:v>8.808164497045623E-2</c:v>
                </c:pt>
                <c:pt idx="191">
                  <c:v>8.7754665844489432E-2</c:v>
                </c:pt>
                <c:pt idx="192">
                  <c:v>7.7296019392799398E-2</c:v>
                </c:pt>
                <c:pt idx="193">
                  <c:v>7.5569516536495795E-2</c:v>
                </c:pt>
                <c:pt idx="194">
                  <c:v>7.8029360130591696E-2</c:v>
                </c:pt>
                <c:pt idx="195">
                  <c:v>7.2950453515735925E-2</c:v>
                </c:pt>
                <c:pt idx="196">
                  <c:v>6.5410037915441421E-2</c:v>
                </c:pt>
                <c:pt idx="197">
                  <c:v>6.3900126831079707E-2</c:v>
                </c:pt>
                <c:pt idx="198">
                  <c:v>7.4765381181501223E-2</c:v>
                </c:pt>
                <c:pt idx="199">
                  <c:v>7.4942056328430873E-2</c:v>
                </c:pt>
                <c:pt idx="200">
                  <c:v>7.3763317687193686E-2</c:v>
                </c:pt>
                <c:pt idx="201">
                  <c:v>7.9723444755228634E-2</c:v>
                </c:pt>
                <c:pt idx="202">
                  <c:v>8.2676428658899237E-2</c:v>
                </c:pt>
                <c:pt idx="203">
                  <c:v>6.569012152382081E-2</c:v>
                </c:pt>
                <c:pt idx="204">
                  <c:v>5.6210674838149455E-2</c:v>
                </c:pt>
                <c:pt idx="205">
                  <c:v>5.5132923883036922E-2</c:v>
                </c:pt>
                <c:pt idx="206">
                  <c:v>5.29787718378536E-2</c:v>
                </c:pt>
                <c:pt idx="207">
                  <c:v>5.3339912502133657E-2</c:v>
                </c:pt>
                <c:pt idx="208">
                  <c:v>5.3904082240996631E-2</c:v>
                </c:pt>
                <c:pt idx="209">
                  <c:v>4.9820959565044065E-2</c:v>
                </c:pt>
                <c:pt idx="210">
                  <c:v>4.7477239793361603E-2</c:v>
                </c:pt>
                <c:pt idx="211">
                  <c:v>5.1602000797411174E-2</c:v>
                </c:pt>
                <c:pt idx="212">
                  <c:v>4.8691131233034479E-2</c:v>
                </c:pt>
                <c:pt idx="213">
                  <c:v>5.0501089239021857E-2</c:v>
                </c:pt>
                <c:pt idx="214">
                  <c:v>4.8219339917891402E-2</c:v>
                </c:pt>
                <c:pt idx="215">
                  <c:v>5.387111820406254E-2</c:v>
                </c:pt>
                <c:pt idx="216">
                  <c:v>5.4913262414521657E-2</c:v>
                </c:pt>
                <c:pt idx="217">
                  <c:v>5.3679368815470863E-2</c:v>
                </c:pt>
                <c:pt idx="218">
                  <c:v>5.8090826367461323E-2</c:v>
                </c:pt>
                <c:pt idx="219">
                  <c:v>5.6987274709004554E-2</c:v>
                </c:pt>
                <c:pt idx="220">
                  <c:v>4.9380726767181526E-2</c:v>
                </c:pt>
                <c:pt idx="221">
                  <c:v>4.9820959565044065E-2</c:v>
                </c:pt>
                <c:pt idx="222">
                  <c:v>5.1989603521953143E-2</c:v>
                </c:pt>
                <c:pt idx="223">
                  <c:v>5.2382827950275379E-2</c:v>
                </c:pt>
                <c:pt idx="224">
                  <c:v>5.8433352316894505E-2</c:v>
                </c:pt>
                <c:pt idx="225">
                  <c:v>6.5505206021050366E-2</c:v>
                </c:pt>
                <c:pt idx="226">
                  <c:v>6.7767326027778463E-2</c:v>
                </c:pt>
                <c:pt idx="227">
                  <c:v>6.6323697151094541E-2</c:v>
                </c:pt>
                <c:pt idx="228">
                  <c:v>6.4442039824419428E-2</c:v>
                </c:pt>
                <c:pt idx="229">
                  <c:v>5.4024610833192988E-2</c:v>
                </c:pt>
                <c:pt idx="230">
                  <c:v>5.4211024178201228E-2</c:v>
                </c:pt>
                <c:pt idx="231">
                  <c:v>5.1552984593505435E-2</c:v>
                </c:pt>
                <c:pt idx="232">
                  <c:v>4.7536767852853323E-2</c:v>
                </c:pt>
                <c:pt idx="233">
                  <c:v>4.8485054275459571E-2</c:v>
                </c:pt>
                <c:pt idx="234">
                  <c:v>3.7191175504519114E-2</c:v>
                </c:pt>
                <c:pt idx="235">
                  <c:v>3.5601374926903073E-2</c:v>
                </c:pt>
                <c:pt idx="236">
                  <c:v>3.243111183073899E-2</c:v>
                </c:pt>
                <c:pt idx="237">
                  <c:v>2.4540416043326463E-2</c:v>
                </c:pt>
                <c:pt idx="238">
                  <c:v>2.5094907015557943E-2</c:v>
                </c:pt>
                <c:pt idx="239">
                  <c:v>2.2034846269329389E-2</c:v>
                </c:pt>
                <c:pt idx="240">
                  <c:v>3.1270127141086901E-2</c:v>
                </c:pt>
                <c:pt idx="241">
                  <c:v>2.3722881069618618E-2</c:v>
                </c:pt>
                <c:pt idx="242">
                  <c:v>2.6449802327374039E-2</c:v>
                </c:pt>
                <c:pt idx="243">
                  <c:v>2.2107020313270054E-2</c:v>
                </c:pt>
                <c:pt idx="244">
                  <c:v>1.6861277449068179E-2</c:v>
                </c:pt>
                <c:pt idx="245">
                  <c:v>1.7050125844711994E-2</c:v>
                </c:pt>
                <c:pt idx="246">
                  <c:v>1.1356173274277515E-2</c:v>
                </c:pt>
                <c:pt idx="247">
                  <c:v>1.1366325239391406E-2</c:v>
                </c:pt>
                <c:pt idx="248">
                  <c:v>1.1977296236572066E-2</c:v>
                </c:pt>
                <c:pt idx="249">
                  <c:v>5.6908263673343118E-3</c:v>
                </c:pt>
                <c:pt idx="250">
                  <c:v>1.9571850134105784E-3</c:v>
                </c:pt>
                <c:pt idx="251">
                  <c:v>5.2518606518030531E-3</c:v>
                </c:pt>
                <c:pt idx="252">
                  <c:v>1.2063157534411451E-2</c:v>
                </c:pt>
                <c:pt idx="253">
                  <c:v>6.7597392829705782E-3</c:v>
                </c:pt>
                <c:pt idx="254">
                  <c:v>7.6606517753932124E-3</c:v>
                </c:pt>
                <c:pt idx="255">
                  <c:v>1.5623194873771729E-2</c:v>
                </c:pt>
                <c:pt idx="256">
                  <c:v>2.2849787053644377E-2</c:v>
                </c:pt>
                <c:pt idx="257">
                  <c:v>3.1994769294177994E-2</c:v>
                </c:pt>
                <c:pt idx="258">
                  <c:v>4.3626357938407967E-2</c:v>
                </c:pt>
                <c:pt idx="259">
                  <c:v>5.2584102948702638E-2</c:v>
                </c:pt>
                <c:pt idx="260">
                  <c:v>6.3669641670330179E-2</c:v>
                </c:pt>
                <c:pt idx="261">
                  <c:v>6.2933913711022305E-2</c:v>
                </c:pt>
                <c:pt idx="262">
                  <c:v>7.0146270219874074E-2</c:v>
                </c:pt>
                <c:pt idx="263">
                  <c:v>7.9257742348588733E-2</c:v>
                </c:pt>
                <c:pt idx="264">
                  <c:v>7.8019932036809569E-2</c:v>
                </c:pt>
                <c:pt idx="265">
                  <c:v>6.8506200161195796E-2</c:v>
                </c:pt>
                <c:pt idx="266">
                  <c:v>6.8013000375438448E-2</c:v>
                </c:pt>
                <c:pt idx="267">
                  <c:v>6.2006450667766888E-2</c:v>
                </c:pt>
                <c:pt idx="268">
                  <c:v>7.4663517095928222E-2</c:v>
                </c:pt>
                <c:pt idx="269">
                  <c:v>6.5057759767978007E-2</c:v>
                </c:pt>
                <c:pt idx="270">
                  <c:v>6.1460281113664639E-2</c:v>
                </c:pt>
                <c:pt idx="271">
                  <c:v>5.5447638395107246E-2</c:v>
                </c:pt>
                <c:pt idx="272">
                  <c:v>6.2001114949849834E-2</c:v>
                </c:pt>
                <c:pt idx="273">
                  <c:v>5.7802006673579154E-2</c:v>
                </c:pt>
                <c:pt idx="274">
                  <c:v>6.1642275273586788E-2</c:v>
                </c:pt>
                <c:pt idx="275">
                  <c:v>6.310903743722962E-2</c:v>
                </c:pt>
                <c:pt idx="276">
                  <c:v>6.3633575559109312E-2</c:v>
                </c:pt>
                <c:pt idx="277">
                  <c:v>7.1261700307073239E-2</c:v>
                </c:pt>
                <c:pt idx="278">
                  <c:v>8.0576042104586909E-2</c:v>
                </c:pt>
                <c:pt idx="279">
                  <c:v>7.9103947854979983E-2</c:v>
                </c:pt>
                <c:pt idx="280">
                  <c:v>7.9885475090736957E-2</c:v>
                </c:pt>
                <c:pt idx="281">
                  <c:v>7.9757085132785788E-2</c:v>
                </c:pt>
                <c:pt idx="282">
                  <c:v>8.7005058188836637E-2</c:v>
                </c:pt>
                <c:pt idx="283">
                  <c:v>8.6410888403029462E-2</c:v>
                </c:pt>
                <c:pt idx="284">
                  <c:v>8.5725758181192768E-2</c:v>
                </c:pt>
                <c:pt idx="285">
                  <c:v>8.3664826231742762E-2</c:v>
                </c:pt>
                <c:pt idx="286">
                  <c:v>6.6802655736243999E-2</c:v>
                </c:pt>
                <c:pt idx="287">
                  <c:v>5.6974335496852824E-2</c:v>
                </c:pt>
                <c:pt idx="288">
                  <c:v>5.6856609817891535E-2</c:v>
                </c:pt>
                <c:pt idx="289">
                  <c:v>4.2323024771770967E-2</c:v>
                </c:pt>
                <c:pt idx="290">
                  <c:v>4.5877484127795132E-2</c:v>
                </c:pt>
                <c:pt idx="291">
                  <c:v>4.798117789925338E-2</c:v>
                </c:pt>
                <c:pt idx="292">
                  <c:v>5.5571873018234408E-2</c:v>
                </c:pt>
                <c:pt idx="293">
                  <c:v>6.1503116437658711E-2</c:v>
                </c:pt>
                <c:pt idx="294">
                  <c:v>5.8698086774372937E-2</c:v>
                </c:pt>
                <c:pt idx="295">
                  <c:v>6.8440674171772242E-2</c:v>
                </c:pt>
                <c:pt idx="296">
                  <c:v>6.9409558964540707E-2</c:v>
                </c:pt>
                <c:pt idx="297">
                  <c:v>7.2428711320707828E-2</c:v>
                </c:pt>
                <c:pt idx="298">
                  <c:v>6.8986645557680637E-2</c:v>
                </c:pt>
                <c:pt idx="299">
                  <c:v>8.0934760532471506E-2</c:v>
                </c:pt>
                <c:pt idx="300">
                  <c:v>8.854145201640673E-2</c:v>
                </c:pt>
                <c:pt idx="301">
                  <c:v>9.532908203661461E-2</c:v>
                </c:pt>
                <c:pt idx="302">
                  <c:v>9.5714565814492003E-2</c:v>
                </c:pt>
                <c:pt idx="303">
                  <c:v>9.3187854037186213E-2</c:v>
                </c:pt>
                <c:pt idx="304">
                  <c:v>8.6303827003058053E-2</c:v>
                </c:pt>
                <c:pt idx="305">
                  <c:v>9.0404257637929364E-2</c:v>
                </c:pt>
                <c:pt idx="306">
                  <c:v>9.2850673365256542E-2</c:v>
                </c:pt>
                <c:pt idx="307">
                  <c:v>0.10223454233477147</c:v>
                </c:pt>
                <c:pt idx="308">
                  <c:v>0.10742168814742126</c:v>
                </c:pt>
                <c:pt idx="309">
                  <c:v>0.10520016409801425</c:v>
                </c:pt>
                <c:pt idx="310">
                  <c:v>0.10954691967483421</c:v>
                </c:pt>
                <c:pt idx="311">
                  <c:v>0.10651166624766417</c:v>
                </c:pt>
                <c:pt idx="312">
                  <c:v>0.11777454640163043</c:v>
                </c:pt>
                <c:pt idx="313">
                  <c:v>0.11598660014513484</c:v>
                </c:pt>
                <c:pt idx="314">
                  <c:v>0.11905928320128756</c:v>
                </c:pt>
                <c:pt idx="315">
                  <c:v>0.11898431934433451</c:v>
                </c:pt>
                <c:pt idx="316">
                  <c:v>0.10810159077521986</c:v>
                </c:pt>
                <c:pt idx="317">
                  <c:v>0.10306970497656298</c:v>
                </c:pt>
                <c:pt idx="318">
                  <c:v>0.10369064011236295</c:v>
                </c:pt>
                <c:pt idx="319">
                  <c:v>0.10506100515502403</c:v>
                </c:pt>
                <c:pt idx="320">
                  <c:v>9.4697482514763287E-2</c:v>
                </c:pt>
                <c:pt idx="321">
                  <c:v>9.0591615087879163E-2</c:v>
                </c:pt>
                <c:pt idx="322">
                  <c:v>8.3252577103872349E-2</c:v>
                </c:pt>
                <c:pt idx="323">
                  <c:v>9.3605435358081746E-2</c:v>
                </c:pt>
                <c:pt idx="324">
                  <c:v>0.10097657088510692</c:v>
                </c:pt>
                <c:pt idx="325">
                  <c:v>9.9356934955431075E-2</c:v>
                </c:pt>
                <c:pt idx="326">
                  <c:v>9.6360166671064951E-2</c:v>
                </c:pt>
                <c:pt idx="327">
                  <c:v>9.4727715048311234E-2</c:v>
                </c:pt>
                <c:pt idx="328">
                  <c:v>9.4045390397124784E-2</c:v>
                </c:pt>
                <c:pt idx="329">
                  <c:v>8.9733295607597352E-2</c:v>
                </c:pt>
                <c:pt idx="330">
                  <c:v>8.8701188625371019E-2</c:v>
                </c:pt>
                <c:pt idx="331">
                  <c:v>9.1777173537016532E-2</c:v>
                </c:pt>
                <c:pt idx="332">
                  <c:v>9.2720261642139201E-2</c:v>
                </c:pt>
                <c:pt idx="333">
                  <c:v>0.10711847590442036</c:v>
                </c:pt>
                <c:pt idx="334">
                  <c:v>0.11857598964557337</c:v>
                </c:pt>
                <c:pt idx="335">
                  <c:v>0.11791881058203901</c:v>
                </c:pt>
                <c:pt idx="336">
                  <c:v>0.11896842179944622</c:v>
                </c:pt>
                <c:pt idx="337">
                  <c:v>0.12722918674832573</c:v>
                </c:pt>
                <c:pt idx="338">
                  <c:v>0.113635891362315</c:v>
                </c:pt>
                <c:pt idx="339">
                  <c:v>0.10290159927892728</c:v>
                </c:pt>
                <c:pt idx="340">
                  <c:v>9.6854100014264866E-2</c:v>
                </c:pt>
                <c:pt idx="341">
                  <c:v>0.10564804241772463</c:v>
                </c:pt>
                <c:pt idx="342">
                  <c:v>0.11076793443237709</c:v>
                </c:pt>
                <c:pt idx="343">
                  <c:v>0.10435936692743519</c:v>
                </c:pt>
                <c:pt idx="344">
                  <c:v>9.5686471717247201E-2</c:v>
                </c:pt>
                <c:pt idx="345">
                  <c:v>8.9832966802766867E-2</c:v>
                </c:pt>
                <c:pt idx="346">
                  <c:v>8.2078333862199981E-2</c:v>
                </c:pt>
                <c:pt idx="347">
                  <c:v>8.4046841546802309E-2</c:v>
                </c:pt>
                <c:pt idx="348">
                  <c:v>8.4451830439772113E-2</c:v>
                </c:pt>
                <c:pt idx="349">
                  <c:v>7.9005263878037413E-2</c:v>
                </c:pt>
                <c:pt idx="350">
                  <c:v>7.5060744801048962E-2</c:v>
                </c:pt>
                <c:pt idx="351">
                  <c:v>7.9236683161094001E-2</c:v>
                </c:pt>
                <c:pt idx="352">
                  <c:v>8.0560208760649177E-2</c:v>
                </c:pt>
                <c:pt idx="353">
                  <c:v>7.5142395493127845E-2</c:v>
                </c:pt>
                <c:pt idx="354">
                  <c:v>8.4254469598612047E-2</c:v>
                </c:pt>
                <c:pt idx="355">
                  <c:v>8.4150645631882126E-2</c:v>
                </c:pt>
                <c:pt idx="356">
                  <c:v>7.7793241569751981E-2</c:v>
                </c:pt>
                <c:pt idx="357">
                  <c:v>7.2276114646216971E-2</c:v>
                </c:pt>
                <c:pt idx="358">
                  <c:v>6.5740676472838988E-2</c:v>
                </c:pt>
                <c:pt idx="359">
                  <c:v>6.4398066548110311E-2</c:v>
                </c:pt>
                <c:pt idx="360">
                  <c:v>6.4878578866173209E-2</c:v>
                </c:pt>
                <c:pt idx="361">
                  <c:v>6.2979009556795695E-2</c:v>
                </c:pt>
                <c:pt idx="362">
                  <c:v>5.9988506389444085E-2</c:v>
                </c:pt>
                <c:pt idx="363">
                  <c:v>5.4038052181451413E-2</c:v>
                </c:pt>
                <c:pt idx="364">
                  <c:v>5.8086531645433315E-2</c:v>
                </c:pt>
                <c:pt idx="365">
                  <c:v>4.9446166399956581E-2</c:v>
                </c:pt>
                <c:pt idx="366">
                  <c:v>4.6685978910256942E-2</c:v>
                </c:pt>
                <c:pt idx="367">
                  <c:v>3.9221092019434911E-2</c:v>
                </c:pt>
                <c:pt idx="368">
                  <c:v>3.2445334988000285E-2</c:v>
                </c:pt>
                <c:pt idx="369">
                  <c:v>2.1500224174211491E-2</c:v>
                </c:pt>
                <c:pt idx="370">
                  <c:v>2.1288312635057816E-2</c:v>
                </c:pt>
                <c:pt idx="371">
                  <c:v>2.2796731058229547E-2</c:v>
                </c:pt>
                <c:pt idx="372">
                  <c:v>1.7214281260463871E-2</c:v>
                </c:pt>
                <c:pt idx="373">
                  <c:v>2.464800543319301E-2</c:v>
                </c:pt>
                <c:pt idx="374">
                  <c:v>2.6687526289995489E-2</c:v>
                </c:pt>
                <c:pt idx="375">
                  <c:v>2.7693982158674801E-2</c:v>
                </c:pt>
                <c:pt idx="376">
                  <c:v>5.2172057810115247E-2</c:v>
                </c:pt>
                <c:pt idx="377">
                  <c:v>6.1449338432283396E-2</c:v>
                </c:pt>
                <c:pt idx="378">
                  <c:v>7.8465671314004837E-2</c:v>
                </c:pt>
                <c:pt idx="379">
                  <c:v>7.6251899979162152E-2</c:v>
                </c:pt>
                <c:pt idx="380">
                  <c:v>6.6061153104252979E-2</c:v>
                </c:pt>
                <c:pt idx="381">
                  <c:v>7.8490885185972914E-2</c:v>
                </c:pt>
                <c:pt idx="382">
                  <c:v>6.9813656906549948E-2</c:v>
                </c:pt>
                <c:pt idx="383">
                  <c:v>7.377158820064178E-2</c:v>
                </c:pt>
                <c:pt idx="384">
                  <c:v>6.9230334301911833E-2</c:v>
                </c:pt>
                <c:pt idx="385">
                  <c:v>7.8764358154651104E-2</c:v>
                </c:pt>
                <c:pt idx="386">
                  <c:v>8.6445701223747617E-2</c:v>
                </c:pt>
                <c:pt idx="387">
                  <c:v>8.8333275244440346E-2</c:v>
                </c:pt>
                <c:pt idx="388">
                  <c:v>8.4455157650390689E-2</c:v>
                </c:pt>
                <c:pt idx="389">
                  <c:v>8.5995769752726714E-2</c:v>
                </c:pt>
                <c:pt idx="390">
                  <c:v>7.4779807546706323E-2</c:v>
                </c:pt>
                <c:pt idx="391">
                  <c:v>6.5481914367380378E-2</c:v>
                </c:pt>
                <c:pt idx="392">
                  <c:v>6.8338847550939885E-2</c:v>
                </c:pt>
                <c:pt idx="393">
                  <c:v>7.4595454099470881E-2</c:v>
                </c:pt>
                <c:pt idx="394">
                  <c:v>7.8140329204289261E-2</c:v>
                </c:pt>
                <c:pt idx="395">
                  <c:v>8.8496205272093453E-2</c:v>
                </c:pt>
                <c:pt idx="396">
                  <c:v>0.10013596022936433</c:v>
                </c:pt>
                <c:pt idx="397">
                  <c:v>0.1104339360901101</c:v>
                </c:pt>
                <c:pt idx="398">
                  <c:v>0.10084480675904128</c:v>
                </c:pt>
                <c:pt idx="399">
                  <c:v>0.10254564420874068</c:v>
                </c:pt>
                <c:pt idx="400">
                  <c:v>8.1962890526543708E-2</c:v>
                </c:pt>
                <c:pt idx="401">
                  <c:v>8.1397441529053483E-2</c:v>
                </c:pt>
                <c:pt idx="402">
                  <c:v>8.3054113180095479E-2</c:v>
                </c:pt>
                <c:pt idx="403">
                  <c:v>8.8359537731812265E-2</c:v>
                </c:pt>
                <c:pt idx="404">
                  <c:v>0.10597372848315967</c:v>
                </c:pt>
                <c:pt idx="405">
                  <c:v>0.11702885210697289</c:v>
                </c:pt>
                <c:pt idx="406">
                  <c:v>0.11370793441955418</c:v>
                </c:pt>
                <c:pt idx="407">
                  <c:v>0.11031914432247469</c:v>
                </c:pt>
                <c:pt idx="408">
                  <c:v>0.11476492156314411</c:v>
                </c:pt>
                <c:pt idx="409">
                  <c:v>0.12777678750329158</c:v>
                </c:pt>
                <c:pt idx="410">
                  <c:v>0.11301526113248861</c:v>
                </c:pt>
                <c:pt idx="411">
                  <c:v>0.10716830147611778</c:v>
                </c:pt>
                <c:pt idx="412">
                  <c:v>0.11488063448382757</c:v>
                </c:pt>
                <c:pt idx="413">
                  <c:v>0.10417053856264968</c:v>
                </c:pt>
                <c:pt idx="414">
                  <c:v>0.10059233678680446</c:v>
                </c:pt>
                <c:pt idx="415">
                  <c:v>0.11326251481923788</c:v>
                </c:pt>
                <c:pt idx="416">
                  <c:v>9.2048838359705787E-2</c:v>
                </c:pt>
                <c:pt idx="417">
                  <c:v>9.1367156791336113E-2</c:v>
                </c:pt>
                <c:pt idx="418">
                  <c:v>8.6346342992791314E-2</c:v>
                </c:pt>
                <c:pt idx="419">
                  <c:v>8.3954768476128816E-2</c:v>
                </c:pt>
                <c:pt idx="420">
                  <c:v>8.2404310887404408E-2</c:v>
                </c:pt>
                <c:pt idx="421">
                  <c:v>7.8109322794057023E-2</c:v>
                </c:pt>
                <c:pt idx="422">
                  <c:v>7.5851469480634259E-2</c:v>
                </c:pt>
                <c:pt idx="423">
                  <c:v>7.0972081012779187E-2</c:v>
                </c:pt>
                <c:pt idx="424">
                  <c:v>6.89059582644449E-2</c:v>
                </c:pt>
                <c:pt idx="425">
                  <c:v>7.1190769840836499E-2</c:v>
                </c:pt>
                <c:pt idx="426">
                  <c:v>6.7226552818186791E-2</c:v>
                </c:pt>
                <c:pt idx="427">
                  <c:v>6.7352833289752834E-2</c:v>
                </c:pt>
                <c:pt idx="428">
                  <c:v>6.527046422223326E-2</c:v>
                </c:pt>
                <c:pt idx="429">
                  <c:v>6.2294808983883287E-2</c:v>
                </c:pt>
                <c:pt idx="430">
                  <c:v>6.6696500975505613E-2</c:v>
                </c:pt>
                <c:pt idx="431">
                  <c:v>6.1949622093182111E-2</c:v>
                </c:pt>
                <c:pt idx="432">
                  <c:v>5.4550348944392812E-2</c:v>
                </c:pt>
                <c:pt idx="433">
                  <c:v>4.9930293816996318E-2</c:v>
                </c:pt>
                <c:pt idx="434">
                  <c:v>5.2016803012123525E-2</c:v>
                </c:pt>
                <c:pt idx="435">
                  <c:v>5.5799401437617302E-2</c:v>
                </c:pt>
                <c:pt idx="436">
                  <c:v>6.1904597309426102E-2</c:v>
                </c:pt>
                <c:pt idx="437">
                  <c:v>5.2267135493520023E-2</c:v>
                </c:pt>
              </c:numCache>
            </c:numRef>
          </c:val>
          <c:smooth val="0"/>
        </c:ser>
        <c:ser>
          <c:idx val="1"/>
          <c:order val="1"/>
          <c:tx>
            <c:v>Buy&amp;Hold</c:v>
          </c:tx>
          <c:marker>
            <c:symbol val="none"/>
          </c:marker>
          <c:cat>
            <c:numRef>
              <c:f>'NSE-ARIMA-Dynamic'!$A$15:$A$452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'NSE-ARIMA-Dynamic'!$R$15:$R$452</c:f>
              <c:numCache>
                <c:formatCode>0.00%</c:formatCode>
                <c:ptCount val="438"/>
                <c:pt idx="0">
                  <c:v>5.7896074171106537E-3</c:v>
                </c:pt>
                <c:pt idx="1">
                  <c:v>-2.2986787446475088E-3</c:v>
                </c:pt>
                <c:pt idx="2">
                  <c:v>8.8060170716823816E-3</c:v>
                </c:pt>
                <c:pt idx="3">
                  <c:v>2.6347170911313889E-3</c:v>
                </c:pt>
                <c:pt idx="4">
                  <c:v>-3.4328376203689448E-3</c:v>
                </c:pt>
                <c:pt idx="5">
                  <c:v>-1.8058238120044479E-3</c:v>
                </c:pt>
                <c:pt idx="6">
                  <c:v>-1.0617688552772675E-2</c:v>
                </c:pt>
                <c:pt idx="7">
                  <c:v>-8.3267553542587525E-3</c:v>
                </c:pt>
                <c:pt idx="8">
                  <c:v>1.6185279826848031E-2</c:v>
                </c:pt>
                <c:pt idx="9">
                  <c:v>1.8740279885330446E-2</c:v>
                </c:pt>
                <c:pt idx="10">
                  <c:v>-5.6435634295570747E-4</c:v>
                </c:pt>
                <c:pt idx="11">
                  <c:v>-1.5617534607891614E-2</c:v>
                </c:pt>
                <c:pt idx="12">
                  <c:v>-9.9213100567511203E-3</c:v>
                </c:pt>
                <c:pt idx="13">
                  <c:v>7.8422914101252683E-3</c:v>
                </c:pt>
                <c:pt idx="14">
                  <c:v>3.7126228648667325E-3</c:v>
                </c:pt>
                <c:pt idx="15">
                  <c:v>3.5522149935702796E-3</c:v>
                </c:pt>
                <c:pt idx="16">
                  <c:v>4.9687312769408631E-3</c:v>
                </c:pt>
                <c:pt idx="17">
                  <c:v>-5.0845541175452702E-3</c:v>
                </c:pt>
                <c:pt idx="18">
                  <c:v>-3.9576758070991591E-3</c:v>
                </c:pt>
                <c:pt idx="19">
                  <c:v>2.450926573496659E-3</c:v>
                </c:pt>
                <c:pt idx="20">
                  <c:v>-4.6798665326587274E-3</c:v>
                </c:pt>
                <c:pt idx="21">
                  <c:v>-8.9881277820058614E-3</c:v>
                </c:pt>
                <c:pt idx="22">
                  <c:v>1.7748655354741238E-3</c:v>
                </c:pt>
                <c:pt idx="23">
                  <c:v>2.0040688932456918E-2</c:v>
                </c:pt>
                <c:pt idx="24">
                  <c:v>2.0766893325021574E-2</c:v>
                </c:pt>
                <c:pt idx="25">
                  <c:v>3.4651841880626311E-3</c:v>
                </c:pt>
                <c:pt idx="26">
                  <c:v>2.6689803873742868E-3</c:v>
                </c:pt>
                <c:pt idx="27">
                  <c:v>1.9185905021660288E-2</c:v>
                </c:pt>
                <c:pt idx="28">
                  <c:v>1.2293314625815288E-2</c:v>
                </c:pt>
                <c:pt idx="29">
                  <c:v>1.0622833501061635E-3</c:v>
                </c:pt>
                <c:pt idx="30">
                  <c:v>-5.7468363109647314E-3</c:v>
                </c:pt>
                <c:pt idx="31">
                  <c:v>-2.6461925830773447E-2</c:v>
                </c:pt>
                <c:pt idx="32">
                  <c:v>-1.5800758221080069E-2</c:v>
                </c:pt>
                <c:pt idx="33">
                  <c:v>3.0921792199092302E-3</c:v>
                </c:pt>
                <c:pt idx="34">
                  <c:v>6.1020331384380455E-3</c:v>
                </c:pt>
                <c:pt idx="35">
                  <c:v>7.5321945506487964E-3</c:v>
                </c:pt>
                <c:pt idx="36">
                  <c:v>-4.4980474334710419E-4</c:v>
                </c:pt>
                <c:pt idx="37">
                  <c:v>-3.5477497176366057E-3</c:v>
                </c:pt>
                <c:pt idx="38">
                  <c:v>1.0431955687861816E-2</c:v>
                </c:pt>
                <c:pt idx="39">
                  <c:v>6.1978445824264483E-3</c:v>
                </c:pt>
                <c:pt idx="40">
                  <c:v>-1.6284319260278401E-2</c:v>
                </c:pt>
                <c:pt idx="41">
                  <c:v>-1.4170719382587627E-2</c:v>
                </c:pt>
                <c:pt idx="42">
                  <c:v>2.5335847546497092E-3</c:v>
                </c:pt>
                <c:pt idx="43">
                  <c:v>-1.3225947099679947E-2</c:v>
                </c:pt>
                <c:pt idx="44">
                  <c:v>-1.5322778226650624E-2</c:v>
                </c:pt>
                <c:pt idx="45">
                  <c:v>1.7092926989670021E-2</c:v>
                </c:pt>
                <c:pt idx="46">
                  <c:v>1.8348303400337329E-2</c:v>
                </c:pt>
                <c:pt idx="47">
                  <c:v>6.6954901658178301E-4</c:v>
                </c:pt>
                <c:pt idx="48">
                  <c:v>-6.7966203500361422E-3</c:v>
                </c:pt>
                <c:pt idx="49">
                  <c:v>-5.3008748867877653E-3</c:v>
                </c:pt>
                <c:pt idx="50">
                  <c:v>-8.6112372831070871E-5</c:v>
                </c:pt>
                <c:pt idx="51">
                  <c:v>-1.4285550678997505E-2</c:v>
                </c:pt>
                <c:pt idx="52">
                  <c:v>-1.439916140086317E-2</c:v>
                </c:pt>
                <c:pt idx="53">
                  <c:v>-6.1760245895510213E-3</c:v>
                </c:pt>
                <c:pt idx="54">
                  <c:v>1.1009622724705626E-2</c:v>
                </c:pt>
                <c:pt idx="55">
                  <c:v>1.6278485943748366E-2</c:v>
                </c:pt>
                <c:pt idx="56">
                  <c:v>2.4775578228919404E-3</c:v>
                </c:pt>
                <c:pt idx="57">
                  <c:v>3.920753604071292E-3</c:v>
                </c:pt>
                <c:pt idx="58">
                  <c:v>1.0977542785455263E-3</c:v>
                </c:pt>
                <c:pt idx="59">
                  <c:v>-2.013102466056349E-4</c:v>
                </c:pt>
                <c:pt idx="60">
                  <c:v>-1.0759068877646771E-2</c:v>
                </c:pt>
                <c:pt idx="61">
                  <c:v>-8.7501071998747904E-3</c:v>
                </c:pt>
                <c:pt idx="62">
                  <c:v>2.6406662604103737E-3</c:v>
                </c:pt>
                <c:pt idx="63">
                  <c:v>1.2768056643743808E-3</c:v>
                </c:pt>
                <c:pt idx="64">
                  <c:v>-1.4355174808983517E-2</c:v>
                </c:pt>
                <c:pt idx="65">
                  <c:v>-1.638021214316765E-2</c:v>
                </c:pt>
                <c:pt idx="66">
                  <c:v>-9.4256518675123191E-3</c:v>
                </c:pt>
                <c:pt idx="67">
                  <c:v>1.4260083703414583E-3</c:v>
                </c:pt>
                <c:pt idx="68">
                  <c:v>1.3019096487327797E-2</c:v>
                </c:pt>
                <c:pt idx="69">
                  <c:v>-7.6555753458950049E-3</c:v>
                </c:pt>
                <c:pt idx="70">
                  <c:v>-2.0834202885530173E-3</c:v>
                </c:pt>
                <c:pt idx="71">
                  <c:v>-1.6093476636622195E-2</c:v>
                </c:pt>
                <c:pt idx="72">
                  <c:v>-4.8945817669999725E-2</c:v>
                </c:pt>
                <c:pt idx="73">
                  <c:v>-2.2262901696089465E-2</c:v>
                </c:pt>
                <c:pt idx="74">
                  <c:v>-3.5148517058875006E-3</c:v>
                </c:pt>
                <c:pt idx="75">
                  <c:v>-4.6230089682609554E-3</c:v>
                </c:pt>
                <c:pt idx="76">
                  <c:v>-1.8669681540035787E-2</c:v>
                </c:pt>
                <c:pt idx="77">
                  <c:v>-8.8926681770746807E-3</c:v>
                </c:pt>
                <c:pt idx="78">
                  <c:v>1.3141429129679194E-2</c:v>
                </c:pt>
                <c:pt idx="79">
                  <c:v>-4.5986536241752196E-3</c:v>
                </c:pt>
                <c:pt idx="80">
                  <c:v>1.0083029634918361E-2</c:v>
                </c:pt>
                <c:pt idx="81">
                  <c:v>2.0262369217249443E-2</c:v>
                </c:pt>
                <c:pt idx="82">
                  <c:v>3.4322243039184297E-3</c:v>
                </c:pt>
                <c:pt idx="83">
                  <c:v>1.2009511520620686E-2</c:v>
                </c:pt>
                <c:pt idx="84">
                  <c:v>6.2330575598386062E-3</c:v>
                </c:pt>
                <c:pt idx="85">
                  <c:v>-1.674268283786251E-2</c:v>
                </c:pt>
                <c:pt idx="86">
                  <c:v>-7.8299976734086396E-3</c:v>
                </c:pt>
                <c:pt idx="87">
                  <c:v>6.9681577829043828E-3</c:v>
                </c:pt>
                <c:pt idx="88">
                  <c:v>-3.2846618483777235E-3</c:v>
                </c:pt>
                <c:pt idx="89">
                  <c:v>1.273459389155196E-2</c:v>
                </c:pt>
                <c:pt idx="90">
                  <c:v>1.9711085323302457E-2</c:v>
                </c:pt>
                <c:pt idx="91">
                  <c:v>-9.2216795025588105E-3</c:v>
                </c:pt>
                <c:pt idx="92">
                  <c:v>-4.835560867854749E-3</c:v>
                </c:pt>
                <c:pt idx="93">
                  <c:v>1.4258567432863245E-3</c:v>
                </c:pt>
                <c:pt idx="94">
                  <c:v>-8.2949851148803599E-3</c:v>
                </c:pt>
                <c:pt idx="95">
                  <c:v>-5.2551496159763955E-3</c:v>
                </c:pt>
                <c:pt idx="96">
                  <c:v>-6.0402766149987297E-3</c:v>
                </c:pt>
                <c:pt idx="97">
                  <c:v>-7.0091089242177995E-3</c:v>
                </c:pt>
                <c:pt idx="98">
                  <c:v>-5.3119981836204921E-3</c:v>
                </c:pt>
                <c:pt idx="99">
                  <c:v>-1.2780833075883624E-2</c:v>
                </c:pt>
                <c:pt idx="100">
                  <c:v>-9.371913565742962E-3</c:v>
                </c:pt>
                <c:pt idx="101">
                  <c:v>-8.8794597297707778E-3</c:v>
                </c:pt>
                <c:pt idx="102">
                  <c:v>5.8980180947312277E-3</c:v>
                </c:pt>
                <c:pt idx="103">
                  <c:v>1.6008611007492179E-2</c:v>
                </c:pt>
                <c:pt idx="104">
                  <c:v>8.8075837513281741E-3</c:v>
                </c:pt>
                <c:pt idx="105">
                  <c:v>1.8786872830094836E-2</c:v>
                </c:pt>
                <c:pt idx="106">
                  <c:v>9.3661954047723484E-3</c:v>
                </c:pt>
                <c:pt idx="107">
                  <c:v>7.8797370491034968E-4</c:v>
                </c:pt>
                <c:pt idx="108">
                  <c:v>1.3448254783299252E-3</c:v>
                </c:pt>
                <c:pt idx="109">
                  <c:v>9.9545063932375832E-3</c:v>
                </c:pt>
                <c:pt idx="110">
                  <c:v>6.5075154141995828E-3</c:v>
                </c:pt>
                <c:pt idx="111">
                  <c:v>-4.5625952874986941E-3</c:v>
                </c:pt>
                <c:pt idx="112">
                  <c:v>5.4343634076157166E-3</c:v>
                </c:pt>
                <c:pt idx="113">
                  <c:v>1.7557031516761024E-2</c:v>
                </c:pt>
                <c:pt idx="114">
                  <c:v>1.4308881064929002E-2</c:v>
                </c:pt>
                <c:pt idx="115">
                  <c:v>2.350559572459554E-3</c:v>
                </c:pt>
                <c:pt idx="116">
                  <c:v>6.6604932321379096E-4</c:v>
                </c:pt>
                <c:pt idx="117">
                  <c:v>-2.797037158409621E-4</c:v>
                </c:pt>
                <c:pt idx="118">
                  <c:v>4.9926244500708705E-4</c:v>
                </c:pt>
                <c:pt idx="119">
                  <c:v>4.417671945701418E-3</c:v>
                </c:pt>
                <c:pt idx="120">
                  <c:v>-8.0373519068551724E-3</c:v>
                </c:pt>
                <c:pt idx="121">
                  <c:v>-5.1688315516134065E-3</c:v>
                </c:pt>
                <c:pt idx="122">
                  <c:v>1.5144915702618889E-2</c:v>
                </c:pt>
                <c:pt idx="123">
                  <c:v>2.5174283501161687E-2</c:v>
                </c:pt>
                <c:pt idx="124">
                  <c:v>1.9520304727159488E-2</c:v>
                </c:pt>
                <c:pt idx="125">
                  <c:v>3.4872569817789856E-3</c:v>
                </c:pt>
                <c:pt idx="126">
                  <c:v>-9.2521562273975011E-3</c:v>
                </c:pt>
                <c:pt idx="127">
                  <c:v>9.6898892010077731E-3</c:v>
                </c:pt>
                <c:pt idx="128">
                  <c:v>2.0201394524111072E-2</c:v>
                </c:pt>
                <c:pt idx="129">
                  <c:v>2.8165071473025272E-3</c:v>
                </c:pt>
                <c:pt idx="130">
                  <c:v>7.648029882360019E-3</c:v>
                </c:pt>
                <c:pt idx="131">
                  <c:v>3.1289058271544157E-3</c:v>
                </c:pt>
                <c:pt idx="132">
                  <c:v>-3.6359298843895438E-3</c:v>
                </c:pt>
                <c:pt idx="133">
                  <c:v>1.1519435038294112E-3</c:v>
                </c:pt>
                <c:pt idx="134">
                  <c:v>2.7939173051600985E-3</c:v>
                </c:pt>
                <c:pt idx="135">
                  <c:v>3.0357938591323297E-3</c:v>
                </c:pt>
                <c:pt idx="136">
                  <c:v>-1.4214964692516041E-4</c:v>
                </c:pt>
                <c:pt idx="137">
                  <c:v>-9.1254009664288871E-3</c:v>
                </c:pt>
                <c:pt idx="138">
                  <c:v>-1.6264009778043098E-3</c:v>
                </c:pt>
                <c:pt idx="139">
                  <c:v>1.1117860537556146E-2</c:v>
                </c:pt>
                <c:pt idx="140">
                  <c:v>1.1528844269765193E-2</c:v>
                </c:pt>
                <c:pt idx="141">
                  <c:v>9.7656247770503413E-3</c:v>
                </c:pt>
                <c:pt idx="142">
                  <c:v>5.3721275511797728E-3</c:v>
                </c:pt>
                <c:pt idx="143">
                  <c:v>3.5530899587732367E-3</c:v>
                </c:pt>
                <c:pt idx="144">
                  <c:v>-3.3830551117661756E-3</c:v>
                </c:pt>
                <c:pt idx="145">
                  <c:v>-6.7006422059399107E-3</c:v>
                </c:pt>
                <c:pt idx="146">
                  <c:v>5.5188563089487719E-3</c:v>
                </c:pt>
                <c:pt idx="147">
                  <c:v>2.2692904958885318E-3</c:v>
                </c:pt>
                <c:pt idx="148">
                  <c:v>-5.3935926414351298E-3</c:v>
                </c:pt>
                <c:pt idx="149">
                  <c:v>7.1575263350092122E-3</c:v>
                </c:pt>
                <c:pt idx="150">
                  <c:v>5.5465366400382354E-3</c:v>
                </c:pt>
                <c:pt idx="151">
                  <c:v>-4.3677812838004426E-3</c:v>
                </c:pt>
                <c:pt idx="152">
                  <c:v>-2.2242776973373513E-3</c:v>
                </c:pt>
                <c:pt idx="153">
                  <c:v>1.1485494911607219E-3</c:v>
                </c:pt>
                <c:pt idx="154">
                  <c:v>1.7923154475187664E-2</c:v>
                </c:pt>
                <c:pt idx="155">
                  <c:v>1.6816739878255049E-2</c:v>
                </c:pt>
                <c:pt idx="156">
                  <c:v>7.34017772642237E-3</c:v>
                </c:pt>
                <c:pt idx="157">
                  <c:v>8.283066398291572E-3</c:v>
                </c:pt>
                <c:pt idx="158">
                  <c:v>-2.9333040658972021E-3</c:v>
                </c:pt>
                <c:pt idx="159">
                  <c:v>-4.2084711132202024E-3</c:v>
                </c:pt>
                <c:pt idx="160">
                  <c:v>-1.0562178421888557E-2</c:v>
                </c:pt>
                <c:pt idx="161">
                  <c:v>-3.8590357945511577E-3</c:v>
                </c:pt>
                <c:pt idx="162">
                  <c:v>8.587590133982248E-3</c:v>
                </c:pt>
                <c:pt idx="163">
                  <c:v>-4.5232504850198918E-3</c:v>
                </c:pt>
                <c:pt idx="164">
                  <c:v>-7.9053524374173012E-4</c:v>
                </c:pt>
                <c:pt idx="165">
                  <c:v>1.0900765917210453E-2</c:v>
                </c:pt>
                <c:pt idx="166">
                  <c:v>8.0158004310697528E-3</c:v>
                </c:pt>
                <c:pt idx="167">
                  <c:v>3.2754648656700969E-3</c:v>
                </c:pt>
                <c:pt idx="168">
                  <c:v>6.9872853522279232E-3</c:v>
                </c:pt>
                <c:pt idx="169">
                  <c:v>9.9632528682380705E-3</c:v>
                </c:pt>
                <c:pt idx="170">
                  <c:v>2.6088956867751367E-3</c:v>
                </c:pt>
                <c:pt idx="171">
                  <c:v>-7.2152726268681633E-3</c:v>
                </c:pt>
                <c:pt idx="172">
                  <c:v>-8.6914740745914765E-3</c:v>
                </c:pt>
                <c:pt idx="173">
                  <c:v>4.2073204636103867E-3</c:v>
                </c:pt>
                <c:pt idx="174">
                  <c:v>2.3961356357387054E-3</c:v>
                </c:pt>
                <c:pt idx="175">
                  <c:v>-9.3320553209916834E-3</c:v>
                </c:pt>
                <c:pt idx="176">
                  <c:v>-6.9702544850898107E-3</c:v>
                </c:pt>
                <c:pt idx="177">
                  <c:v>-4.9885709416415125E-3</c:v>
                </c:pt>
                <c:pt idx="178">
                  <c:v>-3.9171277629402868E-3</c:v>
                </c:pt>
                <c:pt idx="179">
                  <c:v>3.4321234310297211E-3</c:v>
                </c:pt>
                <c:pt idx="180">
                  <c:v>1.7466239358487901E-3</c:v>
                </c:pt>
                <c:pt idx="181">
                  <c:v>8.9258132864153961E-3</c:v>
                </c:pt>
                <c:pt idx="182">
                  <c:v>2.0527579662446671E-2</c:v>
                </c:pt>
                <c:pt idx="183">
                  <c:v>1.4525942445710927E-2</c:v>
                </c:pt>
                <c:pt idx="184">
                  <c:v>3.8199539567187468E-3</c:v>
                </c:pt>
                <c:pt idx="185">
                  <c:v>-5.1112673961307697E-3</c:v>
                </c:pt>
                <c:pt idx="186">
                  <c:v>-3.0346959547247199E-3</c:v>
                </c:pt>
                <c:pt idx="187">
                  <c:v>8.4913453448542953E-4</c:v>
                </c:pt>
                <c:pt idx="188">
                  <c:v>4.9497076343909541E-3</c:v>
                </c:pt>
                <c:pt idx="189">
                  <c:v>-2.8619558139721946E-3</c:v>
                </c:pt>
                <c:pt idx="190">
                  <c:v>-4.8986190113825545E-3</c:v>
                </c:pt>
                <c:pt idx="191">
                  <c:v>3.3978228665281218E-3</c:v>
                </c:pt>
                <c:pt idx="192">
                  <c:v>1.0011756642093639E-2</c:v>
                </c:pt>
                <c:pt idx="193">
                  <c:v>1.1329020691504654E-2</c:v>
                </c:pt>
                <c:pt idx="194">
                  <c:v>-6.802604501452425E-4</c:v>
                </c:pt>
                <c:pt idx="195">
                  <c:v>2.440991578108731E-3</c:v>
                </c:pt>
                <c:pt idx="196">
                  <c:v>1.1844568537988431E-2</c:v>
                </c:pt>
                <c:pt idx="197">
                  <c:v>8.5067446242472755E-3</c:v>
                </c:pt>
                <c:pt idx="198">
                  <c:v>-8.7045446660883874E-3</c:v>
                </c:pt>
                <c:pt idx="199">
                  <c:v>-1.0272116001364684E-2</c:v>
                </c:pt>
                <c:pt idx="200">
                  <c:v>9.3322567254938704E-4</c:v>
                </c:pt>
                <c:pt idx="201">
                  <c:v>-4.4283454712626957E-3</c:v>
                </c:pt>
                <c:pt idx="202">
                  <c:v>-8.2324790082906052E-3</c:v>
                </c:pt>
                <c:pt idx="203">
                  <c:v>1.3168296250454015E-2</c:v>
                </c:pt>
                <c:pt idx="204">
                  <c:v>2.5057267883422218E-2</c:v>
                </c:pt>
                <c:pt idx="205">
                  <c:v>1.0005561765556337E-2</c:v>
                </c:pt>
                <c:pt idx="206">
                  <c:v>3.0692954945852335E-3</c:v>
                </c:pt>
                <c:pt idx="207">
                  <c:v>1.7022153624124403E-3</c:v>
                </c:pt>
                <c:pt idx="208">
                  <c:v>-8.7798350792567259E-4</c:v>
                </c:pt>
                <c:pt idx="209">
                  <c:v>3.3519553072625108E-3</c:v>
                </c:pt>
                <c:pt idx="210">
                  <c:v>6.1355437650396638E-3</c:v>
                </c:pt>
                <c:pt idx="211">
                  <c:v>-1.6936457243487135E-3</c:v>
                </c:pt>
                <c:pt idx="212">
                  <c:v>-1.1575299947902407E-3</c:v>
                </c:pt>
                <c:pt idx="213">
                  <c:v>1.0479870698534288E-3</c:v>
                </c:pt>
                <c:pt idx="214">
                  <c:v>4.5008835190918361E-4</c:v>
                </c:pt>
                <c:pt idx="215">
                  <c:v>-3.1977619528882339E-3</c:v>
                </c:pt>
                <c:pt idx="216">
                  <c:v>-6.3454719313216223E-3</c:v>
                </c:pt>
                <c:pt idx="217">
                  <c:v>1.8198077542996849E-4</c:v>
                </c:pt>
                <c:pt idx="218">
                  <c:v>-3.0031107668220258E-3</c:v>
                </c:pt>
                <c:pt idx="219">
                  <c:v>-3.1295607550662075E-3</c:v>
                </c:pt>
                <c:pt idx="220">
                  <c:v>8.3002282947515216E-3</c:v>
                </c:pt>
                <c:pt idx="221">
                  <c:v>6.826226013747716E-3</c:v>
                </c:pt>
                <c:pt idx="222">
                  <c:v>-2.4799453778224789E-3</c:v>
                </c:pt>
                <c:pt idx="223">
                  <c:v>-2.4343502356658497E-3</c:v>
                </c:pt>
                <c:pt idx="224">
                  <c:v>-6.088006184646666E-3</c:v>
                </c:pt>
                <c:pt idx="225">
                  <c:v>-1.2315639563863057E-2</c:v>
                </c:pt>
                <c:pt idx="226">
                  <c:v>-8.7415801957599903E-3</c:v>
                </c:pt>
                <c:pt idx="227">
                  <c:v>-7.675822381429942E-4</c:v>
                </c:pt>
                <c:pt idx="228">
                  <c:v>3.1239711313051366E-3</c:v>
                </c:pt>
                <c:pt idx="229">
                  <c:v>1.1668689887780914E-2</c:v>
                </c:pt>
                <c:pt idx="230">
                  <c:v>9.7049029194071768E-3</c:v>
                </c:pt>
                <c:pt idx="231">
                  <c:v>2.3504533541343076E-3</c:v>
                </c:pt>
                <c:pt idx="232">
                  <c:v>6.3713814447088346E-3</c:v>
                </c:pt>
                <c:pt idx="233">
                  <c:v>2.926060133652264E-3</c:v>
                </c:pt>
                <c:pt idx="234">
                  <c:v>9.9746243437732751E-3</c:v>
                </c:pt>
                <c:pt idx="235">
                  <c:v>1.2440770802825352E-2</c:v>
                </c:pt>
                <c:pt idx="236">
                  <c:v>4.6105387751629312E-3</c:v>
                </c:pt>
                <c:pt idx="237">
                  <c:v>1.0796020059699707E-2</c:v>
                </c:pt>
                <c:pt idx="238">
                  <c:v>7.1566103440505735E-3</c:v>
                </c:pt>
                <c:pt idx="239">
                  <c:v>2.4515502413082757E-3</c:v>
                </c:pt>
                <c:pt idx="240">
                  <c:v>-5.9879753742583253E-3</c:v>
                </c:pt>
                <c:pt idx="241">
                  <c:v>-1.6489177212933859E-3</c:v>
                </c:pt>
                <c:pt idx="242">
                  <c:v>4.6961135389020914E-3</c:v>
                </c:pt>
                <c:pt idx="243">
                  <c:v>1.580911513408223E-3</c:v>
                </c:pt>
                <c:pt idx="244">
                  <c:v>9.4295309408967132E-3</c:v>
                </c:pt>
                <c:pt idx="245">
                  <c:v>4.9721192103073797E-3</c:v>
                </c:pt>
                <c:pt idx="246">
                  <c:v>5.4432892390106069E-3</c:v>
                </c:pt>
                <c:pt idx="247">
                  <c:v>5.6199227356865666E-3</c:v>
                </c:pt>
                <c:pt idx="248">
                  <c:v>-6.1377163756992648E-4</c:v>
                </c:pt>
                <c:pt idx="249">
                  <c:v>5.6433833572466785E-3</c:v>
                </c:pt>
                <c:pt idx="250">
                  <c:v>1.0000538319436592E-2</c:v>
                </c:pt>
                <c:pt idx="251">
                  <c:v>4.3667237307754014E-4</c:v>
                </c:pt>
                <c:pt idx="252">
                  <c:v>-9.9855156723824834E-3</c:v>
                </c:pt>
                <c:pt idx="253">
                  <c:v>-1.4977542032437174E-3</c:v>
                </c:pt>
                <c:pt idx="254">
                  <c:v>4.3690360949011353E-3</c:v>
                </c:pt>
                <c:pt idx="255">
                  <c:v>-8.727110246731562E-3</c:v>
                </c:pt>
                <c:pt idx="256">
                  <c:v>-1.4849820052271867E-2</c:v>
                </c:pt>
                <c:pt idx="257">
                  <c:v>-1.5864009108886745E-2</c:v>
                </c:pt>
                <c:pt idx="258">
                  <c:v>-1.990805495350445E-2</c:v>
                </c:pt>
                <c:pt idx="259">
                  <c:v>-2.6577336625851489E-3</c:v>
                </c:pt>
                <c:pt idx="260">
                  <c:v>1.9205421154287583E-2</c:v>
                </c:pt>
                <c:pt idx="261">
                  <c:v>1.1231193682821106E-2</c:v>
                </c:pt>
                <c:pt idx="262">
                  <c:v>-6.052096549580277E-3</c:v>
                </c:pt>
                <c:pt idx="263">
                  <c:v>-1.5125051224598063E-2</c:v>
                </c:pt>
                <c:pt idx="264">
                  <c:v>-7.3038184016310792E-3</c:v>
                </c:pt>
                <c:pt idx="265">
                  <c:v>1.0062217875545398E-2</c:v>
                </c:pt>
                <c:pt idx="266">
                  <c:v>9.3696721461755672E-3</c:v>
                </c:pt>
                <c:pt idx="267">
                  <c:v>6.120254250190138E-3</c:v>
                </c:pt>
                <c:pt idx="268">
                  <c:v>-6.1884642166522008E-3</c:v>
                </c:pt>
                <c:pt idx="269">
                  <c:v>-2.8649235895672476E-3</c:v>
                </c:pt>
                <c:pt idx="270">
                  <c:v>1.243874708944448E-2</c:v>
                </c:pt>
                <c:pt idx="271">
                  <c:v>9.1052564080615905E-3</c:v>
                </c:pt>
                <c:pt idx="272">
                  <c:v>-5.0925919810418385E-4</c:v>
                </c:pt>
                <c:pt idx="273">
                  <c:v>-2.2257173493889226E-3</c:v>
                </c:pt>
                <c:pt idx="274">
                  <c:v>3.3800432087205401E-4</c:v>
                </c:pt>
                <c:pt idx="275">
                  <c:v>-2.2406908586107832E-3</c:v>
                </c:pt>
                <c:pt idx="276">
                  <c:v>1.8756791547409613E-3</c:v>
                </c:pt>
                <c:pt idx="277">
                  <c:v>7.6686986778859989E-3</c:v>
                </c:pt>
                <c:pt idx="278">
                  <c:v>1.5928856454697549E-2</c:v>
                </c:pt>
                <c:pt idx="279">
                  <c:v>7.3205711971768839E-3</c:v>
                </c:pt>
                <c:pt idx="280">
                  <c:v>-6.3907303784471736E-4</c:v>
                </c:pt>
                <c:pt idx="281">
                  <c:v>6.0525890865670284E-4</c:v>
                </c:pt>
                <c:pt idx="282">
                  <c:v>6.592905694468465E-3</c:v>
                </c:pt>
                <c:pt idx="283">
                  <c:v>6.1623149890472906E-3</c:v>
                </c:pt>
                <c:pt idx="284">
                  <c:v>-1.1769034541342371E-3</c:v>
                </c:pt>
                <c:pt idx="285">
                  <c:v>-2.527646032085773E-3</c:v>
                </c:pt>
                <c:pt idx="286">
                  <c:v>-1.7428989136859752E-2</c:v>
                </c:pt>
                <c:pt idx="287">
                  <c:v>-2.4629839493546801E-2</c:v>
                </c:pt>
                <c:pt idx="288">
                  <c:v>-9.3232294322403986E-3</c:v>
                </c:pt>
                <c:pt idx="289">
                  <c:v>-1.3861557686918324E-2</c:v>
                </c:pt>
                <c:pt idx="290">
                  <c:v>-1.0388472369953883E-2</c:v>
                </c:pt>
                <c:pt idx="291">
                  <c:v>5.4284065428962247E-3</c:v>
                </c:pt>
                <c:pt idx="292">
                  <c:v>9.2691438888024003E-3</c:v>
                </c:pt>
                <c:pt idx="293">
                  <c:v>1.2902844844514094E-2</c:v>
                </c:pt>
                <c:pt idx="294">
                  <c:v>2.9616304072215272E-3</c:v>
                </c:pt>
                <c:pt idx="295">
                  <c:v>6.5355980841541594E-3</c:v>
                </c:pt>
                <c:pt idx="296">
                  <c:v>1.0117589069045474E-2</c:v>
                </c:pt>
                <c:pt idx="297">
                  <c:v>3.7325770586438267E-3</c:v>
                </c:pt>
                <c:pt idx="298">
                  <c:v>-3.9546439744708728E-4</c:v>
                </c:pt>
                <c:pt idx="299">
                  <c:v>7.9315754249889014E-3</c:v>
                </c:pt>
                <c:pt idx="300">
                  <c:v>1.8292844480320314E-2</c:v>
                </c:pt>
                <c:pt idx="301">
                  <c:v>1.3316549739830874E-2</c:v>
                </c:pt>
                <c:pt idx="302">
                  <c:v>6.5896560804348248E-3</c:v>
                </c:pt>
                <c:pt idx="303">
                  <c:v>-1.9548718595574499E-3</c:v>
                </c:pt>
                <c:pt idx="304">
                  <c:v>-8.5886772933774225E-3</c:v>
                </c:pt>
                <c:pt idx="305">
                  <c:v>-2.546311129397405E-3</c:v>
                </c:pt>
                <c:pt idx="306">
                  <c:v>6.0267175715105203E-3</c:v>
                </c:pt>
                <c:pt idx="307">
                  <c:v>1.0849448371074155E-2</c:v>
                </c:pt>
                <c:pt idx="308">
                  <c:v>1.3333033631480085E-2</c:v>
                </c:pt>
                <c:pt idx="309">
                  <c:v>2.6905541872794814E-3</c:v>
                </c:pt>
                <c:pt idx="310">
                  <c:v>1.9190806448519115E-3</c:v>
                </c:pt>
                <c:pt idx="311">
                  <c:v>1.1866648162508486E-3</c:v>
                </c:pt>
                <c:pt idx="312">
                  <c:v>7.4153031123800339E-3</c:v>
                </c:pt>
                <c:pt idx="313">
                  <c:v>8.5628865799505238E-3</c:v>
                </c:pt>
                <c:pt idx="314">
                  <c:v>1.1493702408889028E-3</c:v>
                </c:pt>
                <c:pt idx="315">
                  <c:v>2.6861605675281286E-3</c:v>
                </c:pt>
                <c:pt idx="316">
                  <c:v>-9.791878402296228E-3</c:v>
                </c:pt>
                <c:pt idx="317">
                  <c:v>-1.4222374784569558E-2</c:v>
                </c:pt>
                <c:pt idx="318">
                  <c:v>-3.9806374249233833E-3</c:v>
                </c:pt>
                <c:pt idx="319">
                  <c:v>1.8052351265538391E-3</c:v>
                </c:pt>
                <c:pt idx="320">
                  <c:v>-8.1482593679366166E-3</c:v>
                </c:pt>
                <c:pt idx="321">
                  <c:v>-1.3093747765640429E-2</c:v>
                </c:pt>
                <c:pt idx="322">
                  <c:v>-1.0454856792581069E-2</c:v>
                </c:pt>
                <c:pt idx="323">
                  <c:v>2.7634728055010438E-3</c:v>
                </c:pt>
                <c:pt idx="324">
                  <c:v>1.6361829323887189E-2</c:v>
                </c:pt>
                <c:pt idx="325">
                  <c:v>8.2234024327565436E-3</c:v>
                </c:pt>
                <c:pt idx="326">
                  <c:v>4.2106639354282382E-3</c:v>
                </c:pt>
                <c:pt idx="327">
                  <c:v>4.2286495933974155E-3</c:v>
                </c:pt>
                <c:pt idx="328">
                  <c:v>2.1157954635684373E-3</c:v>
                </c:pt>
                <c:pt idx="329">
                  <c:v>4.5831576045669564E-3</c:v>
                </c:pt>
                <c:pt idx="330">
                  <c:v>4.9087865684260823E-3</c:v>
                </c:pt>
                <c:pt idx="331">
                  <c:v>-1.8720650870521771E-3</c:v>
                </c:pt>
                <c:pt idx="332">
                  <c:v>-3.6780438304752083E-3</c:v>
                </c:pt>
                <c:pt idx="333">
                  <c:v>-1.3856965357633699E-2</c:v>
                </c:pt>
                <c:pt idx="334">
                  <c:v>-2.3114860539449444E-2</c:v>
                </c:pt>
                <c:pt idx="335">
                  <c:v>-9.6611082803013115E-3</c:v>
                </c:pt>
                <c:pt idx="336">
                  <c:v>-3.50708872768557E-4</c:v>
                </c:pt>
                <c:pt idx="337">
                  <c:v>-8.2595236849251075E-3</c:v>
                </c:pt>
                <c:pt idx="338">
                  <c:v>4.7883967089170643E-3</c:v>
                </c:pt>
                <c:pt idx="339">
                  <c:v>2.2057804146175419E-2</c:v>
                </c:pt>
                <c:pt idx="340">
                  <c:v>1.529993036250854E-2</c:v>
                </c:pt>
                <c:pt idx="341">
                  <c:v>-2.4840121208838939E-3</c:v>
                </c:pt>
                <c:pt idx="342">
                  <c:v>-1.2526319843057521E-2</c:v>
                </c:pt>
                <c:pt idx="343">
                  <c:v>1.1668986825137395E-3</c:v>
                </c:pt>
                <c:pt idx="344">
                  <c:v>1.3764396206784379E-2</c:v>
                </c:pt>
                <c:pt idx="345">
                  <c:v>1.3329015149251777E-2</c:v>
                </c:pt>
                <c:pt idx="346">
                  <c:v>1.2575926741344556E-2</c:v>
                </c:pt>
                <c:pt idx="347">
                  <c:v>5.3375232823966723E-3</c:v>
                </c:pt>
                <c:pt idx="348">
                  <c:v>-2.1886602161108604E-3</c:v>
                </c:pt>
                <c:pt idx="349">
                  <c:v>4.6724310228525301E-3</c:v>
                </c:pt>
                <c:pt idx="350">
                  <c:v>8.7354000079884475E-3</c:v>
                </c:pt>
                <c:pt idx="351">
                  <c:v>-2.1442866673027083E-4</c:v>
                </c:pt>
                <c:pt idx="352">
                  <c:v>-5.0894562977734648E-3</c:v>
                </c:pt>
                <c:pt idx="353">
                  <c:v>3.8081352620162878E-3</c:v>
                </c:pt>
                <c:pt idx="354">
                  <c:v>-3.4071898632158648E-3</c:v>
                </c:pt>
                <c:pt idx="355">
                  <c:v>-8.3090391312767853E-3</c:v>
                </c:pt>
                <c:pt idx="356">
                  <c:v>5.9948678277568224E-3</c:v>
                </c:pt>
                <c:pt idx="357">
                  <c:v>1.1074135498749804E-2</c:v>
                </c:pt>
                <c:pt idx="358">
                  <c:v>1.13090973845551E-2</c:v>
                </c:pt>
                <c:pt idx="359">
                  <c:v>7.401411507309108E-3</c:v>
                </c:pt>
                <c:pt idx="360">
                  <c:v>8.095736206692461E-4</c:v>
                </c:pt>
                <c:pt idx="361">
                  <c:v>1.3349811977059201E-3</c:v>
                </c:pt>
                <c:pt idx="362">
                  <c:v>4.6133259438687624E-3</c:v>
                </c:pt>
                <c:pt idx="363">
                  <c:v>8.4825755169275485E-3</c:v>
                </c:pt>
                <c:pt idx="364">
                  <c:v>1.7975606787594689E-3</c:v>
                </c:pt>
                <c:pt idx="365">
                  <c:v>4.3755324746641566E-3</c:v>
                </c:pt>
                <c:pt idx="366">
                  <c:v>1.0892046864949823E-2</c:v>
                </c:pt>
                <c:pt idx="367">
                  <c:v>9.8391713361514199E-3</c:v>
                </c:pt>
                <c:pt idx="368">
                  <c:v>1.3793121475455195E-2</c:v>
                </c:pt>
                <c:pt idx="369">
                  <c:v>1.7347884440798156E-2</c:v>
                </c:pt>
                <c:pt idx="370">
                  <c:v>1.0924459053248237E-2</c:v>
                </c:pt>
                <c:pt idx="371">
                  <c:v>-1.2676095304651191E-3</c:v>
                </c:pt>
                <c:pt idx="372">
                  <c:v>4.005086685910042E-3</c:v>
                </c:pt>
                <c:pt idx="373">
                  <c:v>-1.8067417934229946E-3</c:v>
                </c:pt>
                <c:pt idx="374">
                  <c:v>-9.2269992446132321E-3</c:v>
                </c:pt>
                <c:pt idx="375">
                  <c:v>-2.963894679118062E-3</c:v>
                </c:pt>
                <c:pt idx="376">
                  <c:v>-2.4220878449443428E-2</c:v>
                </c:pt>
                <c:pt idx="377">
                  <c:v>-3.1801193944370199E-2</c:v>
                </c:pt>
                <c:pt idx="378">
                  <c:v>-2.4380575296247931E-2</c:v>
                </c:pt>
                <c:pt idx="379">
                  <c:v>-1.7798595935023642E-2</c:v>
                </c:pt>
                <c:pt idx="380">
                  <c:v>7.4869248684306111E-3</c:v>
                </c:pt>
                <c:pt idx="381">
                  <c:v>-2.0760353541834364E-3</c:v>
                </c:pt>
                <c:pt idx="382">
                  <c:v>-3.5076237605224936E-3</c:v>
                </c:pt>
                <c:pt idx="383">
                  <c:v>4.3950659872080688E-3</c:v>
                </c:pt>
                <c:pt idx="384">
                  <c:v>5.4555373704312515E-4</c:v>
                </c:pt>
                <c:pt idx="385">
                  <c:v>-4.6282303602892538E-3</c:v>
                </c:pt>
                <c:pt idx="386">
                  <c:v>-1.5845584277654035E-2</c:v>
                </c:pt>
                <c:pt idx="387">
                  <c:v>-8.7922673205412805E-3</c:v>
                </c:pt>
                <c:pt idx="388">
                  <c:v>1.8355240964222919E-3</c:v>
                </c:pt>
                <c:pt idx="389">
                  <c:v>2.1524075478174254E-3</c:v>
                </c:pt>
                <c:pt idx="390">
                  <c:v>9.0021695939463964E-3</c:v>
                </c:pt>
                <c:pt idx="391">
                  <c:v>1.9253123970223829E-2</c:v>
                </c:pt>
                <c:pt idx="392">
                  <c:v>6.0289485967224277E-3</c:v>
                </c:pt>
                <c:pt idx="393">
                  <c:v>-8.4809029270721537E-3</c:v>
                </c:pt>
                <c:pt idx="394">
                  <c:v>-9.0911000987999868E-3</c:v>
                </c:pt>
                <c:pt idx="395">
                  <c:v>-1.277060140889319E-2</c:v>
                </c:pt>
                <c:pt idx="396">
                  <c:v>-1.9993556996799833E-2</c:v>
                </c:pt>
                <c:pt idx="397">
                  <c:v>-1.9755998177847678E-2</c:v>
                </c:pt>
                <c:pt idx="398">
                  <c:v>-6.4391140815189818E-4</c:v>
                </c:pt>
                <c:pt idx="399">
                  <c:v>7.1546170653375984E-3</c:v>
                </c:pt>
                <c:pt idx="400">
                  <c:v>1.7451537754043178E-2</c:v>
                </c:pt>
                <c:pt idx="401">
                  <c:v>1.9556364632955292E-2</c:v>
                </c:pt>
                <c:pt idx="402">
                  <c:v>-1.0075421350348446E-3</c:v>
                </c:pt>
                <c:pt idx="403">
                  <c:v>-6.3968715864501924E-3</c:v>
                </c:pt>
                <c:pt idx="404">
                  <c:v>-2.0723471736076804E-2</c:v>
                </c:pt>
                <c:pt idx="405">
                  <c:v>-2.5665688331222514E-2</c:v>
                </c:pt>
                <c:pt idx="406">
                  <c:v>-6.9445549388362782E-3</c:v>
                </c:pt>
                <c:pt idx="407">
                  <c:v>6.0430443074028783E-3</c:v>
                </c:pt>
                <c:pt idx="408">
                  <c:v>-9.4817043768102849E-4</c:v>
                </c:pt>
                <c:pt idx="409">
                  <c:v>-1.54796972009551E-2</c:v>
                </c:pt>
                <c:pt idx="410">
                  <c:v>1.5720003954620143E-3</c:v>
                </c:pt>
                <c:pt idx="411">
                  <c:v>1.8613688632250103E-2</c:v>
                </c:pt>
                <c:pt idx="412">
                  <c:v>-1.673159703058924E-3</c:v>
                </c:pt>
                <c:pt idx="413">
                  <c:v>2.7149455711530379E-3</c:v>
                </c:pt>
                <c:pt idx="414">
                  <c:v>1.2982370692074863E-2</c:v>
                </c:pt>
                <c:pt idx="415">
                  <c:v>-8.1669652355667033E-3</c:v>
                </c:pt>
                <c:pt idx="416">
                  <c:v>7.8233666178624262E-3</c:v>
                </c:pt>
                <c:pt idx="417">
                  <c:v>2.0062320816282453E-2</c:v>
                </c:pt>
                <c:pt idx="418">
                  <c:v>5.2492424756587219E-3</c:v>
                </c:pt>
                <c:pt idx="419">
                  <c:v>6.8382819383026039E-3</c:v>
                </c:pt>
                <c:pt idx="420">
                  <c:v>3.6419220301839861E-3</c:v>
                </c:pt>
                <c:pt idx="421">
                  <c:v>5.4219415030403173E-3</c:v>
                </c:pt>
                <c:pt idx="422">
                  <c:v>6.0908420843015509E-3</c:v>
                </c:pt>
                <c:pt idx="423">
                  <c:v>6.6642650240971157E-3</c:v>
                </c:pt>
                <c:pt idx="424">
                  <c:v>6.4977757514481649E-3</c:v>
                </c:pt>
                <c:pt idx="425">
                  <c:v>-2.0415488465208576E-4</c:v>
                </c:pt>
                <c:pt idx="426">
                  <c:v>1.5736166250954753E-3</c:v>
                </c:pt>
                <c:pt idx="427">
                  <c:v>3.5957524366656557E-3</c:v>
                </c:pt>
                <c:pt idx="428">
                  <c:v>1.8362365818354043E-3</c:v>
                </c:pt>
                <c:pt idx="429">
                  <c:v>4.7614129929784976E-3</c:v>
                </c:pt>
                <c:pt idx="430">
                  <c:v>-1.3368720643296417E-3</c:v>
                </c:pt>
                <c:pt idx="431">
                  <c:v>3.2505015635386769E-4</c:v>
                </c:pt>
                <c:pt idx="432">
                  <c:v>1.1517849331016849E-2</c:v>
                </c:pt>
                <c:pt idx="433">
                  <c:v>1.1447739289900838E-2</c:v>
                </c:pt>
                <c:pt idx="434">
                  <c:v>2.4082751577876316E-3</c:v>
                </c:pt>
                <c:pt idx="435">
                  <c:v>-5.5589230422269376E-3</c:v>
                </c:pt>
                <c:pt idx="436">
                  <c:v>-9.3113772389304961E-3</c:v>
                </c:pt>
                <c:pt idx="437">
                  <c:v>3.3568148476295079E-3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11200"/>
        <c:axId val="287012736"/>
      </c:lineChart>
      <c:dateAx>
        <c:axId val="28701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7012736"/>
        <c:crosses val="autoZero"/>
        <c:auto val="1"/>
        <c:lblOffset val="100"/>
        <c:baseTimeUnit val="days"/>
      </c:dateAx>
      <c:valAx>
        <c:axId val="2870127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70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54517154700272"/>
          <c:y val="8.970437231931376E-2"/>
          <c:w val="0.65518935925821109"/>
          <c:h val="0.1079774779189945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58909303003792"/>
          <c:y val="7.8324653862711605E-2"/>
          <c:w val="0.76701783804802182"/>
          <c:h val="0.84335069227457682"/>
        </c:manualLayout>
      </c:layout>
      <c:lineChart>
        <c:grouping val="standard"/>
        <c:varyColors val="0"/>
        <c:ser>
          <c:idx val="0"/>
          <c:order val="0"/>
          <c:tx>
            <c:v>Strtaegic Returns</c:v>
          </c:tx>
          <c:marker>
            <c:symbol val="none"/>
          </c:marker>
          <c:cat>
            <c:numRef>
              <c:f>'NSE-ARIMA-EGARCH-Static'!$A$15:$A$452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'NSE-ARIMA-EGARCH-Static'!$Q$15:$Q$452</c:f>
              <c:numCache>
                <c:formatCode>0.00%</c:formatCode>
                <c:ptCount val="438"/>
                <c:pt idx="0">
                  <c:v>-5.2109566694477083E-3</c:v>
                </c:pt>
                <c:pt idx="1">
                  <c:v>-2.2986787446475088E-3</c:v>
                </c:pt>
                <c:pt idx="2">
                  <c:v>-8.1124536955586857E-3</c:v>
                </c:pt>
                <c:pt idx="3">
                  <c:v>-4.9204318897829724E-3</c:v>
                </c:pt>
                <c:pt idx="4">
                  <c:v>-5.1450772794142674E-3</c:v>
                </c:pt>
                <c:pt idx="5">
                  <c:v>-3.5702954665192133E-3</c:v>
                </c:pt>
                <c:pt idx="6">
                  <c:v>5.5313413329103334E-3</c:v>
                </c:pt>
                <c:pt idx="7">
                  <c:v>4.7963983231580354E-3</c:v>
                </c:pt>
                <c:pt idx="8">
                  <c:v>-1.0484248006183527E-2</c:v>
                </c:pt>
                <c:pt idx="9">
                  <c:v>-1.3687376299425291E-2</c:v>
                </c:pt>
                <c:pt idx="10">
                  <c:v>-9.9254931782598588E-3</c:v>
                </c:pt>
                <c:pt idx="11">
                  <c:v>1.960780871586687E-3</c:v>
                </c:pt>
                <c:pt idx="12">
                  <c:v>-4.2250394349796494E-6</c:v>
                </c:pt>
                <c:pt idx="13">
                  <c:v>-5.835744926231734E-3</c:v>
                </c:pt>
                <c:pt idx="14">
                  <c:v>-3.7030996917153391E-3</c:v>
                </c:pt>
                <c:pt idx="15">
                  <c:v>-9.354729907962267E-3</c:v>
                </c:pt>
                <c:pt idx="16">
                  <c:v>-8.6289560050665237E-3</c:v>
                </c:pt>
                <c:pt idx="17">
                  <c:v>-4.2919986900288309E-3</c:v>
                </c:pt>
                <c:pt idx="18">
                  <c:v>-3.8939972871971928E-3</c:v>
                </c:pt>
                <c:pt idx="19">
                  <c:v>-1.8515914901751085E-3</c:v>
                </c:pt>
                <c:pt idx="20">
                  <c:v>-8.5556404322733037E-3</c:v>
                </c:pt>
                <c:pt idx="21">
                  <c:v>-6.283006411827885E-3</c:v>
                </c:pt>
                <c:pt idx="22">
                  <c:v>-1.0312203193704073E-2</c:v>
                </c:pt>
                <c:pt idx="23">
                  <c:v>5.4285418999404644E-3</c:v>
                </c:pt>
                <c:pt idx="24">
                  <c:v>1.0240537707647768E-2</c:v>
                </c:pt>
                <c:pt idx="25">
                  <c:v>8.9125369855589387E-3</c:v>
                </c:pt>
                <c:pt idx="26">
                  <c:v>1.2936849889319868E-2</c:v>
                </c:pt>
                <c:pt idx="27">
                  <c:v>-2.167112189896514E-3</c:v>
                </c:pt>
                <c:pt idx="28">
                  <c:v>6.357201556177472E-4</c:v>
                </c:pt>
                <c:pt idx="29">
                  <c:v>-3.2259686472208005E-3</c:v>
                </c:pt>
                <c:pt idx="30">
                  <c:v>6.41944798334948E-3</c:v>
                </c:pt>
                <c:pt idx="31">
                  <c:v>-1.0731303142512805E-2</c:v>
                </c:pt>
                <c:pt idx="32">
                  <c:v>-9.4827423832283264E-3</c:v>
                </c:pt>
                <c:pt idx="33">
                  <c:v>-7.67230703518329E-3</c:v>
                </c:pt>
                <c:pt idx="34">
                  <c:v>-1.1888054468193743E-2</c:v>
                </c:pt>
                <c:pt idx="35">
                  <c:v>-1.5090834484562832E-2</c:v>
                </c:pt>
                <c:pt idx="36">
                  <c:v>-1.1443397019105794E-2</c:v>
                </c:pt>
                <c:pt idx="37">
                  <c:v>-1.1584182547287436E-2</c:v>
                </c:pt>
                <c:pt idx="38">
                  <c:v>-2.1649506019507991E-2</c:v>
                </c:pt>
                <c:pt idx="39">
                  <c:v>-1.7672495747686146E-2</c:v>
                </c:pt>
                <c:pt idx="40">
                  <c:v>-2.9740879730646208E-2</c:v>
                </c:pt>
                <c:pt idx="41">
                  <c:v>-3.1592783152243342E-2</c:v>
                </c:pt>
                <c:pt idx="42">
                  <c:v>-3.5883821953756723E-2</c:v>
                </c:pt>
                <c:pt idx="43">
                  <c:v>-5.2850695036173234E-2</c:v>
                </c:pt>
                <c:pt idx="44">
                  <c:v>-5.0656760334685247E-2</c:v>
                </c:pt>
                <c:pt idx="45">
                  <c:v>-3.6661141118109919E-2</c:v>
                </c:pt>
                <c:pt idx="46">
                  <c:v>-3.3237922542247E-2</c:v>
                </c:pt>
                <c:pt idx="47">
                  <c:v>-3.6016138532510511E-2</c:v>
                </c:pt>
                <c:pt idx="48">
                  <c:v>-3.9808637351539611E-2</c:v>
                </c:pt>
                <c:pt idx="49">
                  <c:v>-3.848936818567894E-2</c:v>
                </c:pt>
                <c:pt idx="50">
                  <c:v>-3.9725945874170776E-2</c:v>
                </c:pt>
                <c:pt idx="51">
                  <c:v>-2.455459339502819E-2</c:v>
                </c:pt>
                <c:pt idx="52">
                  <c:v>-2.3411050954580626E-2</c:v>
                </c:pt>
                <c:pt idx="53">
                  <c:v>-3.0578968211985136E-2</c:v>
                </c:pt>
                <c:pt idx="54">
                  <c:v>-4.817352514708928E-2</c:v>
                </c:pt>
                <c:pt idx="55">
                  <c:v>-4.6106903573994384E-2</c:v>
                </c:pt>
                <c:pt idx="56">
                  <c:v>-5.0525902125910571E-2</c:v>
                </c:pt>
                <c:pt idx="57">
                  <c:v>-4.9832277098034616E-2</c:v>
                </c:pt>
                <c:pt idx="58">
                  <c:v>-4.8094332682846352E-2</c:v>
                </c:pt>
                <c:pt idx="59">
                  <c:v>-4.6161191881318397E-2</c:v>
                </c:pt>
                <c:pt idx="60">
                  <c:v>-5.4507383703757628E-2</c:v>
                </c:pt>
                <c:pt idx="61">
                  <c:v>-5.4507383703757628E-2</c:v>
                </c:pt>
                <c:pt idx="62">
                  <c:v>-5.6997538487358002E-2</c:v>
                </c:pt>
                <c:pt idx="63">
                  <c:v>-5.8280275107266966E-2</c:v>
                </c:pt>
                <c:pt idx="64">
                  <c:v>-4.5864484747951795E-2</c:v>
                </c:pt>
                <c:pt idx="65">
                  <c:v>-4.2597824364019266E-2</c:v>
                </c:pt>
                <c:pt idx="66">
                  <c:v>-3.6785560770008718E-2</c:v>
                </c:pt>
                <c:pt idx="67">
                  <c:v>-4.3961143775367306E-2</c:v>
                </c:pt>
                <c:pt idx="68">
                  <c:v>-4.9164578861381369E-2</c:v>
                </c:pt>
                <c:pt idx="69">
                  <c:v>-3.6585652649912426E-2</c:v>
                </c:pt>
                <c:pt idx="70">
                  <c:v>-2.5874066423148712E-2</c:v>
                </c:pt>
                <c:pt idx="71">
                  <c:v>1.0672677459779845E-3</c:v>
                </c:pt>
                <c:pt idx="72">
                  <c:v>-2.159947529005779E-2</c:v>
                </c:pt>
                <c:pt idx="73">
                  <c:v>-2.1219394427023586E-2</c:v>
                </c:pt>
                <c:pt idx="74">
                  <c:v>-1.7385421385477384E-2</c:v>
                </c:pt>
                <c:pt idx="75">
                  <c:v>-1.6673467046450452E-2</c:v>
                </c:pt>
                <c:pt idx="76">
                  <c:v>1.3086930367889327E-3</c:v>
                </c:pt>
                <c:pt idx="77">
                  <c:v>-7.8506117546972565E-3</c:v>
                </c:pt>
                <c:pt idx="78">
                  <c:v>-1.1679254004107853E-2</c:v>
                </c:pt>
                <c:pt idx="79">
                  <c:v>-3.266981848439432E-3</c:v>
                </c:pt>
                <c:pt idx="80">
                  <c:v>1.5352524615437568E-2</c:v>
                </c:pt>
                <c:pt idx="81">
                  <c:v>1.3778303146781301E-2</c:v>
                </c:pt>
                <c:pt idx="82">
                  <c:v>1.5680642207114071E-2</c:v>
                </c:pt>
                <c:pt idx="83">
                  <c:v>2.5953285357777967E-2</c:v>
                </c:pt>
                <c:pt idx="84">
                  <c:v>2.9910336111768077E-2</c:v>
                </c:pt>
                <c:pt idx="85">
                  <c:v>4.342298546922474E-2</c:v>
                </c:pt>
                <c:pt idx="86">
                  <c:v>3.8038172588041652E-2</c:v>
                </c:pt>
                <c:pt idx="87">
                  <c:v>3.6202562518545811E-2</c:v>
                </c:pt>
                <c:pt idx="88">
                  <c:v>4.1459013275597201E-2</c:v>
                </c:pt>
                <c:pt idx="89">
                  <c:v>2.3172871518899463E-2</c:v>
                </c:pt>
                <c:pt idx="90">
                  <c:v>2.132753901111073E-2</c:v>
                </c:pt>
                <c:pt idx="91">
                  <c:v>3.2696063641354245E-2</c:v>
                </c:pt>
                <c:pt idx="92">
                  <c:v>3.9141882961695629E-2</c:v>
                </c:pt>
                <c:pt idx="93">
                  <c:v>3.4168540287462523E-2</c:v>
                </c:pt>
                <c:pt idx="94">
                  <c:v>3.0522216510279643E-2</c:v>
                </c:pt>
                <c:pt idx="95">
                  <c:v>2.8733829880115858E-2</c:v>
                </c:pt>
                <c:pt idx="96">
                  <c:v>3.318929599144349E-2</c:v>
                </c:pt>
                <c:pt idx="97">
                  <c:v>3.5995233315393893E-2</c:v>
                </c:pt>
                <c:pt idx="98">
                  <c:v>3.8706905185100782E-2</c:v>
                </c:pt>
                <c:pt idx="99">
                  <c:v>4.9407535859792295E-2</c:v>
                </c:pt>
                <c:pt idx="100">
                  <c:v>4.8533672131084504E-2</c:v>
                </c:pt>
                <c:pt idx="101">
                  <c:v>5.8809189418747243E-2</c:v>
                </c:pt>
                <c:pt idx="102">
                  <c:v>4.2385662631197141E-2</c:v>
                </c:pt>
                <c:pt idx="103">
                  <c:v>4.212619651797378E-2</c:v>
                </c:pt>
                <c:pt idx="104">
                  <c:v>5.1043124044530153E-2</c:v>
                </c:pt>
                <c:pt idx="105">
                  <c:v>6.1704488844867234E-2</c:v>
                </c:pt>
                <c:pt idx="106">
                  <c:v>6.0887399323173552E-2</c:v>
                </c:pt>
                <c:pt idx="107">
                  <c:v>6.2541084064462238E-2</c:v>
                </c:pt>
                <c:pt idx="108">
                  <c:v>6.2314107727422519E-2</c:v>
                </c:pt>
                <c:pt idx="109">
                  <c:v>7.3118156078859631E-2</c:v>
                </c:pt>
                <c:pt idx="110">
                  <c:v>7.7023338815446651E-2</c:v>
                </c:pt>
                <c:pt idx="111">
                  <c:v>7.8036801710092085E-2</c:v>
                </c:pt>
                <c:pt idx="112">
                  <c:v>7.1202037659824802E-2</c:v>
                </c:pt>
                <c:pt idx="113">
                  <c:v>8.3098496639398389E-2</c:v>
                </c:pt>
                <c:pt idx="114">
                  <c:v>8.6529740213208806E-2</c:v>
                </c:pt>
                <c:pt idx="115">
                  <c:v>8.5644384178590549E-2</c:v>
                </c:pt>
                <c:pt idx="116">
                  <c:v>8.7253422611329512E-2</c:v>
                </c:pt>
                <c:pt idx="117">
                  <c:v>8.9169490560868647E-2</c:v>
                </c:pt>
                <c:pt idx="118">
                  <c:v>9.1633674928653486E-2</c:v>
                </c:pt>
                <c:pt idx="119">
                  <c:v>9.3981084063433418E-2</c:v>
                </c:pt>
                <c:pt idx="120">
                  <c:v>8.2859830929878475E-2</c:v>
                </c:pt>
                <c:pt idx="121">
                  <c:v>8.8326480119258033E-2</c:v>
                </c:pt>
                <c:pt idx="122">
                  <c:v>7.7502049132076589E-2</c:v>
                </c:pt>
                <c:pt idx="123">
                  <c:v>9.3640832302665622E-2</c:v>
                </c:pt>
                <c:pt idx="124">
                  <c:v>9.8535217475273384E-2</c:v>
                </c:pt>
                <c:pt idx="125">
                  <c:v>9.7454638930671633E-2</c:v>
                </c:pt>
                <c:pt idx="126">
                  <c:v>8.8371398021894088E-2</c:v>
                </c:pt>
                <c:pt idx="127">
                  <c:v>6.900479781464175E-2</c:v>
                </c:pt>
                <c:pt idx="128">
                  <c:v>6.6820143418429456E-2</c:v>
                </c:pt>
                <c:pt idx="129">
                  <c:v>6.7638519694678934E-2</c:v>
                </c:pt>
                <c:pt idx="130">
                  <c:v>7.4979215754397144E-2</c:v>
                </c:pt>
                <c:pt idx="131">
                  <c:v>7.8994312192577798E-2</c:v>
                </c:pt>
                <c:pt idx="132">
                  <c:v>7.8902027879894199E-2</c:v>
                </c:pt>
                <c:pt idx="133">
                  <c:v>7.7752801853748554E-2</c:v>
                </c:pt>
                <c:pt idx="134">
                  <c:v>7.5896063250225909E-2</c:v>
                </c:pt>
                <c:pt idx="135">
                  <c:v>7.4490869071726973E-2</c:v>
                </c:pt>
                <c:pt idx="136">
                  <c:v>7.6049023238953462E-2</c:v>
                </c:pt>
                <c:pt idx="137">
                  <c:v>8.4386329127529525E-2</c:v>
                </c:pt>
                <c:pt idx="138">
                  <c:v>9.1010921216124974E-2</c:v>
                </c:pt>
                <c:pt idx="139">
                  <c:v>9.6442385103602035E-2</c:v>
                </c:pt>
                <c:pt idx="140">
                  <c:v>0.10358901622343875</c:v>
                </c:pt>
                <c:pt idx="141">
                  <c:v>0.10714983002617795</c:v>
                </c:pt>
                <c:pt idx="142">
                  <c:v>0.10951763718267227</c:v>
                </c:pt>
                <c:pt idx="143">
                  <c:v>0.11108363297010149</c:v>
                </c:pt>
                <c:pt idx="144">
                  <c:v>0.1164287791240135</c:v>
                </c:pt>
                <c:pt idx="145">
                  <c:v>0.11857882948562359</c:v>
                </c:pt>
                <c:pt idx="146">
                  <c:v>0.11030118641652531</c:v>
                </c:pt>
                <c:pt idx="147">
                  <c:v>0.11604619645902647</c:v>
                </c:pt>
                <c:pt idx="148">
                  <c:v>0.11632217347686091</c:v>
                </c:pt>
                <c:pt idx="149">
                  <c:v>0.10811483534284561</c:v>
                </c:pt>
                <c:pt idx="150">
                  <c:v>0.11016460481975465</c:v>
                </c:pt>
                <c:pt idx="151">
                  <c:v>0.11297607139681043</c:v>
                </c:pt>
                <c:pt idx="152">
                  <c:v>0.11263942387545911</c:v>
                </c:pt>
                <c:pt idx="153">
                  <c:v>0.11358041308634426</c:v>
                </c:pt>
                <c:pt idx="154">
                  <c:v>9.4898169097877849E-2</c:v>
                </c:pt>
                <c:pt idx="155">
                  <c:v>9.5163336138304189E-2</c:v>
                </c:pt>
                <c:pt idx="156">
                  <c:v>8.6919983246448895E-2</c:v>
                </c:pt>
                <c:pt idx="157">
                  <c:v>8.6166546513926301E-2</c:v>
                </c:pt>
                <c:pt idx="158">
                  <c:v>9.0117629722018755E-2</c:v>
                </c:pt>
                <c:pt idx="159">
                  <c:v>9.0756965695599989E-2</c:v>
                </c:pt>
                <c:pt idx="160">
                  <c:v>0.10175455794011112</c:v>
                </c:pt>
                <c:pt idx="161">
                  <c:v>9.4982542521599544E-2</c:v>
                </c:pt>
                <c:pt idx="162">
                  <c:v>9.2373700328548081E-2</c:v>
                </c:pt>
                <c:pt idx="163">
                  <c:v>8.4841766274116548E-2</c:v>
                </c:pt>
                <c:pt idx="164">
                  <c:v>9.1510140419101882E-2</c:v>
                </c:pt>
                <c:pt idx="165">
                  <c:v>8.6377161018966975E-2</c:v>
                </c:pt>
                <c:pt idx="166">
                  <c:v>8.283038812717658E-2</c:v>
                </c:pt>
                <c:pt idx="167">
                  <c:v>8.283038812717658E-2</c:v>
                </c:pt>
                <c:pt idx="168">
                  <c:v>9.0396433037085E-2</c:v>
                </c:pt>
                <c:pt idx="169">
                  <c:v>8.7183460332309615E-2</c:v>
                </c:pt>
                <c:pt idx="170">
                  <c:v>8.7559104779512564E-2</c:v>
                </c:pt>
                <c:pt idx="171">
                  <c:v>8.0085132267261772E-2</c:v>
                </c:pt>
                <c:pt idx="172">
                  <c:v>7.8106613015735515E-2</c:v>
                </c:pt>
                <c:pt idx="173">
                  <c:v>7.1623056436517674E-2</c:v>
                </c:pt>
                <c:pt idx="174">
                  <c:v>7.5529498457193922E-2</c:v>
                </c:pt>
                <c:pt idx="175">
                  <c:v>6.9376692025858056E-2</c:v>
                </c:pt>
                <c:pt idx="176">
                  <c:v>7.0722290947076383E-2</c:v>
                </c:pt>
                <c:pt idx="177">
                  <c:v>7.4738099277790404E-2</c:v>
                </c:pt>
                <c:pt idx="178">
                  <c:v>7.4932940612046917E-2</c:v>
                </c:pt>
                <c:pt idx="179">
                  <c:v>7.1062082010036276E-2</c:v>
                </c:pt>
                <c:pt idx="180">
                  <c:v>7.3058710583570496E-2</c:v>
                </c:pt>
                <c:pt idx="181">
                  <c:v>6.1586558600599028E-2</c:v>
                </c:pt>
                <c:pt idx="182">
                  <c:v>5.14744843431858E-2</c:v>
                </c:pt>
                <c:pt idx="183">
                  <c:v>4.6386804108172086E-2</c:v>
                </c:pt>
                <c:pt idx="184">
                  <c:v>4.7473185005566743E-2</c:v>
                </c:pt>
                <c:pt idx="185">
                  <c:v>4.3201219719454009E-2</c:v>
                </c:pt>
                <c:pt idx="186">
                  <c:v>4.2109161471991507E-2</c:v>
                </c:pt>
                <c:pt idx="187">
                  <c:v>4.2316153078023389E-2</c:v>
                </c:pt>
                <c:pt idx="188">
                  <c:v>3.6976431313237024E-2</c:v>
                </c:pt>
                <c:pt idx="189">
                  <c:v>4.5307777749945322E-2</c:v>
                </c:pt>
                <c:pt idx="190">
                  <c:v>4.8544355915588033E-2</c:v>
                </c:pt>
                <c:pt idx="191">
                  <c:v>4.8229258129848018E-2</c:v>
                </c:pt>
                <c:pt idx="192">
                  <c:v>3.815064430695414E-2</c:v>
                </c:pt>
                <c:pt idx="193">
                  <c:v>3.6486876855479133E-2</c:v>
                </c:pt>
                <c:pt idx="194">
                  <c:v>3.8857337867248543E-2</c:v>
                </c:pt>
                <c:pt idx="195">
                  <c:v>3.3962981924525071E-2</c:v>
                </c:pt>
                <c:pt idx="196">
                  <c:v>2.6696560093504074E-2</c:v>
                </c:pt>
                <c:pt idx="197">
                  <c:v>2.5241514185175395E-2</c:v>
                </c:pt>
                <c:pt idx="198">
                  <c:v>1.4876917392908418E-2</c:v>
                </c:pt>
                <c:pt idx="199">
                  <c:v>1.471011442205028E-2</c:v>
                </c:pt>
                <c:pt idx="200">
                  <c:v>1.3597423729113212E-2</c:v>
                </c:pt>
                <c:pt idx="201">
                  <c:v>1.9223588584763807E-2</c:v>
                </c:pt>
                <c:pt idx="202">
                  <c:v>2.2011108727955975E-2</c:v>
                </c:pt>
                <c:pt idx="203">
                  <c:v>5.9765908158786463E-3</c:v>
                </c:pt>
                <c:pt idx="204">
                  <c:v>-2.9716965587260891E-3</c:v>
                </c:pt>
                <c:pt idx="205">
                  <c:v>-1.9532957658160433E-3</c:v>
                </c:pt>
                <c:pt idx="206">
                  <c:v>8.8477921000196247E-5</c:v>
                </c:pt>
                <c:pt idx="207">
                  <c:v>-2.5440533346343663E-4</c:v>
                </c:pt>
                <c:pt idx="208">
                  <c:v>-7.8958326908096232E-4</c:v>
                </c:pt>
                <c:pt idx="209">
                  <c:v>3.0966972184913732E-3</c:v>
                </c:pt>
                <c:pt idx="210">
                  <c:v>8.5728911679527897E-4</c:v>
                </c:pt>
                <c:pt idx="211">
                  <c:v>4.7984698507863577E-3</c:v>
                </c:pt>
                <c:pt idx="212">
                  <c:v>2.017154027876833E-3</c:v>
                </c:pt>
                <c:pt idx="213">
                  <c:v>3.7465564382292982E-3</c:v>
                </c:pt>
                <c:pt idx="214">
                  <c:v>1.5663606752729375E-3</c:v>
                </c:pt>
                <c:pt idx="215">
                  <c:v>6.9665959064482141E-3</c:v>
                </c:pt>
                <c:pt idx="216">
                  <c:v>5.9718179986913977E-3</c:v>
                </c:pt>
                <c:pt idx="217">
                  <c:v>4.795169423610357E-3</c:v>
                </c:pt>
                <c:pt idx="218">
                  <c:v>6.059154126147881E-4</c:v>
                </c:pt>
                <c:pt idx="219">
                  <c:v>1.6506018945021683E-3</c:v>
                </c:pt>
                <c:pt idx="220">
                  <c:v>8.9111729436184284E-3</c:v>
                </c:pt>
                <c:pt idx="221">
                  <c:v>9.334428085561175E-3</c:v>
                </c:pt>
                <c:pt idx="222">
                  <c:v>1.1419437903687379E-2</c:v>
                </c:pt>
                <c:pt idx="223">
                  <c:v>1.1041519507737796E-2</c:v>
                </c:pt>
                <c:pt idx="224">
                  <c:v>5.2619101104580679E-3</c:v>
                </c:pt>
                <c:pt idx="225">
                  <c:v>1.1978502276700498E-2</c:v>
                </c:pt>
                <c:pt idx="226">
                  <c:v>1.4126982456283743E-2</c:v>
                </c:pt>
                <c:pt idx="227">
                  <c:v>1.2755875698461594E-2</c:v>
                </c:pt>
                <c:pt idx="228">
                  <c:v>1.0968745281372705E-2</c:v>
                </c:pt>
                <c:pt idx="229">
                  <c:v>1.0746460986168493E-3</c:v>
                </c:pt>
                <c:pt idx="230">
                  <c:v>1.2516947855867322E-3</c:v>
                </c:pt>
                <c:pt idx="231">
                  <c:v>-1.2728155619107229E-3</c:v>
                </c:pt>
                <c:pt idx="232">
                  <c:v>-5.0872736978792021E-3</c:v>
                </c:pt>
                <c:pt idx="233">
                  <c:v>-5.9871074400803526E-3</c:v>
                </c:pt>
                <c:pt idx="234">
                  <c:v>4.8366070018237561E-3</c:v>
                </c:pt>
                <c:pt idx="235">
                  <c:v>3.2963993178891648E-3</c:v>
                </c:pt>
                <c:pt idx="236">
                  <c:v>2.2503071382895534E-4</c:v>
                </c:pt>
                <c:pt idx="237">
                  <c:v>-7.4195194608775994E-3</c:v>
                </c:pt>
                <c:pt idx="238">
                  <c:v>-6.8823255082978152E-3</c:v>
                </c:pt>
                <c:pt idx="239">
                  <c:v>-9.8469294598921842E-3</c:v>
                </c:pt>
                <c:pt idx="240">
                  <c:v>-8.9973774147866781E-4</c:v>
                </c:pt>
                <c:pt idx="241">
                  <c:v>6.4659817015166876E-3</c:v>
                </c:pt>
                <c:pt idx="242">
                  <c:v>9.1469352402731019E-3</c:v>
                </c:pt>
                <c:pt idx="243">
                  <c:v>4.8773595142972415E-3</c:v>
                </c:pt>
                <c:pt idx="244">
                  <c:v>-2.7995584829021425E-4</c:v>
                </c:pt>
                <c:pt idx="245">
                  <c:v>-9.4290870561231088E-5</c:v>
                </c:pt>
                <c:pt idx="246">
                  <c:v>-5.6922604671542087E-3</c:v>
                </c:pt>
                <c:pt idx="247">
                  <c:v>-5.6822796337435699E-3</c:v>
                </c:pt>
                <c:pt idx="248">
                  <c:v>-5.0816077763107259E-3</c:v>
                </c:pt>
                <c:pt idx="249">
                  <c:v>-1.1262106606002353E-2</c:v>
                </c:pt>
                <c:pt idx="250">
                  <c:v>-1.4932809957550086E-2</c:v>
                </c:pt>
                <c:pt idx="251">
                  <c:v>-1.1693672675282762E-2</c:v>
                </c:pt>
                <c:pt idx="252">
                  <c:v>-4.9971938426007778E-3</c:v>
                </c:pt>
                <c:pt idx="253">
                  <c:v>-1.0211212358268829E-2</c:v>
                </c:pt>
                <c:pt idx="254">
                  <c:v>-9.3254865501617434E-3</c:v>
                </c:pt>
                <c:pt idx="255">
                  <c:v>-1.7092430579822238E-2</c:v>
                </c:pt>
                <c:pt idx="256">
                  <c:v>-1.009862402778483E-2</c:v>
                </c:pt>
                <c:pt idx="257">
                  <c:v>-1.248223296684059E-3</c:v>
                </c:pt>
                <c:pt idx="258">
                  <c:v>1.0008684364051446E-2</c:v>
                </c:pt>
                <c:pt idx="259">
                  <c:v>1.4132664517241267E-3</c:v>
                </c:pt>
                <c:pt idx="260">
                  <c:v>-9.0234378657645387E-3</c:v>
                </c:pt>
                <c:pt idx="261">
                  <c:v>-9.7088848647368664E-3</c:v>
                </c:pt>
                <c:pt idx="262">
                  <c:v>-2.9894336573067504E-3</c:v>
                </c:pt>
                <c:pt idx="263">
                  <c:v>-1.1406546299461251E-2</c:v>
                </c:pt>
                <c:pt idx="264">
                  <c:v>-1.2540372931536203E-2</c:v>
                </c:pt>
                <c:pt idx="265">
                  <c:v>-2.1254892812604842E-2</c:v>
                </c:pt>
                <c:pt idx="266">
                  <c:v>-2.1706660782788711E-2</c:v>
                </c:pt>
                <c:pt idx="267">
                  <c:v>-2.7208623369973206E-2</c:v>
                </c:pt>
                <c:pt idx="268">
                  <c:v>-1.5614828372770617E-2</c:v>
                </c:pt>
                <c:pt idx="269">
                  <c:v>-6.7366572227440802E-3</c:v>
                </c:pt>
                <c:pt idx="270">
                  <c:v>-1.009163364630572E-2</c:v>
                </c:pt>
                <c:pt idx="271">
                  <c:v>-1.5698970479249619E-2</c:v>
                </c:pt>
                <c:pt idx="272">
                  <c:v>-9.5872568469353991E-3</c:v>
                </c:pt>
                <c:pt idx="273">
                  <c:v>-5.6556606498586737E-3</c:v>
                </c:pt>
                <c:pt idx="274">
                  <c:v>-2.0457702167616665E-3</c:v>
                </c:pt>
                <c:pt idx="275">
                  <c:v>-6.6699928856350787E-4</c:v>
                </c:pt>
                <c:pt idx="276">
                  <c:v>-1.1598271452338826E-3</c:v>
                </c:pt>
                <c:pt idx="277">
                  <c:v>-8.2722604933410659E-3</c:v>
                </c:pt>
                <c:pt idx="278">
                  <c:v>-1.6820748314568035E-2</c:v>
                </c:pt>
                <c:pt idx="279">
                  <c:v>-1.5479512814859153E-2</c:v>
                </c:pt>
                <c:pt idx="280">
                  <c:v>-1.4766486441055826E-2</c:v>
                </c:pt>
                <c:pt idx="281">
                  <c:v>-1.4649335934595054E-2</c:v>
                </c:pt>
                <c:pt idx="282">
                  <c:v>-8.0350750399518223E-3</c:v>
                </c:pt>
                <c:pt idx="283">
                  <c:v>-8.5772947679570999E-3</c:v>
                </c:pt>
                <c:pt idx="284">
                  <c:v>-9.2025219865172758E-3</c:v>
                </c:pt>
                <c:pt idx="285">
                  <c:v>-1.1083260434956665E-2</c:v>
                </c:pt>
                <c:pt idx="286">
                  <c:v>-2.6471120467642328E-2</c:v>
                </c:pt>
                <c:pt idx="287">
                  <c:v>-3.5440121002925262E-2</c:v>
                </c:pt>
                <c:pt idx="288">
                  <c:v>-3.5547553570434376E-2</c:v>
                </c:pt>
                <c:pt idx="289">
                  <c:v>-4.8810423408130132E-2</c:v>
                </c:pt>
                <c:pt idx="290">
                  <c:v>-5.2043081861131602E-2</c:v>
                </c:pt>
                <c:pt idx="291">
                  <c:v>-5.3945989190342436E-2</c:v>
                </c:pt>
                <c:pt idx="292">
                  <c:v>-6.0749133292327451E-2</c:v>
                </c:pt>
                <c:pt idx="293">
                  <c:v>-6.5997281353393888E-2</c:v>
                </c:pt>
                <c:pt idx="294">
                  <c:v>-6.3522633137701456E-2</c:v>
                </c:pt>
                <c:pt idx="295">
                  <c:v>-5.4904772478162278E-2</c:v>
                </c:pt>
                <c:pt idx="296">
                  <c:v>-5.5761028517757216E-2</c:v>
                </c:pt>
                <c:pt idx="297">
                  <c:v>-5.8419295016445605E-2</c:v>
                </c:pt>
                <c:pt idx="298">
                  <c:v>-5.5387467891926168E-2</c:v>
                </c:pt>
                <c:pt idx="299">
                  <c:v>-6.582874478702383E-2</c:v>
                </c:pt>
                <c:pt idx="300">
                  <c:v>-7.2356702466910505E-2</c:v>
                </c:pt>
                <c:pt idx="301">
                  <c:v>-7.8105202710027188E-2</c:v>
                </c:pt>
                <c:pt idx="302">
                  <c:v>-7.8429534885898877E-2</c:v>
                </c:pt>
                <c:pt idx="303">
                  <c:v>-8.0554671322403237E-2</c:v>
                </c:pt>
                <c:pt idx="304">
                  <c:v>-8.6344606213871633E-2</c:v>
                </c:pt>
                <c:pt idx="305">
                  <c:v>-8.2895865195687479E-2</c:v>
                </c:pt>
                <c:pt idx="306">
                  <c:v>-8.4948861120623165E-2</c:v>
                </c:pt>
                <c:pt idx="307">
                  <c:v>-9.2739145001094703E-2</c:v>
                </c:pt>
                <c:pt idx="308">
                  <c:v>-9.698874061165319E-2</c:v>
                </c:pt>
                <c:pt idx="309">
                  <c:v>-9.8800210669614974E-2</c:v>
                </c:pt>
                <c:pt idx="310">
                  <c:v>-9.5255789181677764E-2</c:v>
                </c:pt>
                <c:pt idx="311">
                  <c:v>-9.2774000647164567E-2</c:v>
                </c:pt>
                <c:pt idx="312">
                  <c:v>-0.10191535901515336</c:v>
                </c:pt>
                <c:pt idx="313">
                  <c:v>-0.10047651819783865</c:v>
                </c:pt>
                <c:pt idx="314">
                  <c:v>-9.7999830251240039E-2</c:v>
                </c:pt>
                <c:pt idx="315">
                  <c:v>-9.7939402763090655E-2</c:v>
                </c:pt>
                <c:pt idx="316">
                  <c:v>-0.10671243064463865</c:v>
                </c:pt>
                <c:pt idx="317">
                  <c:v>-0.10263751043417801</c:v>
                </c:pt>
                <c:pt idx="318">
                  <c:v>-0.10314236558023915</c:v>
                </c:pt>
                <c:pt idx="319">
                  <c:v>-0.10425454160013248</c:v>
                </c:pt>
                <c:pt idx="320">
                  <c:v>-9.5774501692931446E-2</c:v>
                </c:pt>
                <c:pt idx="321">
                  <c:v>-9.2370266809135737E-2</c:v>
                </c:pt>
                <c:pt idx="322">
                  <c:v>-8.6221073880271115E-2</c:v>
                </c:pt>
                <c:pt idx="323">
                  <c:v>-9.487156462577806E-2</c:v>
                </c:pt>
                <c:pt idx="324">
                  <c:v>-0.10093147956215487</c:v>
                </c:pt>
                <c:pt idx="325">
                  <c:v>-0.10225409052177858</c:v>
                </c:pt>
                <c:pt idx="326">
                  <c:v>-9.9800210354723196E-2</c:v>
                </c:pt>
                <c:pt idx="327">
                  <c:v>-9.8457837646689361E-2</c:v>
                </c:pt>
                <c:pt idx="328">
                  <c:v>-9.7895571723486507E-2</c:v>
                </c:pt>
                <c:pt idx="329">
                  <c:v>-9.4325927829462031E-2</c:v>
                </c:pt>
                <c:pt idx="330">
                  <c:v>-9.3467333622644921E-2</c:v>
                </c:pt>
                <c:pt idx="331">
                  <c:v>-9.6021408640220907E-2</c:v>
                </c:pt>
                <c:pt idx="332">
                  <c:v>-9.6801600503338414E-2</c:v>
                </c:pt>
                <c:pt idx="333">
                  <c:v>-0.10854780866473579</c:v>
                </c:pt>
                <c:pt idx="334">
                  <c:v>-0.11767890554715776</c:v>
                </c:pt>
                <c:pt idx="335">
                  <c:v>-0.11819728155017994</c:v>
                </c:pt>
                <c:pt idx="336">
                  <c:v>-0.11736935915003432</c:v>
                </c:pt>
                <c:pt idx="337">
                  <c:v>-0.1108533537662405</c:v>
                </c:pt>
                <c:pt idx="338">
                  <c:v>-0.12157560363860365</c:v>
                </c:pt>
                <c:pt idx="339">
                  <c:v>-0.13004270147269181</c:v>
                </c:pt>
                <c:pt idx="340">
                  <c:v>-0.13481290592843953</c:v>
                </c:pt>
                <c:pt idx="341">
                  <c:v>-0.12787633571970991</c:v>
                </c:pt>
                <c:pt idx="342">
                  <c:v>-0.12383781820488282</c:v>
                </c:pt>
                <c:pt idx="343">
                  <c:v>-0.12889282952926051</c:v>
                </c:pt>
                <c:pt idx="344">
                  <c:v>-0.13573391897223386</c:v>
                </c:pt>
                <c:pt idx="345">
                  <c:v>-0.1403511027043518</c:v>
                </c:pt>
                <c:pt idx="346">
                  <c:v>-0.13419049358052126</c:v>
                </c:pt>
                <c:pt idx="347">
                  <c:v>-0.13576270670034962</c:v>
                </c:pt>
                <c:pt idx="348">
                  <c:v>-0.13608545640195213</c:v>
                </c:pt>
                <c:pt idx="349">
                  <c:v>-0.14042439330378698</c:v>
                </c:pt>
                <c:pt idx="350">
                  <c:v>-0.1435667434778175</c:v>
                </c:pt>
                <c:pt idx="351">
                  <c:v>-0.14024003612102431</c:v>
                </c:pt>
                <c:pt idx="352">
                  <c:v>-0.13918566654721265</c:v>
                </c:pt>
                <c:pt idx="353">
                  <c:v>-0.14350169750859898</c:v>
                </c:pt>
                <c:pt idx="354">
                  <c:v>-0.13624268136688744</c:v>
                </c:pt>
                <c:pt idx="355">
                  <c:v>-0.13615996342406844</c:v>
                </c:pt>
                <c:pt idx="356">
                  <c:v>-0.14122547731707347</c:v>
                </c:pt>
                <c:pt idx="357">
                  <c:v>-0.14562146706501367</c:v>
                </c:pt>
                <c:pt idx="358">
                  <c:v>-0.15082883669900038</c:v>
                </c:pt>
                <c:pt idx="359">
                  <c:v>-0.15189861441961305</c:v>
                </c:pt>
                <c:pt idx="360">
                  <c:v>-0.15151574716764671</c:v>
                </c:pt>
                <c:pt idx="361">
                  <c:v>-0.15302930437328277</c:v>
                </c:pt>
                <c:pt idx="362">
                  <c:v>-0.15541210640902747</c:v>
                </c:pt>
                <c:pt idx="363">
                  <c:v>-0.16015336686151727</c:v>
                </c:pt>
                <c:pt idx="364">
                  <c:v>-0.15692758024013431</c:v>
                </c:pt>
                <c:pt idx="365">
                  <c:v>-0.16381213402401529</c:v>
                </c:pt>
                <c:pt idx="366">
                  <c:v>-0.16601142290666759</c:v>
                </c:pt>
                <c:pt idx="367">
                  <c:v>-0.17195936767871955</c:v>
                </c:pt>
                <c:pt idx="368">
                  <c:v>-0.17735822089662512</c:v>
                </c:pt>
                <c:pt idx="369">
                  <c:v>-0.16854382691093828</c:v>
                </c:pt>
                <c:pt idx="370">
                  <c:v>-0.16837130446531912</c:v>
                </c:pt>
                <c:pt idx="371">
                  <c:v>-0.16959778868011011</c:v>
                </c:pt>
                <c:pt idx="372">
                  <c:v>-0.1741301444414064</c:v>
                </c:pt>
                <c:pt idx="373">
                  <c:v>-0.16809475069802826</c:v>
                </c:pt>
                <c:pt idx="374">
                  <c:v>-0.16974733540699605</c:v>
                </c:pt>
                <c:pt idx="375">
                  <c:v>-0.17056043023996481</c:v>
                </c:pt>
                <c:pt idx="376">
                  <c:v>-0.15080446699666783</c:v>
                </c:pt>
                <c:pt idx="377">
                  <c:v>-0.14331688432966516</c:v>
                </c:pt>
                <c:pt idx="378">
                  <c:v>-0.12958320478173002</c:v>
                </c:pt>
                <c:pt idx="379">
                  <c:v>-0.12779282118226121</c:v>
                </c:pt>
                <c:pt idx="380">
                  <c:v>-0.13605152212576921</c:v>
                </c:pt>
                <c:pt idx="381">
                  <c:v>-0.12597832127690933</c:v>
                </c:pt>
                <c:pt idx="382">
                  <c:v>-0.11888915618868756</c:v>
                </c:pt>
                <c:pt idx="383">
                  <c:v>-0.11562935841010202</c:v>
                </c:pt>
                <c:pt idx="384">
                  <c:v>-0.1193695874012346</c:v>
                </c:pt>
                <c:pt idx="385">
                  <c:v>-0.11151725559786696</c:v>
                </c:pt>
                <c:pt idx="386">
                  <c:v>-0.10519081301646793</c:v>
                </c:pt>
                <c:pt idx="387">
                  <c:v>-0.10363618532276453</c:v>
                </c:pt>
                <c:pt idx="388">
                  <c:v>-0.1068302476191586</c:v>
                </c:pt>
                <c:pt idx="389">
                  <c:v>-0.10556138175573304</c:v>
                </c:pt>
                <c:pt idx="390">
                  <c:v>-9.6227386394644232E-2</c:v>
                </c:pt>
                <c:pt idx="391">
                  <c:v>-0.10404590062490682</c:v>
                </c:pt>
                <c:pt idx="392">
                  <c:v>-0.10164353136557425</c:v>
                </c:pt>
                <c:pt idx="393">
                  <c:v>-9.6382407540059445E-2</c:v>
                </c:pt>
                <c:pt idx="394">
                  <c:v>-9.3401554144888932E-2</c:v>
                </c:pt>
                <c:pt idx="395">
                  <c:v>-8.4693391678256624E-2</c:v>
                </c:pt>
                <c:pt idx="396">
                  <c:v>-7.4905627072340941E-2</c:v>
                </c:pt>
                <c:pt idx="397">
                  <c:v>-6.6246152365837752E-2</c:v>
                </c:pt>
                <c:pt idx="398">
                  <c:v>-7.4309564440467102E-2</c:v>
                </c:pt>
                <c:pt idx="399">
                  <c:v>-7.2879345621282732E-2</c:v>
                </c:pt>
                <c:pt idx="400">
                  <c:v>-9.0187196922486113E-2</c:v>
                </c:pt>
                <c:pt idx="401">
                  <c:v>-9.0662677867265562E-2</c:v>
                </c:pt>
                <c:pt idx="402">
                  <c:v>-9.2053627169316865E-2</c:v>
                </c:pt>
                <c:pt idx="403">
                  <c:v>-9.6479591945715093E-2</c:v>
                </c:pt>
                <c:pt idx="404">
                  <c:v>-0.11086942816454703</c:v>
                </c:pt>
                <c:pt idx="405">
                  <c:v>-0.11966906513973541</c:v>
                </c:pt>
                <c:pt idx="406">
                  <c:v>-0.11704404426845716</c:v>
                </c:pt>
                <c:pt idx="407">
                  <c:v>-0.11434918629519741</c:v>
                </c:pt>
                <c:pt idx="408">
                  <c:v>-0.11788123700345621</c:v>
                </c:pt>
                <c:pt idx="409">
                  <c:v>-0.12805879271712728</c:v>
                </c:pt>
                <c:pt idx="410">
                  <c:v>-0.11649454595918118</c:v>
                </c:pt>
                <c:pt idx="411">
                  <c:v>-0.11182875057913566</c:v>
                </c:pt>
                <c:pt idx="412">
                  <c:v>-0.11797279168231511</c:v>
                </c:pt>
                <c:pt idx="413">
                  <c:v>-0.10941741397909521</c:v>
                </c:pt>
                <c:pt idx="414">
                  <c:v>-0.11230345746562498</c:v>
                </c:pt>
                <c:pt idx="415">
                  <c:v>-0.12240644133777334</c:v>
                </c:pt>
                <c:pt idx="416">
                  <c:v>-0.10535868196796971</c:v>
                </c:pt>
                <c:pt idx="417">
                  <c:v>-0.10591713730016927</c:v>
                </c:pt>
                <c:pt idx="418">
                  <c:v>-0.10178491592984751</c:v>
                </c:pt>
                <c:pt idx="419">
                  <c:v>-9.9803146608823057E-2</c:v>
                </c:pt>
                <c:pt idx="420">
                  <c:v>-9.8513686627328845E-2</c:v>
                </c:pt>
                <c:pt idx="421">
                  <c:v>-9.4922331928515291E-2</c:v>
                </c:pt>
                <c:pt idx="422">
                  <c:v>-9.3022875851416775E-2</c:v>
                </c:pt>
                <c:pt idx="423">
                  <c:v>-8.8890654481095122E-2</c:v>
                </c:pt>
                <c:pt idx="424">
                  <c:v>-8.7129541887005835E-2</c:v>
                </c:pt>
                <c:pt idx="425">
                  <c:v>-8.9076661904434973E-2</c:v>
                </c:pt>
                <c:pt idx="426">
                  <c:v>-8.5693033757560766E-2</c:v>
                </c:pt>
                <c:pt idx="427">
                  <c:v>-8.5584847623559224E-2</c:v>
                </c:pt>
                <c:pt idx="428">
                  <c:v>-8.3797367455721972E-2</c:v>
                </c:pt>
                <c:pt idx="429">
                  <c:v>-8.6356626587073992E-2</c:v>
                </c:pt>
                <c:pt idx="430">
                  <c:v>-9.0126749312959498E-2</c:v>
                </c:pt>
                <c:pt idx="431">
                  <c:v>-8.6059646665694545E-2</c:v>
                </c:pt>
                <c:pt idx="432">
                  <c:v>-9.242764583941443E-2</c:v>
                </c:pt>
                <c:pt idx="433">
                  <c:v>-9.6403780608626977E-2</c:v>
                </c:pt>
                <c:pt idx="434">
                  <c:v>-9.8195921014601617E-2</c:v>
                </c:pt>
                <c:pt idx="435">
                  <c:v>-0.10142680245347091</c:v>
                </c:pt>
                <c:pt idx="436">
                  <c:v>-0.10659295898964094</c:v>
                </c:pt>
                <c:pt idx="437">
                  <c:v>-0.1147011979647945</c:v>
                </c:pt>
              </c:numCache>
            </c:numRef>
          </c:val>
          <c:smooth val="0"/>
        </c:ser>
        <c:ser>
          <c:idx val="1"/>
          <c:order val="1"/>
          <c:tx>
            <c:v>Buy&amp;Hold</c:v>
          </c:tx>
          <c:marker>
            <c:symbol val="none"/>
          </c:marker>
          <c:cat>
            <c:numRef>
              <c:f>'NSE-ARIMA-EGARCH-Static'!$A$15:$A$452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'NSE-ARIMA-EGARCH-Static'!$R$15:$R$452</c:f>
              <c:numCache>
                <c:formatCode>0.00%</c:formatCode>
                <c:ptCount val="438"/>
                <c:pt idx="0">
                  <c:v>5.7896074171106537E-3</c:v>
                </c:pt>
                <c:pt idx="1">
                  <c:v>-2.2986787446475088E-3</c:v>
                </c:pt>
                <c:pt idx="2">
                  <c:v>8.8060170716823816E-3</c:v>
                </c:pt>
                <c:pt idx="3">
                  <c:v>2.6347170911313889E-3</c:v>
                </c:pt>
                <c:pt idx="4">
                  <c:v>-3.4328376203689448E-3</c:v>
                </c:pt>
                <c:pt idx="5">
                  <c:v>-1.8058238120044479E-3</c:v>
                </c:pt>
                <c:pt idx="6">
                  <c:v>-1.0617688552772675E-2</c:v>
                </c:pt>
                <c:pt idx="7">
                  <c:v>-8.3267553542587525E-3</c:v>
                </c:pt>
                <c:pt idx="8">
                  <c:v>1.6185279826848031E-2</c:v>
                </c:pt>
                <c:pt idx="9">
                  <c:v>1.8740279885330446E-2</c:v>
                </c:pt>
                <c:pt idx="10">
                  <c:v>-5.6435634295570747E-4</c:v>
                </c:pt>
                <c:pt idx="11">
                  <c:v>-1.5617534607891614E-2</c:v>
                </c:pt>
                <c:pt idx="12">
                  <c:v>-9.9213100567511203E-3</c:v>
                </c:pt>
                <c:pt idx="13">
                  <c:v>7.8422914101252683E-3</c:v>
                </c:pt>
                <c:pt idx="14">
                  <c:v>3.7126228648667325E-3</c:v>
                </c:pt>
                <c:pt idx="15">
                  <c:v>3.5522149935702796E-3</c:v>
                </c:pt>
                <c:pt idx="16">
                  <c:v>4.9687312769408631E-3</c:v>
                </c:pt>
                <c:pt idx="17">
                  <c:v>-5.0845541175452702E-3</c:v>
                </c:pt>
                <c:pt idx="18">
                  <c:v>-3.9576758070991591E-3</c:v>
                </c:pt>
                <c:pt idx="19">
                  <c:v>2.450926573496659E-3</c:v>
                </c:pt>
                <c:pt idx="20">
                  <c:v>-4.6798665326587274E-3</c:v>
                </c:pt>
                <c:pt idx="21">
                  <c:v>-8.9881277820058614E-3</c:v>
                </c:pt>
                <c:pt idx="22">
                  <c:v>1.7748655354741238E-3</c:v>
                </c:pt>
                <c:pt idx="23">
                  <c:v>2.0040688932456918E-2</c:v>
                </c:pt>
                <c:pt idx="24">
                  <c:v>2.0766893325021574E-2</c:v>
                </c:pt>
                <c:pt idx="25">
                  <c:v>3.4651841880626311E-3</c:v>
                </c:pt>
                <c:pt idx="26">
                  <c:v>2.6689803873742868E-3</c:v>
                </c:pt>
                <c:pt idx="27">
                  <c:v>1.9185905021660288E-2</c:v>
                </c:pt>
                <c:pt idx="28">
                  <c:v>1.2293314625815288E-2</c:v>
                </c:pt>
                <c:pt idx="29">
                  <c:v>1.0622833501061635E-3</c:v>
                </c:pt>
                <c:pt idx="30">
                  <c:v>-5.7468363109647314E-3</c:v>
                </c:pt>
                <c:pt idx="31">
                  <c:v>-2.6461925830773447E-2</c:v>
                </c:pt>
                <c:pt idx="32">
                  <c:v>-1.5800758221080069E-2</c:v>
                </c:pt>
                <c:pt idx="33">
                  <c:v>3.0921792199092302E-3</c:v>
                </c:pt>
                <c:pt idx="34">
                  <c:v>6.1020331384380455E-3</c:v>
                </c:pt>
                <c:pt idx="35">
                  <c:v>7.5321945506487964E-3</c:v>
                </c:pt>
                <c:pt idx="36">
                  <c:v>-4.4980474334710419E-4</c:v>
                </c:pt>
                <c:pt idx="37">
                  <c:v>-3.5477497176366057E-3</c:v>
                </c:pt>
                <c:pt idx="38">
                  <c:v>1.0431955687861816E-2</c:v>
                </c:pt>
                <c:pt idx="39">
                  <c:v>6.1978445824264483E-3</c:v>
                </c:pt>
                <c:pt idx="40">
                  <c:v>-1.6284319260278401E-2</c:v>
                </c:pt>
                <c:pt idx="41">
                  <c:v>-1.4170719382587627E-2</c:v>
                </c:pt>
                <c:pt idx="42">
                  <c:v>2.5335847546497092E-3</c:v>
                </c:pt>
                <c:pt idx="43">
                  <c:v>-1.3225947099679947E-2</c:v>
                </c:pt>
                <c:pt idx="44">
                  <c:v>-1.5322778226650624E-2</c:v>
                </c:pt>
                <c:pt idx="45">
                  <c:v>1.7092926989670021E-2</c:v>
                </c:pt>
                <c:pt idx="46">
                  <c:v>1.8348303400337329E-2</c:v>
                </c:pt>
                <c:pt idx="47">
                  <c:v>6.6954901658178301E-4</c:v>
                </c:pt>
                <c:pt idx="48">
                  <c:v>-6.7966203500361422E-3</c:v>
                </c:pt>
                <c:pt idx="49">
                  <c:v>-5.3008748867877653E-3</c:v>
                </c:pt>
                <c:pt idx="50">
                  <c:v>-8.6112372831070871E-5</c:v>
                </c:pt>
                <c:pt idx="51">
                  <c:v>-1.4285550678997505E-2</c:v>
                </c:pt>
                <c:pt idx="52">
                  <c:v>-1.439916140086317E-2</c:v>
                </c:pt>
                <c:pt idx="53">
                  <c:v>-6.1760245895510213E-3</c:v>
                </c:pt>
                <c:pt idx="54">
                  <c:v>1.1009622724705626E-2</c:v>
                </c:pt>
                <c:pt idx="55">
                  <c:v>1.6278485943748366E-2</c:v>
                </c:pt>
                <c:pt idx="56">
                  <c:v>2.4775578228919404E-3</c:v>
                </c:pt>
                <c:pt idx="57">
                  <c:v>3.920753604071292E-3</c:v>
                </c:pt>
                <c:pt idx="58">
                  <c:v>1.0977542785455263E-3</c:v>
                </c:pt>
                <c:pt idx="59">
                  <c:v>-2.013102466056349E-4</c:v>
                </c:pt>
                <c:pt idx="60">
                  <c:v>-1.0759068877646771E-2</c:v>
                </c:pt>
                <c:pt idx="61">
                  <c:v>-8.7501071998747904E-3</c:v>
                </c:pt>
                <c:pt idx="62">
                  <c:v>2.6406662604103737E-3</c:v>
                </c:pt>
                <c:pt idx="63">
                  <c:v>1.2768056643743808E-3</c:v>
                </c:pt>
                <c:pt idx="64">
                  <c:v>-1.4355174808983517E-2</c:v>
                </c:pt>
                <c:pt idx="65">
                  <c:v>-1.638021214316765E-2</c:v>
                </c:pt>
                <c:pt idx="66">
                  <c:v>-9.4256518675123191E-3</c:v>
                </c:pt>
                <c:pt idx="67">
                  <c:v>1.4260083703414583E-3</c:v>
                </c:pt>
                <c:pt idx="68">
                  <c:v>1.3019096487327797E-2</c:v>
                </c:pt>
                <c:pt idx="69">
                  <c:v>-7.6555753458950049E-3</c:v>
                </c:pt>
                <c:pt idx="70">
                  <c:v>-2.0834202885530173E-3</c:v>
                </c:pt>
                <c:pt idx="71">
                  <c:v>-1.6093476636622195E-2</c:v>
                </c:pt>
                <c:pt idx="72">
                  <c:v>-4.8945817669999725E-2</c:v>
                </c:pt>
                <c:pt idx="73">
                  <c:v>-2.2262901696089465E-2</c:v>
                </c:pt>
                <c:pt idx="74">
                  <c:v>-3.5148517058875006E-3</c:v>
                </c:pt>
                <c:pt idx="75">
                  <c:v>-4.6230089682609554E-3</c:v>
                </c:pt>
                <c:pt idx="76">
                  <c:v>-1.8669681540035787E-2</c:v>
                </c:pt>
                <c:pt idx="77">
                  <c:v>-8.8926681770746807E-3</c:v>
                </c:pt>
                <c:pt idx="78">
                  <c:v>1.3141429129679194E-2</c:v>
                </c:pt>
                <c:pt idx="79">
                  <c:v>-4.5986536241752196E-3</c:v>
                </c:pt>
                <c:pt idx="80">
                  <c:v>1.0083029634918361E-2</c:v>
                </c:pt>
                <c:pt idx="81">
                  <c:v>2.0262369217249443E-2</c:v>
                </c:pt>
                <c:pt idx="82">
                  <c:v>3.4322243039184297E-3</c:v>
                </c:pt>
                <c:pt idx="83">
                  <c:v>1.2009511520620686E-2</c:v>
                </c:pt>
                <c:pt idx="84">
                  <c:v>6.2330575598386062E-3</c:v>
                </c:pt>
                <c:pt idx="85">
                  <c:v>-1.674268283786251E-2</c:v>
                </c:pt>
                <c:pt idx="86">
                  <c:v>-7.8299976734086396E-3</c:v>
                </c:pt>
                <c:pt idx="87">
                  <c:v>6.9681577829043828E-3</c:v>
                </c:pt>
                <c:pt idx="88">
                  <c:v>-3.2846618483777235E-3</c:v>
                </c:pt>
                <c:pt idx="89">
                  <c:v>1.273459389155196E-2</c:v>
                </c:pt>
                <c:pt idx="90">
                  <c:v>1.9711085323302457E-2</c:v>
                </c:pt>
                <c:pt idx="91">
                  <c:v>-9.2216795025588105E-3</c:v>
                </c:pt>
                <c:pt idx="92">
                  <c:v>-4.835560867854749E-3</c:v>
                </c:pt>
                <c:pt idx="93">
                  <c:v>1.4258567432863245E-3</c:v>
                </c:pt>
                <c:pt idx="94">
                  <c:v>-8.2949851148803599E-3</c:v>
                </c:pt>
                <c:pt idx="95">
                  <c:v>-5.2551496159763955E-3</c:v>
                </c:pt>
                <c:pt idx="96">
                  <c:v>-6.0402766149987297E-3</c:v>
                </c:pt>
                <c:pt idx="97">
                  <c:v>-7.0091089242177995E-3</c:v>
                </c:pt>
                <c:pt idx="98">
                  <c:v>-5.3119981836204921E-3</c:v>
                </c:pt>
                <c:pt idx="99">
                  <c:v>-1.2780833075883624E-2</c:v>
                </c:pt>
                <c:pt idx="100">
                  <c:v>-9.371913565742962E-3</c:v>
                </c:pt>
                <c:pt idx="101">
                  <c:v>-8.8794597297707778E-3</c:v>
                </c:pt>
                <c:pt idx="102">
                  <c:v>5.8980180947312277E-3</c:v>
                </c:pt>
                <c:pt idx="103">
                  <c:v>1.6008611007492179E-2</c:v>
                </c:pt>
                <c:pt idx="104">
                  <c:v>8.8075837513281741E-3</c:v>
                </c:pt>
                <c:pt idx="105">
                  <c:v>1.8786872830094836E-2</c:v>
                </c:pt>
                <c:pt idx="106">
                  <c:v>9.3661954047723484E-3</c:v>
                </c:pt>
                <c:pt idx="107">
                  <c:v>7.8797370491034968E-4</c:v>
                </c:pt>
                <c:pt idx="108">
                  <c:v>1.3448254783299252E-3</c:v>
                </c:pt>
                <c:pt idx="109">
                  <c:v>9.9545063932375832E-3</c:v>
                </c:pt>
                <c:pt idx="110">
                  <c:v>6.5075154141995828E-3</c:v>
                </c:pt>
                <c:pt idx="111">
                  <c:v>-4.5625952874986941E-3</c:v>
                </c:pt>
                <c:pt idx="112">
                  <c:v>5.4343634076157166E-3</c:v>
                </c:pt>
                <c:pt idx="113">
                  <c:v>1.7557031516761024E-2</c:v>
                </c:pt>
                <c:pt idx="114">
                  <c:v>1.4308881064929002E-2</c:v>
                </c:pt>
                <c:pt idx="115">
                  <c:v>2.350559572459554E-3</c:v>
                </c:pt>
                <c:pt idx="116">
                  <c:v>6.6604932321379096E-4</c:v>
                </c:pt>
                <c:pt idx="117">
                  <c:v>-2.797037158409621E-4</c:v>
                </c:pt>
                <c:pt idx="118">
                  <c:v>4.9926244500708705E-4</c:v>
                </c:pt>
                <c:pt idx="119">
                  <c:v>4.417671945701418E-3</c:v>
                </c:pt>
                <c:pt idx="120">
                  <c:v>-8.0373519068551724E-3</c:v>
                </c:pt>
                <c:pt idx="121">
                  <c:v>-5.1688315516134065E-3</c:v>
                </c:pt>
                <c:pt idx="122">
                  <c:v>1.5144915702618889E-2</c:v>
                </c:pt>
                <c:pt idx="123">
                  <c:v>2.5174283501161687E-2</c:v>
                </c:pt>
                <c:pt idx="124">
                  <c:v>1.9520304727159488E-2</c:v>
                </c:pt>
                <c:pt idx="125">
                  <c:v>3.4872569817789856E-3</c:v>
                </c:pt>
                <c:pt idx="126">
                  <c:v>-9.2521562273975011E-3</c:v>
                </c:pt>
                <c:pt idx="127">
                  <c:v>9.6898892010077731E-3</c:v>
                </c:pt>
                <c:pt idx="128">
                  <c:v>2.0201394524111072E-2</c:v>
                </c:pt>
                <c:pt idx="129">
                  <c:v>2.8165071473025272E-3</c:v>
                </c:pt>
                <c:pt idx="130">
                  <c:v>7.648029882360019E-3</c:v>
                </c:pt>
                <c:pt idx="131">
                  <c:v>3.1289058271544157E-3</c:v>
                </c:pt>
                <c:pt idx="132">
                  <c:v>-3.6359298843895438E-3</c:v>
                </c:pt>
                <c:pt idx="133">
                  <c:v>1.1519435038294112E-3</c:v>
                </c:pt>
                <c:pt idx="134">
                  <c:v>2.7939173051600985E-3</c:v>
                </c:pt>
                <c:pt idx="135">
                  <c:v>3.0357938591323297E-3</c:v>
                </c:pt>
                <c:pt idx="136">
                  <c:v>-1.4214964692516041E-4</c:v>
                </c:pt>
                <c:pt idx="137">
                  <c:v>-9.1254009664288871E-3</c:v>
                </c:pt>
                <c:pt idx="138">
                  <c:v>-1.6264009778043098E-3</c:v>
                </c:pt>
                <c:pt idx="139">
                  <c:v>1.1117860537556146E-2</c:v>
                </c:pt>
                <c:pt idx="140">
                  <c:v>1.1528844269765193E-2</c:v>
                </c:pt>
                <c:pt idx="141">
                  <c:v>9.7656247770503413E-3</c:v>
                </c:pt>
                <c:pt idx="142">
                  <c:v>5.3721275511797728E-3</c:v>
                </c:pt>
                <c:pt idx="143">
                  <c:v>3.5530899587732367E-3</c:v>
                </c:pt>
                <c:pt idx="144">
                  <c:v>-3.3830551117661756E-3</c:v>
                </c:pt>
                <c:pt idx="145">
                  <c:v>-6.7006422059399107E-3</c:v>
                </c:pt>
                <c:pt idx="146">
                  <c:v>5.5188563089487719E-3</c:v>
                </c:pt>
                <c:pt idx="147">
                  <c:v>2.2692904958885318E-3</c:v>
                </c:pt>
                <c:pt idx="148">
                  <c:v>-5.3935926414351298E-3</c:v>
                </c:pt>
                <c:pt idx="149">
                  <c:v>7.1575263350092122E-3</c:v>
                </c:pt>
                <c:pt idx="150">
                  <c:v>5.5465366400382354E-3</c:v>
                </c:pt>
                <c:pt idx="151">
                  <c:v>-4.3677812838004426E-3</c:v>
                </c:pt>
                <c:pt idx="152">
                  <c:v>-2.2242776973373513E-3</c:v>
                </c:pt>
                <c:pt idx="153">
                  <c:v>1.1485494911607219E-3</c:v>
                </c:pt>
                <c:pt idx="154">
                  <c:v>1.7923154475187664E-2</c:v>
                </c:pt>
                <c:pt idx="155">
                  <c:v>1.6816739878255049E-2</c:v>
                </c:pt>
                <c:pt idx="156">
                  <c:v>7.34017772642237E-3</c:v>
                </c:pt>
                <c:pt idx="157">
                  <c:v>8.283066398291572E-3</c:v>
                </c:pt>
                <c:pt idx="158">
                  <c:v>-2.9333040658972021E-3</c:v>
                </c:pt>
                <c:pt idx="159">
                  <c:v>-4.2084711132202024E-3</c:v>
                </c:pt>
                <c:pt idx="160">
                  <c:v>-1.0562178421888557E-2</c:v>
                </c:pt>
                <c:pt idx="161">
                  <c:v>-3.8590357945511577E-3</c:v>
                </c:pt>
                <c:pt idx="162">
                  <c:v>8.587590133982248E-3</c:v>
                </c:pt>
                <c:pt idx="163">
                  <c:v>-4.5232504850198918E-3</c:v>
                </c:pt>
                <c:pt idx="164">
                  <c:v>-7.9053524374173012E-4</c:v>
                </c:pt>
                <c:pt idx="165">
                  <c:v>1.0900765917210453E-2</c:v>
                </c:pt>
                <c:pt idx="166">
                  <c:v>8.0158004310697528E-3</c:v>
                </c:pt>
                <c:pt idx="167">
                  <c:v>3.2754648656700969E-3</c:v>
                </c:pt>
                <c:pt idx="168">
                  <c:v>6.9872853522279232E-3</c:v>
                </c:pt>
                <c:pt idx="169">
                  <c:v>9.9632528682380705E-3</c:v>
                </c:pt>
                <c:pt idx="170">
                  <c:v>2.6088956867751367E-3</c:v>
                </c:pt>
                <c:pt idx="171">
                  <c:v>-7.2152726268681633E-3</c:v>
                </c:pt>
                <c:pt idx="172">
                  <c:v>-8.6914740745914765E-3</c:v>
                </c:pt>
                <c:pt idx="173">
                  <c:v>4.2073204636103867E-3</c:v>
                </c:pt>
                <c:pt idx="174">
                  <c:v>2.3961356357387054E-3</c:v>
                </c:pt>
                <c:pt idx="175">
                  <c:v>-9.3320553209916834E-3</c:v>
                </c:pt>
                <c:pt idx="176">
                  <c:v>-6.9702544850898107E-3</c:v>
                </c:pt>
                <c:pt idx="177">
                  <c:v>-4.9885709416415125E-3</c:v>
                </c:pt>
                <c:pt idx="178">
                  <c:v>-3.9171277629402868E-3</c:v>
                </c:pt>
                <c:pt idx="179">
                  <c:v>3.4321234310297211E-3</c:v>
                </c:pt>
                <c:pt idx="180">
                  <c:v>1.7466239358487901E-3</c:v>
                </c:pt>
                <c:pt idx="181">
                  <c:v>8.9258132864153961E-3</c:v>
                </c:pt>
                <c:pt idx="182">
                  <c:v>2.0527579662446671E-2</c:v>
                </c:pt>
                <c:pt idx="183">
                  <c:v>1.4525942445710927E-2</c:v>
                </c:pt>
                <c:pt idx="184">
                  <c:v>3.8199539567187468E-3</c:v>
                </c:pt>
                <c:pt idx="185">
                  <c:v>-5.1112673961307697E-3</c:v>
                </c:pt>
                <c:pt idx="186">
                  <c:v>-3.0346959547247199E-3</c:v>
                </c:pt>
                <c:pt idx="187">
                  <c:v>8.4913453448542953E-4</c:v>
                </c:pt>
                <c:pt idx="188">
                  <c:v>4.9497076343909541E-3</c:v>
                </c:pt>
                <c:pt idx="189">
                  <c:v>-2.8619558139721946E-3</c:v>
                </c:pt>
                <c:pt idx="190">
                  <c:v>-4.8986190113825545E-3</c:v>
                </c:pt>
                <c:pt idx="191">
                  <c:v>3.3978228665281218E-3</c:v>
                </c:pt>
                <c:pt idx="192">
                  <c:v>1.0011756642093639E-2</c:v>
                </c:pt>
                <c:pt idx="193">
                  <c:v>1.1329020691504654E-2</c:v>
                </c:pt>
                <c:pt idx="194">
                  <c:v>-6.802604501452425E-4</c:v>
                </c:pt>
                <c:pt idx="195">
                  <c:v>2.440991578108731E-3</c:v>
                </c:pt>
                <c:pt idx="196">
                  <c:v>1.1844568537988431E-2</c:v>
                </c:pt>
                <c:pt idx="197">
                  <c:v>8.5067446242472755E-3</c:v>
                </c:pt>
                <c:pt idx="198">
                  <c:v>-8.7045446660883874E-3</c:v>
                </c:pt>
                <c:pt idx="199">
                  <c:v>-1.0272116001364684E-2</c:v>
                </c:pt>
                <c:pt idx="200">
                  <c:v>9.3322567254938704E-4</c:v>
                </c:pt>
                <c:pt idx="201">
                  <c:v>-4.4283454712626957E-3</c:v>
                </c:pt>
                <c:pt idx="202">
                  <c:v>-8.2324790082906052E-3</c:v>
                </c:pt>
                <c:pt idx="203">
                  <c:v>1.3168296250454015E-2</c:v>
                </c:pt>
                <c:pt idx="204">
                  <c:v>2.5057267883422218E-2</c:v>
                </c:pt>
                <c:pt idx="205">
                  <c:v>1.0005561765556337E-2</c:v>
                </c:pt>
                <c:pt idx="206">
                  <c:v>3.0692954945852335E-3</c:v>
                </c:pt>
                <c:pt idx="207">
                  <c:v>1.7022153624124403E-3</c:v>
                </c:pt>
                <c:pt idx="208">
                  <c:v>-8.7798350792567259E-4</c:v>
                </c:pt>
                <c:pt idx="209">
                  <c:v>3.3519553072625108E-3</c:v>
                </c:pt>
                <c:pt idx="210">
                  <c:v>6.1355437650396638E-3</c:v>
                </c:pt>
                <c:pt idx="211">
                  <c:v>-1.6936457243487135E-3</c:v>
                </c:pt>
                <c:pt idx="212">
                  <c:v>-1.1575299947902407E-3</c:v>
                </c:pt>
                <c:pt idx="213">
                  <c:v>1.0479870698534288E-3</c:v>
                </c:pt>
                <c:pt idx="214">
                  <c:v>4.5008835190918361E-4</c:v>
                </c:pt>
                <c:pt idx="215">
                  <c:v>-3.1977619528882339E-3</c:v>
                </c:pt>
                <c:pt idx="216">
                  <c:v>-6.3454719313216223E-3</c:v>
                </c:pt>
                <c:pt idx="217">
                  <c:v>1.8198077542996849E-4</c:v>
                </c:pt>
                <c:pt idx="218">
                  <c:v>-3.0031107668220258E-3</c:v>
                </c:pt>
                <c:pt idx="219">
                  <c:v>-3.1295607550662075E-3</c:v>
                </c:pt>
                <c:pt idx="220">
                  <c:v>8.3002282947515216E-3</c:v>
                </c:pt>
                <c:pt idx="221">
                  <c:v>6.826226013747716E-3</c:v>
                </c:pt>
                <c:pt idx="222">
                  <c:v>-2.4799453778224789E-3</c:v>
                </c:pt>
                <c:pt idx="223">
                  <c:v>-2.4343502356658497E-3</c:v>
                </c:pt>
                <c:pt idx="224">
                  <c:v>-6.088006184646666E-3</c:v>
                </c:pt>
                <c:pt idx="225">
                  <c:v>-1.2315639563863057E-2</c:v>
                </c:pt>
                <c:pt idx="226">
                  <c:v>-8.7415801957599903E-3</c:v>
                </c:pt>
                <c:pt idx="227">
                  <c:v>-7.675822381429942E-4</c:v>
                </c:pt>
                <c:pt idx="228">
                  <c:v>3.1239711313051366E-3</c:v>
                </c:pt>
                <c:pt idx="229">
                  <c:v>1.1668689887780914E-2</c:v>
                </c:pt>
                <c:pt idx="230">
                  <c:v>9.7049029194071768E-3</c:v>
                </c:pt>
                <c:pt idx="231">
                  <c:v>2.3504533541343076E-3</c:v>
                </c:pt>
                <c:pt idx="232">
                  <c:v>6.3713814447088346E-3</c:v>
                </c:pt>
                <c:pt idx="233">
                  <c:v>2.926060133652264E-3</c:v>
                </c:pt>
                <c:pt idx="234">
                  <c:v>9.9746243437732751E-3</c:v>
                </c:pt>
                <c:pt idx="235">
                  <c:v>1.2440770802825352E-2</c:v>
                </c:pt>
                <c:pt idx="236">
                  <c:v>4.6105387751629312E-3</c:v>
                </c:pt>
                <c:pt idx="237">
                  <c:v>1.0796020059699707E-2</c:v>
                </c:pt>
                <c:pt idx="238">
                  <c:v>7.1566103440505735E-3</c:v>
                </c:pt>
                <c:pt idx="239">
                  <c:v>2.4515502413082757E-3</c:v>
                </c:pt>
                <c:pt idx="240">
                  <c:v>-5.9879753742583253E-3</c:v>
                </c:pt>
                <c:pt idx="241">
                  <c:v>-1.6489177212933859E-3</c:v>
                </c:pt>
                <c:pt idx="242">
                  <c:v>4.6961135389020914E-3</c:v>
                </c:pt>
                <c:pt idx="243">
                  <c:v>1.580911513408223E-3</c:v>
                </c:pt>
                <c:pt idx="244">
                  <c:v>9.4295309408967132E-3</c:v>
                </c:pt>
                <c:pt idx="245">
                  <c:v>4.9721192103073797E-3</c:v>
                </c:pt>
                <c:pt idx="246">
                  <c:v>5.4432892390106069E-3</c:v>
                </c:pt>
                <c:pt idx="247">
                  <c:v>5.6199227356865666E-3</c:v>
                </c:pt>
                <c:pt idx="248">
                  <c:v>-6.1377163756992648E-4</c:v>
                </c:pt>
                <c:pt idx="249">
                  <c:v>5.6433833572466785E-3</c:v>
                </c:pt>
                <c:pt idx="250">
                  <c:v>1.0000538319436592E-2</c:v>
                </c:pt>
                <c:pt idx="251">
                  <c:v>4.3667237307754014E-4</c:v>
                </c:pt>
                <c:pt idx="252">
                  <c:v>-9.9855156723824834E-3</c:v>
                </c:pt>
                <c:pt idx="253">
                  <c:v>-1.4977542032437174E-3</c:v>
                </c:pt>
                <c:pt idx="254">
                  <c:v>4.3690360949011353E-3</c:v>
                </c:pt>
                <c:pt idx="255">
                  <c:v>-8.727110246731562E-3</c:v>
                </c:pt>
                <c:pt idx="256">
                  <c:v>-1.4849820052271867E-2</c:v>
                </c:pt>
                <c:pt idx="257">
                  <c:v>-1.5864009108886745E-2</c:v>
                </c:pt>
                <c:pt idx="258">
                  <c:v>-1.990805495350445E-2</c:v>
                </c:pt>
                <c:pt idx="259">
                  <c:v>-2.6577336625851489E-3</c:v>
                </c:pt>
                <c:pt idx="260">
                  <c:v>1.9205421154287583E-2</c:v>
                </c:pt>
                <c:pt idx="261">
                  <c:v>1.1231193682821106E-2</c:v>
                </c:pt>
                <c:pt idx="262">
                  <c:v>-6.052096549580277E-3</c:v>
                </c:pt>
                <c:pt idx="263">
                  <c:v>-1.5125051224598063E-2</c:v>
                </c:pt>
                <c:pt idx="264">
                  <c:v>-7.3038184016310792E-3</c:v>
                </c:pt>
                <c:pt idx="265">
                  <c:v>1.0062217875545398E-2</c:v>
                </c:pt>
                <c:pt idx="266">
                  <c:v>9.3696721461755672E-3</c:v>
                </c:pt>
                <c:pt idx="267">
                  <c:v>6.120254250190138E-3</c:v>
                </c:pt>
                <c:pt idx="268">
                  <c:v>-6.1884642166522008E-3</c:v>
                </c:pt>
                <c:pt idx="269">
                  <c:v>-2.8649235895672476E-3</c:v>
                </c:pt>
                <c:pt idx="270">
                  <c:v>1.243874708944448E-2</c:v>
                </c:pt>
                <c:pt idx="271">
                  <c:v>9.1052564080615905E-3</c:v>
                </c:pt>
                <c:pt idx="272">
                  <c:v>-5.0925919810418385E-4</c:v>
                </c:pt>
                <c:pt idx="273">
                  <c:v>-2.2257173493889226E-3</c:v>
                </c:pt>
                <c:pt idx="274">
                  <c:v>3.3800432087205401E-4</c:v>
                </c:pt>
                <c:pt idx="275">
                  <c:v>-2.2406908586107832E-3</c:v>
                </c:pt>
                <c:pt idx="276">
                  <c:v>1.8756791547409613E-3</c:v>
                </c:pt>
                <c:pt idx="277">
                  <c:v>7.6686986778859989E-3</c:v>
                </c:pt>
                <c:pt idx="278">
                  <c:v>1.5928856454697549E-2</c:v>
                </c:pt>
                <c:pt idx="279">
                  <c:v>7.3205711971768839E-3</c:v>
                </c:pt>
                <c:pt idx="280">
                  <c:v>-6.3907303784471736E-4</c:v>
                </c:pt>
                <c:pt idx="281">
                  <c:v>6.0525890865670284E-4</c:v>
                </c:pt>
                <c:pt idx="282">
                  <c:v>6.592905694468465E-3</c:v>
                </c:pt>
                <c:pt idx="283">
                  <c:v>6.1623149890472906E-3</c:v>
                </c:pt>
                <c:pt idx="284">
                  <c:v>-1.1769034541342371E-3</c:v>
                </c:pt>
                <c:pt idx="285">
                  <c:v>-2.527646032085773E-3</c:v>
                </c:pt>
                <c:pt idx="286">
                  <c:v>-1.7428989136859752E-2</c:v>
                </c:pt>
                <c:pt idx="287">
                  <c:v>-2.4629839493546801E-2</c:v>
                </c:pt>
                <c:pt idx="288">
                  <c:v>-9.3232294322403986E-3</c:v>
                </c:pt>
                <c:pt idx="289">
                  <c:v>-1.3861557686918324E-2</c:v>
                </c:pt>
                <c:pt idx="290">
                  <c:v>-1.0388472369953883E-2</c:v>
                </c:pt>
                <c:pt idx="291">
                  <c:v>5.4284065428962247E-3</c:v>
                </c:pt>
                <c:pt idx="292">
                  <c:v>9.2691438888024003E-3</c:v>
                </c:pt>
                <c:pt idx="293">
                  <c:v>1.2902844844514094E-2</c:v>
                </c:pt>
                <c:pt idx="294">
                  <c:v>2.9616304072215272E-3</c:v>
                </c:pt>
                <c:pt idx="295">
                  <c:v>6.5355980841541594E-3</c:v>
                </c:pt>
                <c:pt idx="296">
                  <c:v>1.0117589069045474E-2</c:v>
                </c:pt>
                <c:pt idx="297">
                  <c:v>3.7325770586438267E-3</c:v>
                </c:pt>
                <c:pt idx="298">
                  <c:v>-3.9546439744708728E-4</c:v>
                </c:pt>
                <c:pt idx="299">
                  <c:v>7.9315754249889014E-3</c:v>
                </c:pt>
                <c:pt idx="300">
                  <c:v>1.8292844480320314E-2</c:v>
                </c:pt>
                <c:pt idx="301">
                  <c:v>1.3316549739830874E-2</c:v>
                </c:pt>
                <c:pt idx="302">
                  <c:v>6.5896560804348248E-3</c:v>
                </c:pt>
                <c:pt idx="303">
                  <c:v>-1.9548718595574499E-3</c:v>
                </c:pt>
                <c:pt idx="304">
                  <c:v>-8.5886772933774225E-3</c:v>
                </c:pt>
                <c:pt idx="305">
                  <c:v>-2.546311129397405E-3</c:v>
                </c:pt>
                <c:pt idx="306">
                  <c:v>6.0267175715105203E-3</c:v>
                </c:pt>
                <c:pt idx="307">
                  <c:v>1.0849448371074155E-2</c:v>
                </c:pt>
                <c:pt idx="308">
                  <c:v>1.3333033631480085E-2</c:v>
                </c:pt>
                <c:pt idx="309">
                  <c:v>2.6905541872794814E-3</c:v>
                </c:pt>
                <c:pt idx="310">
                  <c:v>1.9190806448519115E-3</c:v>
                </c:pt>
                <c:pt idx="311">
                  <c:v>1.1866648162508486E-3</c:v>
                </c:pt>
                <c:pt idx="312">
                  <c:v>7.4153031123800339E-3</c:v>
                </c:pt>
                <c:pt idx="313">
                  <c:v>8.5628865799505238E-3</c:v>
                </c:pt>
                <c:pt idx="314">
                  <c:v>1.1493702408889028E-3</c:v>
                </c:pt>
                <c:pt idx="315">
                  <c:v>2.6861605675281286E-3</c:v>
                </c:pt>
                <c:pt idx="316">
                  <c:v>-9.791878402296228E-3</c:v>
                </c:pt>
                <c:pt idx="317">
                  <c:v>-1.4222374784569558E-2</c:v>
                </c:pt>
                <c:pt idx="318">
                  <c:v>-3.9806374249233833E-3</c:v>
                </c:pt>
                <c:pt idx="319">
                  <c:v>1.8052351265538391E-3</c:v>
                </c:pt>
                <c:pt idx="320">
                  <c:v>-8.1482593679366166E-3</c:v>
                </c:pt>
                <c:pt idx="321">
                  <c:v>-1.3093747765640429E-2</c:v>
                </c:pt>
                <c:pt idx="322">
                  <c:v>-1.0454856792581069E-2</c:v>
                </c:pt>
                <c:pt idx="323">
                  <c:v>2.7634728055010438E-3</c:v>
                </c:pt>
                <c:pt idx="324">
                  <c:v>1.6361829323887189E-2</c:v>
                </c:pt>
                <c:pt idx="325">
                  <c:v>8.2234024327565436E-3</c:v>
                </c:pt>
                <c:pt idx="326">
                  <c:v>4.2106639354282382E-3</c:v>
                </c:pt>
                <c:pt idx="327">
                  <c:v>4.2286495933974155E-3</c:v>
                </c:pt>
                <c:pt idx="328">
                  <c:v>2.1157954635684373E-3</c:v>
                </c:pt>
                <c:pt idx="329">
                  <c:v>4.5831576045669564E-3</c:v>
                </c:pt>
                <c:pt idx="330">
                  <c:v>4.9087865684260823E-3</c:v>
                </c:pt>
                <c:pt idx="331">
                  <c:v>-1.8720650870521771E-3</c:v>
                </c:pt>
                <c:pt idx="332">
                  <c:v>-3.6780438304752083E-3</c:v>
                </c:pt>
                <c:pt idx="333">
                  <c:v>-1.3856965357633699E-2</c:v>
                </c:pt>
                <c:pt idx="334">
                  <c:v>-2.3114860539449444E-2</c:v>
                </c:pt>
                <c:pt idx="335">
                  <c:v>-9.6611082803013115E-3</c:v>
                </c:pt>
                <c:pt idx="336">
                  <c:v>-3.50708872768557E-4</c:v>
                </c:pt>
                <c:pt idx="337">
                  <c:v>-8.2595236849251075E-3</c:v>
                </c:pt>
                <c:pt idx="338">
                  <c:v>4.7883967089170643E-3</c:v>
                </c:pt>
                <c:pt idx="339">
                  <c:v>2.2057804146175419E-2</c:v>
                </c:pt>
                <c:pt idx="340">
                  <c:v>1.529993036250854E-2</c:v>
                </c:pt>
                <c:pt idx="341">
                  <c:v>-2.4840121208838939E-3</c:v>
                </c:pt>
                <c:pt idx="342">
                  <c:v>-1.2526319843057521E-2</c:v>
                </c:pt>
                <c:pt idx="343">
                  <c:v>1.1668986825137395E-3</c:v>
                </c:pt>
                <c:pt idx="344">
                  <c:v>1.3764396206784379E-2</c:v>
                </c:pt>
                <c:pt idx="345">
                  <c:v>1.3329015149251777E-2</c:v>
                </c:pt>
                <c:pt idx="346">
                  <c:v>1.2575926741344556E-2</c:v>
                </c:pt>
                <c:pt idx="347">
                  <c:v>5.3375232823966723E-3</c:v>
                </c:pt>
                <c:pt idx="348">
                  <c:v>-2.1886602161108604E-3</c:v>
                </c:pt>
                <c:pt idx="349">
                  <c:v>4.6724310228525301E-3</c:v>
                </c:pt>
                <c:pt idx="350">
                  <c:v>8.7354000079884475E-3</c:v>
                </c:pt>
                <c:pt idx="351">
                  <c:v>-2.1442866673027083E-4</c:v>
                </c:pt>
                <c:pt idx="352">
                  <c:v>-5.0894562977734648E-3</c:v>
                </c:pt>
                <c:pt idx="353">
                  <c:v>3.8081352620162878E-3</c:v>
                </c:pt>
                <c:pt idx="354">
                  <c:v>-3.4071898632158648E-3</c:v>
                </c:pt>
                <c:pt idx="355">
                  <c:v>-8.3090391312767853E-3</c:v>
                </c:pt>
                <c:pt idx="356">
                  <c:v>5.9948678277568224E-3</c:v>
                </c:pt>
                <c:pt idx="357">
                  <c:v>1.1074135498749804E-2</c:v>
                </c:pt>
                <c:pt idx="358">
                  <c:v>1.13090973845551E-2</c:v>
                </c:pt>
                <c:pt idx="359">
                  <c:v>7.401411507309108E-3</c:v>
                </c:pt>
                <c:pt idx="360">
                  <c:v>8.095736206692461E-4</c:v>
                </c:pt>
                <c:pt idx="361">
                  <c:v>1.3349811977059201E-3</c:v>
                </c:pt>
                <c:pt idx="362">
                  <c:v>4.6133259438687624E-3</c:v>
                </c:pt>
                <c:pt idx="363">
                  <c:v>8.4825755169275485E-3</c:v>
                </c:pt>
                <c:pt idx="364">
                  <c:v>1.7975606787594689E-3</c:v>
                </c:pt>
                <c:pt idx="365">
                  <c:v>4.3755324746641566E-3</c:v>
                </c:pt>
                <c:pt idx="366">
                  <c:v>1.0892046864949823E-2</c:v>
                </c:pt>
                <c:pt idx="367">
                  <c:v>9.8391713361514199E-3</c:v>
                </c:pt>
                <c:pt idx="368">
                  <c:v>1.3793121475455195E-2</c:v>
                </c:pt>
                <c:pt idx="369">
                  <c:v>1.7347884440798156E-2</c:v>
                </c:pt>
                <c:pt idx="370">
                  <c:v>1.0924459053248237E-2</c:v>
                </c:pt>
                <c:pt idx="371">
                  <c:v>-1.2676095304651191E-3</c:v>
                </c:pt>
                <c:pt idx="372">
                  <c:v>4.005086685910042E-3</c:v>
                </c:pt>
                <c:pt idx="373">
                  <c:v>-1.8067417934229946E-3</c:v>
                </c:pt>
                <c:pt idx="374">
                  <c:v>-9.2269992446132321E-3</c:v>
                </c:pt>
                <c:pt idx="375">
                  <c:v>-2.963894679118062E-3</c:v>
                </c:pt>
                <c:pt idx="376">
                  <c:v>-2.4220878449443428E-2</c:v>
                </c:pt>
                <c:pt idx="377">
                  <c:v>-3.1801193944370199E-2</c:v>
                </c:pt>
                <c:pt idx="378">
                  <c:v>-2.4380575296247931E-2</c:v>
                </c:pt>
                <c:pt idx="379">
                  <c:v>-1.7798595935023642E-2</c:v>
                </c:pt>
                <c:pt idx="380">
                  <c:v>7.4869248684306111E-3</c:v>
                </c:pt>
                <c:pt idx="381">
                  <c:v>-2.0760353541834364E-3</c:v>
                </c:pt>
                <c:pt idx="382">
                  <c:v>-3.5076237605224936E-3</c:v>
                </c:pt>
                <c:pt idx="383">
                  <c:v>4.3950659872080688E-3</c:v>
                </c:pt>
                <c:pt idx="384">
                  <c:v>5.4555373704312515E-4</c:v>
                </c:pt>
                <c:pt idx="385">
                  <c:v>-4.6282303602892538E-3</c:v>
                </c:pt>
                <c:pt idx="386">
                  <c:v>-1.5845584277654035E-2</c:v>
                </c:pt>
                <c:pt idx="387">
                  <c:v>-8.7922673205412805E-3</c:v>
                </c:pt>
                <c:pt idx="388">
                  <c:v>1.8355240964222919E-3</c:v>
                </c:pt>
                <c:pt idx="389">
                  <c:v>2.1524075478174254E-3</c:v>
                </c:pt>
                <c:pt idx="390">
                  <c:v>9.0021695939463964E-3</c:v>
                </c:pt>
                <c:pt idx="391">
                  <c:v>1.9253123970223829E-2</c:v>
                </c:pt>
                <c:pt idx="392">
                  <c:v>6.0289485967224277E-3</c:v>
                </c:pt>
                <c:pt idx="393">
                  <c:v>-8.4809029270721537E-3</c:v>
                </c:pt>
                <c:pt idx="394">
                  <c:v>-9.0911000987999868E-3</c:v>
                </c:pt>
                <c:pt idx="395">
                  <c:v>-1.277060140889319E-2</c:v>
                </c:pt>
                <c:pt idx="396">
                  <c:v>-1.9993556996799833E-2</c:v>
                </c:pt>
                <c:pt idx="397">
                  <c:v>-1.9755998177847678E-2</c:v>
                </c:pt>
                <c:pt idx="398">
                  <c:v>-6.4391140815189818E-4</c:v>
                </c:pt>
                <c:pt idx="399">
                  <c:v>7.1546170653375984E-3</c:v>
                </c:pt>
                <c:pt idx="400">
                  <c:v>1.7451537754043178E-2</c:v>
                </c:pt>
                <c:pt idx="401">
                  <c:v>1.9556364632955292E-2</c:v>
                </c:pt>
                <c:pt idx="402">
                  <c:v>-1.0075421350348446E-3</c:v>
                </c:pt>
                <c:pt idx="403">
                  <c:v>-6.3968715864501924E-3</c:v>
                </c:pt>
                <c:pt idx="404">
                  <c:v>-2.0723471736076804E-2</c:v>
                </c:pt>
                <c:pt idx="405">
                  <c:v>-2.5665688331222514E-2</c:v>
                </c:pt>
                <c:pt idx="406">
                  <c:v>-6.9445549388362782E-3</c:v>
                </c:pt>
                <c:pt idx="407">
                  <c:v>6.0430443074028783E-3</c:v>
                </c:pt>
                <c:pt idx="408">
                  <c:v>-9.4817043768102849E-4</c:v>
                </c:pt>
                <c:pt idx="409">
                  <c:v>-1.54796972009551E-2</c:v>
                </c:pt>
                <c:pt idx="410">
                  <c:v>1.5720003954620143E-3</c:v>
                </c:pt>
                <c:pt idx="411">
                  <c:v>1.8613688632250103E-2</c:v>
                </c:pt>
                <c:pt idx="412">
                  <c:v>-1.673159703058924E-3</c:v>
                </c:pt>
                <c:pt idx="413">
                  <c:v>2.7149455711530379E-3</c:v>
                </c:pt>
                <c:pt idx="414">
                  <c:v>1.2982370692074863E-2</c:v>
                </c:pt>
                <c:pt idx="415">
                  <c:v>-8.1669652355667033E-3</c:v>
                </c:pt>
                <c:pt idx="416">
                  <c:v>7.8233666178624262E-3</c:v>
                </c:pt>
                <c:pt idx="417">
                  <c:v>2.0062320816282453E-2</c:v>
                </c:pt>
                <c:pt idx="418">
                  <c:v>5.2492424756587219E-3</c:v>
                </c:pt>
                <c:pt idx="419">
                  <c:v>6.8382819383026039E-3</c:v>
                </c:pt>
                <c:pt idx="420">
                  <c:v>3.6419220301839861E-3</c:v>
                </c:pt>
                <c:pt idx="421">
                  <c:v>5.4219415030403173E-3</c:v>
                </c:pt>
                <c:pt idx="422">
                  <c:v>6.0908420843015509E-3</c:v>
                </c:pt>
                <c:pt idx="423">
                  <c:v>6.6642650240971157E-3</c:v>
                </c:pt>
                <c:pt idx="424">
                  <c:v>6.4977757514481649E-3</c:v>
                </c:pt>
                <c:pt idx="425">
                  <c:v>-2.0415488465208576E-4</c:v>
                </c:pt>
                <c:pt idx="426">
                  <c:v>1.5736166250954753E-3</c:v>
                </c:pt>
                <c:pt idx="427">
                  <c:v>3.5957524366656557E-3</c:v>
                </c:pt>
                <c:pt idx="428">
                  <c:v>1.8362365818354043E-3</c:v>
                </c:pt>
                <c:pt idx="429">
                  <c:v>4.7614129929784976E-3</c:v>
                </c:pt>
                <c:pt idx="430">
                  <c:v>-1.3368720643296417E-3</c:v>
                </c:pt>
                <c:pt idx="431">
                  <c:v>3.2505015635386769E-4</c:v>
                </c:pt>
                <c:pt idx="432">
                  <c:v>1.1517849331016849E-2</c:v>
                </c:pt>
                <c:pt idx="433">
                  <c:v>1.1447739289900838E-2</c:v>
                </c:pt>
                <c:pt idx="434">
                  <c:v>2.4082751577876316E-3</c:v>
                </c:pt>
                <c:pt idx="435">
                  <c:v>-5.5589230422269376E-3</c:v>
                </c:pt>
                <c:pt idx="436">
                  <c:v>-9.3113772389304961E-3</c:v>
                </c:pt>
                <c:pt idx="437">
                  <c:v>3.3568148476295079E-3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63040"/>
        <c:axId val="287068928"/>
      </c:lineChart>
      <c:dateAx>
        <c:axId val="28706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87068928"/>
        <c:crosses val="autoZero"/>
        <c:auto val="1"/>
        <c:lblOffset val="100"/>
        <c:baseTimeUnit val="days"/>
      </c:dateAx>
      <c:valAx>
        <c:axId val="287068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870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069335083114612"/>
          <c:y val="4.0861003485675416E-2"/>
          <c:w val="0.30770171089724896"/>
          <c:h val="0.255138107736532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58909303003792"/>
          <c:y val="7.8324653862711605E-2"/>
          <c:w val="0.76701783804802182"/>
          <c:h val="0.84335069227457682"/>
        </c:manualLayout>
      </c:layout>
      <c:lineChart>
        <c:grouping val="standard"/>
        <c:varyColors val="0"/>
        <c:ser>
          <c:idx val="0"/>
          <c:order val="0"/>
          <c:tx>
            <c:v>Strategy Returns</c:v>
          </c:tx>
          <c:marker>
            <c:symbol val="none"/>
          </c:marker>
          <c:cat>
            <c:numRef>
              <c:f>'NSE-ARIMA-EGARCH-Dynamic'!$A$15:$A$452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'NSE-ARIMA-EGARCH-Dynamic'!$Q$15:$Q$452</c:f>
              <c:numCache>
                <c:formatCode>0.00%</c:formatCode>
                <c:ptCount val="438"/>
                <c:pt idx="0">
                  <c:v>-5.2109566694477083E-3</c:v>
                </c:pt>
                <c:pt idx="1">
                  <c:v>-2.2986787446475088E-3</c:v>
                </c:pt>
                <c:pt idx="2">
                  <c:v>3.5491726288439107E-3</c:v>
                </c:pt>
                <c:pt idx="3">
                  <c:v>3.2998197830824694E-4</c:v>
                </c:pt>
                <c:pt idx="4">
                  <c:v>1.0415127515339684E-4</c:v>
                </c:pt>
                <c:pt idx="5">
                  <c:v>-1.4764377230102044E-3</c:v>
                </c:pt>
                <c:pt idx="6">
                  <c:v>-1.0514643123421208E-2</c:v>
                </c:pt>
                <c:pt idx="7">
                  <c:v>-9.7908991415536217E-3</c:v>
                </c:pt>
                <c:pt idx="8">
                  <c:v>5.5004542621948094E-3</c:v>
                </c:pt>
                <c:pt idx="9">
                  <c:v>8.7658965535351019E-3</c:v>
                </c:pt>
                <c:pt idx="10">
                  <c:v>4.9329937029869431E-3</c:v>
                </c:pt>
                <c:pt idx="11">
                  <c:v>-6.988539747150635E-3</c:v>
                </c:pt>
                <c:pt idx="12">
                  <c:v>-5.0372581137995143E-3</c:v>
                </c:pt>
                <c:pt idx="13">
                  <c:v>7.9894549774617296E-4</c:v>
                </c:pt>
                <c:pt idx="14">
                  <c:v>-1.3433366885823306E-3</c:v>
                </c:pt>
                <c:pt idx="15">
                  <c:v>4.3539985174927409E-3</c:v>
                </c:pt>
                <c:pt idx="16">
                  <c:v>3.6187199093384859E-3</c:v>
                </c:pt>
                <c:pt idx="17">
                  <c:v>-7.526937411425072E-4</c:v>
                </c:pt>
                <c:pt idx="18">
                  <c:v>-3.5327761799841539E-4</c:v>
                </c:pt>
                <c:pt idx="19">
                  <c:v>1.6963880352622862E-3</c:v>
                </c:pt>
                <c:pt idx="20">
                  <c:v>-5.0314908585559204E-3</c:v>
                </c:pt>
                <c:pt idx="21">
                  <c:v>-7.3069870991724351E-3</c:v>
                </c:pt>
                <c:pt idx="22">
                  <c:v>-3.265555542798837E-3</c:v>
                </c:pt>
                <c:pt idx="23">
                  <c:v>1.2587264777796481E-2</c:v>
                </c:pt>
                <c:pt idx="24">
                  <c:v>1.743352233861839E-2</c:v>
                </c:pt>
                <c:pt idx="25">
                  <c:v>1.6096066156738198E-2</c:v>
                </c:pt>
                <c:pt idx="26">
                  <c:v>2.0149032455197391E-2</c:v>
                </c:pt>
                <c:pt idx="27">
                  <c:v>3.5590788774903848E-2</c:v>
                </c:pt>
                <c:pt idx="28">
                  <c:v>3.2690045476390095E-2</c:v>
                </c:pt>
                <c:pt idx="29">
                  <c:v>3.6690879627342632E-2</c:v>
                </c:pt>
                <c:pt idx="30">
                  <c:v>2.6755344825074578E-2</c:v>
                </c:pt>
                <c:pt idx="31">
                  <c:v>9.2580424612045409E-3</c:v>
                </c:pt>
                <c:pt idx="32">
                  <c:v>1.0531831869291963E-2</c:v>
                </c:pt>
                <c:pt idx="33">
                  <c:v>1.237884920762955E-2</c:v>
                </c:pt>
                <c:pt idx="34">
                  <c:v>1.669813059480485E-2</c:v>
                </c:pt>
                <c:pt idx="35">
                  <c:v>2.0004283658823452E-2</c:v>
                </c:pt>
                <c:pt idx="36">
                  <c:v>1.6240814953111027E-2</c:v>
                </c:pt>
                <c:pt idx="37">
                  <c:v>1.6385563749484744E-2</c:v>
                </c:pt>
                <c:pt idx="38">
                  <c:v>2.6842194102898453E-2</c:v>
                </c:pt>
                <c:pt idx="39">
                  <c:v>2.2684963509425948E-2</c:v>
                </c:pt>
                <c:pt idx="40">
                  <c:v>1.0120767984202139E-2</c:v>
                </c:pt>
                <c:pt idx="41">
                  <c:v>8.1927818747420389E-3</c:v>
                </c:pt>
                <c:pt idx="42">
                  <c:v>1.2679994562321939E-2</c:v>
                </c:pt>
                <c:pt idx="43">
                  <c:v>-5.1415225246125296E-3</c:v>
                </c:pt>
                <c:pt idx="44">
                  <c:v>-2.8370764089221678E-3</c:v>
                </c:pt>
                <c:pt idx="45">
                  <c:v>1.1863520795928562E-2</c:v>
                </c:pt>
                <c:pt idx="46">
                  <c:v>1.5459171452694154E-2</c:v>
                </c:pt>
                <c:pt idx="47">
                  <c:v>1.254101302119226E-2</c:v>
                </c:pt>
                <c:pt idx="48">
                  <c:v>8.5574809833679488E-3</c:v>
                </c:pt>
                <c:pt idx="49">
                  <c:v>7.1736597934255464E-3</c:v>
                </c:pt>
                <c:pt idx="50">
                  <c:v>8.4706317055440739E-3</c:v>
                </c:pt>
                <c:pt idx="51">
                  <c:v>-7.2143705661047441E-3</c:v>
                </c:pt>
                <c:pt idx="52">
                  <c:v>-6.0504996884146456E-3</c:v>
                </c:pt>
                <c:pt idx="53">
                  <c:v>-1.3345839025641348E-2</c:v>
                </c:pt>
                <c:pt idx="54">
                  <c:v>-3.1253169526303415E-2</c:v>
                </c:pt>
                <c:pt idx="55">
                  <c:v>-2.9149810193885628E-2</c:v>
                </c:pt>
                <c:pt idx="56">
                  <c:v>-3.3647364059150919E-2</c:v>
                </c:pt>
                <c:pt idx="57">
                  <c:v>-3.294140865126427E-2</c:v>
                </c:pt>
                <c:pt idx="58">
                  <c:v>-3.4707018559577141E-2</c:v>
                </c:pt>
                <c:pt idx="59">
                  <c:v>-3.2746690649028687E-2</c:v>
                </c:pt>
                <c:pt idx="60">
                  <c:v>-2.4208409628542205E-2</c:v>
                </c:pt>
                <c:pt idx="61">
                  <c:v>-2.4208409628542205E-2</c:v>
                </c:pt>
                <c:pt idx="62">
                  <c:v>-2.6778363168823649E-2</c:v>
                </c:pt>
                <c:pt idx="63">
                  <c:v>-2.545271711952457E-2</c:v>
                </c:pt>
                <c:pt idx="64">
                  <c:v>-1.2604122745160762E-2</c:v>
                </c:pt>
                <c:pt idx="65">
                  <c:v>-9.2235893262421209E-3</c:v>
                </c:pt>
                <c:pt idx="66">
                  <c:v>-3.2087151092098365E-3</c:v>
                </c:pt>
                <c:pt idx="67">
                  <c:v>-1.0634432906245439E-2</c:v>
                </c:pt>
                <c:pt idx="68">
                  <c:v>-1.6019255365281926E-2</c:v>
                </c:pt>
                <c:pt idx="69">
                  <c:v>-3.0018383600922682E-3</c:v>
                </c:pt>
                <c:pt idx="70">
                  <c:v>-1.3964929895000311E-2</c:v>
                </c:pt>
                <c:pt idx="71">
                  <c:v>1.3305774446720431E-2</c:v>
                </c:pt>
                <c:pt idx="72">
                  <c:v>3.6781172329529266E-2</c:v>
                </c:pt>
                <c:pt idx="73">
                  <c:v>3.6378568640293096E-2</c:v>
                </c:pt>
                <c:pt idx="74">
                  <c:v>4.0438158164624705E-2</c:v>
                </c:pt>
                <c:pt idx="75">
                  <c:v>4.1192008633889055E-2</c:v>
                </c:pt>
                <c:pt idx="76">
                  <c:v>6.0232358659233709E-2</c:v>
                </c:pt>
                <c:pt idx="77">
                  <c:v>5.0534059433143375E-2</c:v>
                </c:pt>
                <c:pt idx="78">
                  <c:v>4.6480114400224481E-2</c:v>
                </c:pt>
                <c:pt idx="79">
                  <c:v>5.5387420619885885E-2</c:v>
                </c:pt>
                <c:pt idx="80">
                  <c:v>3.6033755342331997E-2</c:v>
                </c:pt>
                <c:pt idx="81">
                  <c:v>3.4427469308296432E-2</c:v>
                </c:pt>
                <c:pt idx="82">
                  <c:v>3.2490018008968446E-2</c:v>
                </c:pt>
                <c:pt idx="83">
                  <c:v>2.2151924001179379E-2</c:v>
                </c:pt>
                <c:pt idx="84">
                  <c:v>2.6094313093632859E-2</c:v>
                </c:pt>
                <c:pt idx="85">
                  <c:v>3.9556895392651725E-2</c:v>
                </c:pt>
                <c:pt idx="86">
                  <c:v>3.4192034316186337E-2</c:v>
                </c:pt>
                <c:pt idx="87">
                  <c:v>3.2363225547766605E-2</c:v>
                </c:pt>
                <c:pt idx="88">
                  <c:v>3.7600200107348103E-2</c:v>
                </c:pt>
                <c:pt idx="89">
                  <c:v>1.9381812149607214E-2</c:v>
                </c:pt>
                <c:pt idx="90">
                  <c:v>1.7543316966466049E-2</c:v>
                </c:pt>
                <c:pt idx="91">
                  <c:v>2.886971894763013E-2</c:v>
                </c:pt>
                <c:pt idx="92">
                  <c:v>2.248761808032107E-2</c:v>
                </c:pt>
                <c:pt idx="93">
                  <c:v>2.7404786904138279E-2</c:v>
                </c:pt>
                <c:pt idx="94">
                  <c:v>3.104008019841209E-2</c:v>
                </c:pt>
                <c:pt idx="95">
                  <c:v>3.2832476094252883E-2</c:v>
                </c:pt>
                <c:pt idx="96">
                  <c:v>3.7305693521595629E-2</c:v>
                </c:pt>
                <c:pt idx="97">
                  <c:v>4.0122810165264866E-2</c:v>
                </c:pt>
                <c:pt idx="98">
                  <c:v>4.2845285785485299E-2</c:v>
                </c:pt>
                <c:pt idx="99">
                  <c:v>5.3588549547696207E-2</c:v>
                </c:pt>
                <c:pt idx="100">
                  <c:v>5.2711204200945661E-2</c:v>
                </c:pt>
                <c:pt idx="101">
                  <c:v>6.3027660853880674E-2</c:v>
                </c:pt>
                <c:pt idx="102">
                  <c:v>4.6538700011441669E-2</c:v>
                </c:pt>
                <c:pt idx="103">
                  <c:v>4.6278200142185533E-2</c:v>
                </c:pt>
                <c:pt idx="104">
                  <c:v>3.7401697675395695E-2</c:v>
                </c:pt>
                <c:pt idx="105">
                  <c:v>2.6984375285207918E-2</c:v>
                </c:pt>
                <c:pt idx="106">
                  <c:v>2.7775352888037341E-2</c:v>
                </c:pt>
                <c:pt idx="107">
                  <c:v>2.617577575729535E-2</c:v>
                </c:pt>
                <c:pt idx="108">
                  <c:v>2.6395030699920996E-2</c:v>
                </c:pt>
                <c:pt idx="109">
                  <c:v>1.6061386192520066E-2</c:v>
                </c:pt>
                <c:pt idx="110">
                  <c:v>1.9758933719970617E-2</c:v>
                </c:pt>
                <c:pt idx="111">
                  <c:v>2.0718511663699424E-2</c:v>
                </c:pt>
                <c:pt idx="112">
                  <c:v>1.4247146142694289E-2</c:v>
                </c:pt>
                <c:pt idx="113">
                  <c:v>3.1069316500382804E-3</c:v>
                </c:pt>
                <c:pt idx="114">
                  <c:v>-6.0864026123930159E-5</c:v>
                </c:pt>
                <c:pt idx="115">
                  <c:v>7.545983492056596E-4</c:v>
                </c:pt>
                <c:pt idx="116">
                  <c:v>-7.2642951145307499E-4</c:v>
                </c:pt>
                <c:pt idx="117">
                  <c:v>1.0345914441178827E-3</c:v>
                </c:pt>
                <c:pt idx="118">
                  <c:v>-1.2250803198643467E-3</c:v>
                </c:pt>
                <c:pt idx="119">
                  <c:v>-3.3682008949822428E-3</c:v>
                </c:pt>
                <c:pt idx="120">
                  <c:v>6.8674678427520508E-3</c:v>
                </c:pt>
                <c:pt idx="121">
                  <c:v>1.8099861702558506E-3</c:v>
                </c:pt>
                <c:pt idx="122">
                  <c:v>-8.1539568704215304E-3</c:v>
                </c:pt>
                <c:pt idx="123">
                  <c:v>-2.2790561280090271E-2</c:v>
                </c:pt>
                <c:pt idx="124">
                  <c:v>-2.7144394740609923E-2</c:v>
                </c:pt>
                <c:pt idx="125">
                  <c:v>-2.6186499209672087E-2</c:v>
                </c:pt>
                <c:pt idx="126">
                  <c:v>-1.8059326220768557E-2</c:v>
                </c:pt>
                <c:pt idx="127">
                  <c:v>-3.5532086430091647E-2</c:v>
                </c:pt>
                <c:pt idx="128">
                  <c:v>-3.7503105710541607E-2</c:v>
                </c:pt>
                <c:pt idx="129">
                  <c:v>-3.82408878434638E-2</c:v>
                </c:pt>
                <c:pt idx="130">
                  <c:v>-4.4808439310076054E-2</c:v>
                </c:pt>
                <c:pt idx="131">
                  <c:v>-4.1240755231258919E-2</c:v>
                </c:pt>
                <c:pt idx="132">
                  <c:v>-4.1322756069384514E-2</c:v>
                </c:pt>
                <c:pt idx="133">
                  <c:v>-4.23439209304457E-2</c:v>
                </c:pt>
                <c:pt idx="134">
                  <c:v>-4.3993758451487897E-2</c:v>
                </c:pt>
                <c:pt idx="135">
                  <c:v>-4.5242368285763446E-2</c:v>
                </c:pt>
                <c:pt idx="136">
                  <c:v>-4.3857843181486E-2</c:v>
                </c:pt>
                <c:pt idx="137">
                  <c:v>-3.6449584391970991E-2</c:v>
                </c:pt>
                <c:pt idx="138">
                  <c:v>-4.2300239354328917E-2</c:v>
                </c:pt>
                <c:pt idx="139">
                  <c:v>-4.7044411720942425E-2</c:v>
                </c:pt>
                <c:pt idx="140">
                  <c:v>-5.321556960934104E-2</c:v>
                </c:pt>
                <c:pt idx="141">
                  <c:v>-5.6260616428228993E-2</c:v>
                </c:pt>
                <c:pt idx="142">
                  <c:v>-5.8274638370197307E-2</c:v>
                </c:pt>
                <c:pt idx="143">
                  <c:v>-5.9601935348990387E-2</c:v>
                </c:pt>
                <c:pt idx="144">
                  <c:v>-5.5077914879911094E-2</c:v>
                </c:pt>
                <c:pt idx="145">
                  <c:v>-5.3258156997639472E-2</c:v>
                </c:pt>
                <c:pt idx="146">
                  <c:v>-6.026418182877058E-2</c:v>
                </c:pt>
                <c:pt idx="147">
                  <c:v>-5.5401724885788983E-2</c:v>
                </c:pt>
                <c:pt idx="148">
                  <c:v>-5.5168143681135651E-2</c:v>
                </c:pt>
                <c:pt idx="149">
                  <c:v>-6.2114663878299003E-2</c:v>
                </c:pt>
                <c:pt idx="150">
                  <c:v>-6.0379781649935071E-2</c:v>
                </c:pt>
                <c:pt idx="151">
                  <c:v>-5.8000214847365283E-2</c:v>
                </c:pt>
                <c:pt idx="152">
                  <c:v>-5.8285146303606927E-2</c:v>
                </c:pt>
                <c:pt idx="153">
                  <c:v>-5.9080906992862059E-2</c:v>
                </c:pt>
                <c:pt idx="154">
                  <c:v>-7.4866457692560617E-2</c:v>
                </c:pt>
                <c:pt idx="155">
                  <c:v>-7.464240496296759E-2</c:v>
                </c:pt>
                <c:pt idx="156">
                  <c:v>-8.1607620977179995E-2</c:v>
                </c:pt>
                <c:pt idx="157">
                  <c:v>-8.2244236886253486E-2</c:v>
                </c:pt>
                <c:pt idx="158">
                  <c:v>-7.8905771531739499E-2</c:v>
                </c:pt>
                <c:pt idx="159">
                  <c:v>-7.8365564989563041E-2</c:v>
                </c:pt>
                <c:pt idx="160">
                  <c:v>-8.7565218071730011E-2</c:v>
                </c:pt>
                <c:pt idx="161">
                  <c:v>-8.1922185263759273E-2</c:v>
                </c:pt>
                <c:pt idx="162">
                  <c:v>-7.9729602140540479E-2</c:v>
                </c:pt>
                <c:pt idx="163">
                  <c:v>-8.6074881184550978E-2</c:v>
                </c:pt>
                <c:pt idx="164">
                  <c:v>-8.0457108323820581E-2</c:v>
                </c:pt>
                <c:pt idx="165">
                  <c:v>-7.6112397398485077E-2</c:v>
                </c:pt>
                <c:pt idx="166">
                  <c:v>-7.3086236016335571E-2</c:v>
                </c:pt>
                <c:pt idx="167">
                  <c:v>-7.3086236016335571E-2</c:v>
                </c:pt>
                <c:pt idx="168">
                  <c:v>-6.6609625050474075E-2</c:v>
                </c:pt>
                <c:pt idx="169">
                  <c:v>-6.9359962181768431E-2</c:v>
                </c:pt>
                <c:pt idx="170">
                  <c:v>-6.9038406735694724E-2</c:v>
                </c:pt>
                <c:pt idx="171">
                  <c:v>-6.2596339207728002E-2</c:v>
                </c:pt>
                <c:pt idx="172">
                  <c:v>-6.087603514230655E-2</c:v>
                </c:pt>
                <c:pt idx="173">
                  <c:v>-6.6523772840549777E-2</c:v>
                </c:pt>
                <c:pt idx="174">
                  <c:v>-6.3120924481534391E-2</c:v>
                </c:pt>
                <c:pt idx="175">
                  <c:v>-5.773046137885196E-2</c:v>
                </c:pt>
                <c:pt idx="176">
                  <c:v>-5.6544801653780286E-2</c:v>
                </c:pt>
                <c:pt idx="177">
                  <c:v>-5.300631620595897E-2</c:v>
                </c:pt>
                <c:pt idx="178">
                  <c:v>-5.2834633902142825E-2</c:v>
                </c:pt>
                <c:pt idx="179">
                  <c:v>-5.6245398486953979E-2</c:v>
                </c:pt>
                <c:pt idx="180">
                  <c:v>-5.4486091127058267E-2</c:v>
                </c:pt>
                <c:pt idx="181">
                  <c:v>-6.4594651970579009E-2</c:v>
                </c:pt>
                <c:pt idx="182">
                  <c:v>-7.3504795249450083E-2</c:v>
                </c:pt>
                <c:pt idx="183">
                  <c:v>-7.7987748864809303E-2</c:v>
                </c:pt>
                <c:pt idx="184">
                  <c:v>-7.7030496257203152E-2</c:v>
                </c:pt>
                <c:pt idx="185">
                  <c:v>-7.3250886335744059E-2</c:v>
                </c:pt>
                <c:pt idx="186">
                  <c:v>-7.422103858803708E-2</c:v>
                </c:pt>
                <c:pt idx="187">
                  <c:v>-7.4037153366471098E-2</c:v>
                </c:pt>
                <c:pt idx="188">
                  <c:v>-7.8780804274069194E-2</c:v>
                </c:pt>
                <c:pt idx="189">
                  <c:v>-7.1379482477373357E-2</c:v>
                </c:pt>
                <c:pt idx="190">
                  <c:v>-7.4245887579098557E-2</c:v>
                </c:pt>
                <c:pt idx="191">
                  <c:v>-7.4524085701398235E-2</c:v>
                </c:pt>
                <c:pt idx="192">
                  <c:v>-8.3422439062805442E-2</c:v>
                </c:pt>
                <c:pt idx="193">
                  <c:v>-8.4891370302218938E-2</c:v>
                </c:pt>
                <c:pt idx="194">
                  <c:v>-8.279850315969095E-2</c:v>
                </c:pt>
                <c:pt idx="195">
                  <c:v>-8.7119703417997019E-2</c:v>
                </c:pt>
                <c:pt idx="196">
                  <c:v>-9.3535187755594551E-2</c:v>
                </c:pt>
                <c:pt idx="197">
                  <c:v>-9.4819839879080936E-2</c:v>
                </c:pt>
                <c:pt idx="198">
                  <c:v>-8.5575539192733863E-2</c:v>
                </c:pt>
                <c:pt idx="199">
                  <c:v>-8.5425221664092055E-2</c:v>
                </c:pt>
                <c:pt idx="200">
                  <c:v>-8.642810793612743E-2</c:v>
                </c:pt>
                <c:pt idx="201">
                  <c:v>-8.1357153776309477E-2</c:v>
                </c:pt>
                <c:pt idx="202">
                  <c:v>-7.8844716400518822E-2</c:v>
                </c:pt>
                <c:pt idx="203">
                  <c:v>-9.3296888953774415E-2</c:v>
                </c:pt>
                <c:pt idx="204">
                  <c:v>-0.10136212633122621</c:v>
                </c:pt>
                <c:pt idx="205">
                  <c:v>-0.10227909095743126</c:v>
                </c:pt>
                <c:pt idx="206">
                  <c:v>-0.1041118717269871</c:v>
                </c:pt>
                <c:pt idx="207">
                  <c:v>-0.10380460852053097</c:v>
                </c:pt>
                <c:pt idx="208">
                  <c:v>-0.10332460551866973</c:v>
                </c:pt>
                <c:pt idx="209">
                  <c:v>-0.1067985797615536</c:v>
                </c:pt>
                <c:pt idx="210">
                  <c:v>-0.1087926472352827</c:v>
                </c:pt>
                <c:pt idx="211">
                  <c:v>-0.1052832465575827</c:v>
                </c:pt>
                <c:pt idx="212">
                  <c:v>-0.1077598525019976</c:v>
                </c:pt>
                <c:pt idx="213">
                  <c:v>-0.10621991652835339</c:v>
                </c:pt>
                <c:pt idx="214">
                  <c:v>-0.10816125873122417</c:v>
                </c:pt>
                <c:pt idx="215">
                  <c:v>-0.10335265175297104</c:v>
                </c:pt>
                <c:pt idx="216">
                  <c:v>-0.1024659818114021</c:v>
                </c:pt>
                <c:pt idx="217">
                  <c:v>-0.10351579464382255</c:v>
                </c:pt>
                <c:pt idx="218">
                  <c:v>-9.976246878872419E-2</c:v>
                </c:pt>
                <c:pt idx="219">
                  <c:v>-0.10070138499120551</c:v>
                </c:pt>
                <c:pt idx="220">
                  <c:v>-0.10717313559100605</c:v>
                </c:pt>
                <c:pt idx="221">
                  <c:v>-0.10679857976155371</c:v>
                </c:pt>
                <c:pt idx="222">
                  <c:v>-0.10495346908372416</c:v>
                </c:pt>
                <c:pt idx="223">
                  <c:v>-0.10461890859067058</c:v>
                </c:pt>
                <c:pt idx="224">
                  <c:v>-9.9471043225427214E-2</c:v>
                </c:pt>
                <c:pt idx="225">
                  <c:v>-9.3454217485076652E-2</c:v>
                </c:pt>
                <c:pt idx="226">
                  <c:v>-9.1529576159953385E-2</c:v>
                </c:pt>
                <c:pt idx="227">
                  <c:v>-9.2757834513154558E-2</c:v>
                </c:pt>
                <c:pt idx="228">
                  <c:v>-9.4358773207772084E-2</c:v>
                </c:pt>
                <c:pt idx="229">
                  <c:v>-0.10322205821405706</c:v>
                </c:pt>
                <c:pt idx="230">
                  <c:v>-0.10306345529896421</c:v>
                </c:pt>
                <c:pt idx="231">
                  <c:v>-0.10532495018575316</c:v>
                </c:pt>
                <c:pt idx="232">
                  <c:v>-0.1087419999827226</c:v>
                </c:pt>
                <c:pt idx="233">
                  <c:v>-0.10954808477812272</c:v>
                </c:pt>
                <c:pt idx="234">
                  <c:v>-9.9852036239167608E-2</c:v>
                </c:pt>
                <c:pt idx="235">
                  <c:v>-0.1012317777820233</c:v>
                </c:pt>
                <c:pt idx="236">
                  <c:v>-0.10398315663868407</c:v>
                </c:pt>
                <c:pt idx="237">
                  <c:v>-0.11083126132125676</c:v>
                </c:pt>
                <c:pt idx="238">
                  <c:v>-0.11035003478234495</c:v>
                </c:pt>
                <c:pt idx="239">
                  <c:v>-0.11300577223437458</c:v>
                </c:pt>
                <c:pt idx="240">
                  <c:v>-0.10499074138200715</c:v>
                </c:pt>
                <c:pt idx="241">
                  <c:v>-0.11154077607539881</c:v>
                </c:pt>
                <c:pt idx="242">
                  <c:v>-0.10917416066690322</c:v>
                </c:pt>
                <c:pt idx="243">
                  <c:v>-0.11294313448713578</c:v>
                </c:pt>
                <c:pt idx="244">
                  <c:v>-0.11749576168754305</c:v>
                </c:pt>
                <c:pt idx="245">
                  <c:v>-0.11733186567414355</c:v>
                </c:pt>
                <c:pt idx="246">
                  <c:v>-0.12227348100319257</c:v>
                </c:pt>
                <c:pt idx="247">
                  <c:v>-0.12226467040882827</c:v>
                </c:pt>
                <c:pt idx="248">
                  <c:v>-0.12173442650392663</c:v>
                </c:pt>
                <c:pt idx="249">
                  <c:v>-0.12719027031139596</c:v>
                </c:pt>
                <c:pt idx="250">
                  <c:v>-0.1304305887228141</c:v>
                </c:pt>
                <c:pt idx="251">
                  <c:v>-0.12757123585017827</c:v>
                </c:pt>
                <c:pt idx="252">
                  <c:v>-0.12165990998832066</c:v>
                </c:pt>
                <c:pt idx="253">
                  <c:v>-0.12626259197477729</c:v>
                </c:pt>
                <c:pt idx="254">
                  <c:v>-0.12548071630447344</c:v>
                </c:pt>
                <c:pt idx="255">
                  <c:v>-0.11857025743667893</c:v>
                </c:pt>
                <c:pt idx="256">
                  <c:v>-0.1122985089015277</c:v>
                </c:pt>
                <c:pt idx="257">
                  <c:v>-0.1043618455969626</c:v>
                </c:pt>
                <c:pt idx="258">
                  <c:v>-9.4267129135155003E-2</c:v>
                </c:pt>
                <c:pt idx="259">
                  <c:v>-0.10197513468257002</c:v>
                </c:pt>
                <c:pt idx="260">
                  <c:v>-0.11133432763822104</c:v>
                </c:pt>
                <c:pt idx="261">
                  <c:v>-0.11194900738089664</c:v>
                </c:pt>
                <c:pt idx="262">
                  <c:v>-0.10592328906088633</c:v>
                </c:pt>
                <c:pt idx="263">
                  <c:v>-0.11347139801855499</c:v>
                </c:pt>
                <c:pt idx="264">
                  <c:v>-0.11245346299471315</c:v>
                </c:pt>
                <c:pt idx="265">
                  <c:v>-0.10455095407251502</c:v>
                </c:pt>
                <c:pt idx="266">
                  <c:v>-0.10413744292850025</c:v>
                </c:pt>
                <c:pt idx="267">
                  <c:v>-9.9070578243348639E-2</c:v>
                </c:pt>
                <c:pt idx="268">
                  <c:v>-0.1096814563059757</c:v>
                </c:pt>
                <c:pt idx="269">
                  <c:v>-0.10165167219627447</c:v>
                </c:pt>
                <c:pt idx="270">
                  <c:v>-9.8607009111923216E-2</c:v>
                </c:pt>
                <c:pt idx="271">
                  <c:v>-9.3471980327868076E-2</c:v>
                </c:pt>
                <c:pt idx="272">
                  <c:v>-9.9066051783639586E-2</c:v>
                </c:pt>
                <c:pt idx="273">
                  <c:v>-9.5489655468959489E-2</c:v>
                </c:pt>
                <c:pt idx="274">
                  <c:v>-9.8761532216322112E-2</c:v>
                </c:pt>
                <c:pt idx="275">
                  <c:v>-9.7516383529469119E-2</c:v>
                </c:pt>
                <c:pt idx="276">
                  <c:v>-9.7071098008849499E-2</c:v>
                </c:pt>
                <c:pt idx="277">
                  <c:v>-9.0595508613027675E-2</c:v>
                </c:pt>
                <c:pt idx="278">
                  <c:v>-8.2688473140234864E-2</c:v>
                </c:pt>
                <c:pt idx="279">
                  <c:v>-8.1437093209253519E-2</c:v>
                </c:pt>
                <c:pt idx="280">
                  <c:v>-8.2101869193348276E-2</c:v>
                </c:pt>
                <c:pt idx="281">
                  <c:v>-8.1992725290483182E-2</c:v>
                </c:pt>
                <c:pt idx="282">
                  <c:v>-8.8113848593662114E-2</c:v>
                </c:pt>
                <c:pt idx="283">
                  <c:v>-8.7615128261377961E-2</c:v>
                </c:pt>
                <c:pt idx="284">
                  <c:v>-8.703938208895412E-2</c:v>
                </c:pt>
                <c:pt idx="285">
                  <c:v>-8.5303098267151767E-2</c:v>
                </c:pt>
                <c:pt idx="286">
                  <c:v>-7.0845152342673967E-2</c:v>
                </c:pt>
                <c:pt idx="287">
                  <c:v>-6.2205366977908128E-2</c:v>
                </c:pt>
                <c:pt idx="288">
                  <c:v>-6.2100903885305869E-2</c:v>
                </c:pt>
                <c:pt idx="289">
                  <c:v>-4.9023349274970762E-2</c:v>
                </c:pt>
                <c:pt idx="290">
                  <c:v>-5.2255284090308218E-2</c:v>
                </c:pt>
                <c:pt idx="291">
                  <c:v>-5.4157765449551976E-2</c:v>
                </c:pt>
                <c:pt idx="292">
                  <c:v>-6.0959386652852166E-2</c:v>
                </c:pt>
                <c:pt idx="293">
                  <c:v>-6.6206359904498191E-2</c:v>
                </c:pt>
                <c:pt idx="294">
                  <c:v>-6.3732265644220631E-2</c:v>
                </c:pt>
                <c:pt idx="295">
                  <c:v>-7.2269632715534216E-2</c:v>
                </c:pt>
                <c:pt idx="296">
                  <c:v>-7.3110156196100173E-2</c:v>
                </c:pt>
                <c:pt idx="297">
                  <c:v>-7.5719580604722725E-2</c:v>
                </c:pt>
                <c:pt idx="298">
                  <c:v>-7.2743459246932485E-2</c:v>
                </c:pt>
                <c:pt idx="299">
                  <c:v>-8.2992891649852907E-2</c:v>
                </c:pt>
                <c:pt idx="300">
                  <c:v>-8.9400906841992644E-2</c:v>
                </c:pt>
                <c:pt idx="301">
                  <c:v>-9.5043786084823445E-2</c:v>
                </c:pt>
                <c:pt idx="302">
                  <c:v>-9.5362159090930598E-2</c:v>
                </c:pt>
                <c:pt idx="303">
                  <c:v>-9.7448248988916242E-2</c:v>
                </c:pt>
                <c:pt idx="304">
                  <c:v>-0.10313180157387625</c:v>
                </c:pt>
                <c:pt idx="305">
                  <c:v>-9.9746426557372869E-2</c:v>
                </c:pt>
                <c:pt idx="306">
                  <c:v>-9.7726630243092583E-2</c:v>
                </c:pt>
                <c:pt idx="307">
                  <c:v>-8.9979171891432119E-2</c:v>
                </c:pt>
                <c:pt idx="308">
                  <c:v>-9.4241695172734397E-2</c:v>
                </c:pt>
                <c:pt idx="309">
                  <c:v>-9.2421062202808879E-2</c:v>
                </c:pt>
                <c:pt idx="310">
                  <c:v>-9.5976589003271107E-2</c:v>
                </c:pt>
                <c:pt idx="311">
                  <c:v>-9.3496777682551047E-2</c:v>
                </c:pt>
                <c:pt idx="312">
                  <c:v>-0.10263085323026655</c:v>
                </c:pt>
                <c:pt idx="313">
                  <c:v>-0.10119315872170076</c:v>
                </c:pt>
                <c:pt idx="314">
                  <c:v>-0.10366107851237472</c:v>
                </c:pt>
                <c:pt idx="315">
                  <c:v>-0.10360103028691692</c:v>
                </c:pt>
                <c:pt idx="316">
                  <c:v>-9.4797445165992311E-2</c:v>
                </c:pt>
                <c:pt idx="317">
                  <c:v>-9.0668172228817512E-2</c:v>
                </c:pt>
                <c:pt idx="318">
                  <c:v>-9.1179761311340424E-2</c:v>
                </c:pt>
                <c:pt idx="319">
                  <c:v>-9.2306771928267639E-2</c:v>
                </c:pt>
                <c:pt idx="320">
                  <c:v>-8.3713622250127351E-2</c:v>
                </c:pt>
                <c:pt idx="321">
                  <c:v>-8.0263980477668029E-2</c:v>
                </c:pt>
                <c:pt idx="322">
                  <c:v>-7.4032767439080271E-2</c:v>
                </c:pt>
                <c:pt idx="323">
                  <c:v>-8.2798641489081559E-2</c:v>
                </c:pt>
                <c:pt idx="324">
                  <c:v>-8.893938571374771E-2</c:v>
                </c:pt>
                <c:pt idx="325">
                  <c:v>-9.0279638126044115E-2</c:v>
                </c:pt>
                <c:pt idx="326">
                  <c:v>-9.2759470691266777E-2</c:v>
                </c:pt>
                <c:pt idx="327">
                  <c:v>-9.4110328118707787E-2</c:v>
                </c:pt>
                <c:pt idx="328">
                  <c:v>-9.4674953318091282E-2</c:v>
                </c:pt>
                <c:pt idx="329">
                  <c:v>-9.8243221555306404E-2</c:v>
                </c:pt>
                <c:pt idx="330">
                  <c:v>-9.9097292428477091E-2</c:v>
                </c:pt>
                <c:pt idx="331">
                  <c:v>-9.6551907924167346E-2</c:v>
                </c:pt>
                <c:pt idx="332">
                  <c:v>-9.5771500374088103E-2</c:v>
                </c:pt>
                <c:pt idx="333">
                  <c:v>-8.3856945353291246E-2</c:v>
                </c:pt>
                <c:pt idx="334">
                  <c:v>-7.437582669622822E-2</c:v>
                </c:pt>
                <c:pt idx="335">
                  <c:v>-7.4919643864688301E-2</c:v>
                </c:pt>
                <c:pt idx="336">
                  <c:v>-7.4051088197128578E-2</c:v>
                </c:pt>
                <c:pt idx="337">
                  <c:v>-6.7215286430020948E-2</c:v>
                </c:pt>
                <c:pt idx="338">
                  <c:v>-7.8463769251592042E-2</c:v>
                </c:pt>
                <c:pt idx="339">
                  <c:v>-8.7346420343392461E-2</c:v>
                </c:pt>
                <c:pt idx="340">
                  <c:v>-9.2350739727345976E-2</c:v>
                </c:pt>
                <c:pt idx="341">
                  <c:v>-8.5073732404971292E-2</c:v>
                </c:pt>
                <c:pt idx="342">
                  <c:v>-8.0837010128312237E-2</c:v>
                </c:pt>
                <c:pt idx="343">
                  <c:v>-8.6140114301594961E-2</c:v>
                </c:pt>
                <c:pt idx="344">
                  <c:v>-9.33169547964674E-2</c:v>
                </c:pt>
                <c:pt idx="345">
                  <c:v>-9.8160743414809071E-2</c:v>
                </c:pt>
                <c:pt idx="346">
                  <c:v>-0.10457771979489461</c:v>
                </c:pt>
                <c:pt idx="347">
                  <c:v>-0.10294877521261425</c:v>
                </c:pt>
                <c:pt idx="348">
                  <c:v>-0.10261364598337763</c:v>
                </c:pt>
                <c:pt idx="349">
                  <c:v>-0.10712069219008835</c:v>
                </c:pt>
                <c:pt idx="350">
                  <c:v>-0.11038479068989182</c:v>
                </c:pt>
                <c:pt idx="351">
                  <c:v>-0.10692919220747765</c:v>
                </c:pt>
                <c:pt idx="352">
                  <c:v>-0.10583397176624254</c:v>
                </c:pt>
                <c:pt idx="353">
                  <c:v>-0.11031722455665205</c:v>
                </c:pt>
                <c:pt idx="354">
                  <c:v>-0.1027769625279239</c:v>
                </c:pt>
                <c:pt idx="355">
                  <c:v>-0.10286287709632436</c:v>
                </c:pt>
                <c:pt idx="356">
                  <c:v>-0.10812364340441571</c:v>
                </c:pt>
                <c:pt idx="357">
                  <c:v>-0.11268907847085863</c:v>
                </c:pt>
                <c:pt idx="358">
                  <c:v>-0.11809716841057538</c:v>
                </c:pt>
                <c:pt idx="359">
                  <c:v>-0.11920818117425913</c:v>
                </c:pt>
                <c:pt idx="360">
                  <c:v>-0.11881055613913727</c:v>
                </c:pt>
                <c:pt idx="361">
                  <c:v>-0.12038245405926229</c:v>
                </c:pt>
                <c:pt idx="362">
                  <c:v>-0.12285710222591872</c:v>
                </c:pt>
                <c:pt idx="363">
                  <c:v>-0.12778111660495106</c:v>
                </c:pt>
                <c:pt idx="364">
                  <c:v>-0.12443099064866903</c:v>
                </c:pt>
                <c:pt idx="365">
                  <c:v>-0.1315809125238212</c:v>
                </c:pt>
                <c:pt idx="366">
                  <c:v>-0.13386497394384711</c:v>
                </c:pt>
                <c:pt idx="367">
                  <c:v>-0.14004218480934461</c:v>
                </c:pt>
                <c:pt idx="368">
                  <c:v>-0.14564913915020805</c:v>
                </c:pt>
                <c:pt idx="369">
                  <c:v>-0.15470624322048365</c:v>
                </c:pt>
                <c:pt idx="370">
                  <c:v>-0.15488160050068489</c:v>
                </c:pt>
                <c:pt idx="371">
                  <c:v>-0.15363338082775335</c:v>
                </c:pt>
                <c:pt idx="372">
                  <c:v>-0.15825287072106298</c:v>
                </c:pt>
                <c:pt idx="373">
                  <c:v>-0.15210144707560203</c:v>
                </c:pt>
                <c:pt idx="374">
                  <c:v>-0.15041373893195442</c:v>
                </c:pt>
                <c:pt idx="375">
                  <c:v>-0.14958089441353395</c:v>
                </c:pt>
                <c:pt idx="376">
                  <c:v>-0.12932523118755079</c:v>
                </c:pt>
                <c:pt idx="377">
                  <c:v>-0.12164826039084831</c:v>
                </c:pt>
                <c:pt idx="378">
                  <c:v>-0.10756720626300498</c:v>
                </c:pt>
                <c:pt idx="379">
                  <c:v>-0.10573153736700891</c:v>
                </c:pt>
                <c:pt idx="380">
                  <c:v>-0.11419913081895394</c:v>
                </c:pt>
                <c:pt idx="381">
                  <c:v>-0.10387114217626281</c:v>
                </c:pt>
                <c:pt idx="382">
                  <c:v>-0.11108113789706509</c:v>
                </c:pt>
                <c:pt idx="383">
                  <c:v>-0.10779245321865194</c:v>
                </c:pt>
                <c:pt idx="384">
                  <c:v>-0.11156582648054536</c:v>
                </c:pt>
                <c:pt idx="385">
                  <c:v>-0.1036439107527678</c:v>
                </c:pt>
                <c:pt idx="386">
                  <c:v>-9.7261406008766427E-2</c:v>
                </c:pt>
                <c:pt idx="387">
                  <c:v>-9.5693001885508999E-2</c:v>
                </c:pt>
                <c:pt idx="388">
                  <c:v>-9.8915368562685457E-2</c:v>
                </c:pt>
                <c:pt idx="389">
                  <c:v>-9.7635258565856198E-2</c:v>
                </c:pt>
                <c:pt idx="390">
                  <c:v>-0.10695471368516596</c:v>
                </c:pt>
                <c:pt idx="391">
                  <c:v>-0.11468042607588291</c:v>
                </c:pt>
                <c:pt idx="392">
                  <c:v>-0.11230657173383107</c:v>
                </c:pt>
                <c:pt idx="393">
                  <c:v>-0.10710789480739535</c:v>
                </c:pt>
                <c:pt idx="394">
                  <c:v>-0.10416242264583786</c:v>
                </c:pt>
                <c:pt idx="395">
                  <c:v>-9.5557621696773509E-2</c:v>
                </c:pt>
                <c:pt idx="396">
                  <c:v>-8.5886032943931601E-2</c:v>
                </c:pt>
                <c:pt idx="397">
                  <c:v>-7.7329341855721601E-2</c:v>
                </c:pt>
                <c:pt idx="398">
                  <c:v>-8.5297045276314654E-2</c:v>
                </c:pt>
                <c:pt idx="399">
                  <c:v>-8.3883802436640509E-2</c:v>
                </c:pt>
                <c:pt idx="400">
                  <c:v>-0.10098621823027409</c:v>
                </c:pt>
                <c:pt idx="401">
                  <c:v>-0.10145605545489844</c:v>
                </c:pt>
                <c:pt idx="402">
                  <c:v>-0.10007951041883989</c:v>
                </c:pt>
                <c:pt idx="403">
                  <c:v>-9.5671180122214206E-2</c:v>
                </c:pt>
                <c:pt idx="404">
                  <c:v>-8.1035372943581874E-2</c:v>
                </c:pt>
                <c:pt idx="405">
                  <c:v>-7.1849560210079044E-2</c:v>
                </c:pt>
                <c:pt idx="406">
                  <c:v>-7.4608943914689752E-2</c:v>
                </c:pt>
                <c:pt idx="407">
                  <c:v>-7.7424723482985791E-2</c:v>
                </c:pt>
                <c:pt idx="408">
                  <c:v>-7.3730682730724029E-2</c:v>
                </c:pt>
                <c:pt idx="409">
                  <c:v>-6.2918993245662524E-2</c:v>
                </c:pt>
                <c:pt idx="410">
                  <c:v>-7.5184493073342074E-2</c:v>
                </c:pt>
                <c:pt idx="411">
                  <c:v>-8.0042790301975031E-2</c:v>
                </c:pt>
                <c:pt idx="412">
                  <c:v>-7.3634535708183568E-2</c:v>
                </c:pt>
                <c:pt idx="413">
                  <c:v>-8.253366147443697E-2</c:v>
                </c:pt>
                <c:pt idx="414">
                  <c:v>-8.5506825100106432E-2</c:v>
                </c:pt>
                <c:pt idx="415">
                  <c:v>-7.4979047513307306E-2</c:v>
                </c:pt>
                <c:pt idx="416">
                  <c:v>-9.2605703349758595E-2</c:v>
                </c:pt>
                <c:pt idx="417">
                  <c:v>-9.3172119379466012E-2</c:v>
                </c:pt>
                <c:pt idx="418">
                  <c:v>-9.7343963756119867E-2</c:v>
                </c:pt>
                <c:pt idx="419">
                  <c:v>-9.9331146929807601E-2</c:v>
                </c:pt>
                <c:pt idx="420">
                  <c:v>-0.10061943763969905</c:v>
                </c:pt>
                <c:pt idx="421">
                  <c:v>-0.10418818618206083</c:v>
                </c:pt>
                <c:pt idx="422">
                  <c:v>-0.10606425907120942</c:v>
                </c:pt>
                <c:pt idx="423">
                  <c:v>-0.11011859172681004</c:v>
                </c:pt>
                <c:pt idx="424">
                  <c:v>-0.11183535377275833</c:v>
                </c:pt>
                <c:pt idx="425">
                  <c:v>-0.10993688099341625</c:v>
                </c:pt>
                <c:pt idx="426">
                  <c:v>-0.11323078854652435</c:v>
                </c:pt>
                <c:pt idx="427">
                  <c:v>-0.1131258608403154</c:v>
                </c:pt>
                <c:pt idx="428">
                  <c:v>-0.11485612211528395</c:v>
                </c:pt>
                <c:pt idx="429">
                  <c:v>-0.11732862379948672</c:v>
                </c:pt>
                <c:pt idx="430">
                  <c:v>-0.11367121392136426</c:v>
                </c:pt>
                <c:pt idx="431">
                  <c:v>-0.11761544303769145</c:v>
                </c:pt>
                <c:pt idx="432">
                  <c:v>-0.1237635730651484</c:v>
                </c:pt>
                <c:pt idx="433">
                  <c:v>-0.12760242305569114</c:v>
                </c:pt>
                <c:pt idx="434">
                  <c:v>-0.12586872170730579</c:v>
                </c:pt>
                <c:pt idx="435">
                  <c:v>-0.12272572286215655</c:v>
                </c:pt>
                <c:pt idx="436">
                  <c:v>-0.11765285458061248</c:v>
                </c:pt>
                <c:pt idx="437">
                  <c:v>-0.12566071794602107</c:v>
                </c:pt>
              </c:numCache>
            </c:numRef>
          </c:val>
          <c:smooth val="0"/>
        </c:ser>
        <c:ser>
          <c:idx val="1"/>
          <c:order val="1"/>
          <c:tx>
            <c:v>Buy&amp;Hold</c:v>
          </c:tx>
          <c:marker>
            <c:symbol val="none"/>
          </c:marker>
          <c:cat>
            <c:numRef>
              <c:f>'NSE-ARIMA-EGARCH-Dynamic'!$A$15:$A$452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'NSE-ARIMA-EGARCH-Dynamic'!$R$15:$R$452</c:f>
              <c:numCache>
                <c:formatCode>0.00%</c:formatCode>
                <c:ptCount val="438"/>
                <c:pt idx="0">
                  <c:v>5.7896074171106537E-3</c:v>
                </c:pt>
                <c:pt idx="1">
                  <c:v>-2.2986787446475088E-3</c:v>
                </c:pt>
                <c:pt idx="2">
                  <c:v>8.8060170716823816E-3</c:v>
                </c:pt>
                <c:pt idx="3">
                  <c:v>2.6347170911313889E-3</c:v>
                </c:pt>
                <c:pt idx="4">
                  <c:v>-3.4328376203689448E-3</c:v>
                </c:pt>
                <c:pt idx="5">
                  <c:v>-1.8058238120044479E-3</c:v>
                </c:pt>
                <c:pt idx="6">
                  <c:v>-1.0617688552772675E-2</c:v>
                </c:pt>
                <c:pt idx="7">
                  <c:v>-8.3267553542587525E-3</c:v>
                </c:pt>
                <c:pt idx="8">
                  <c:v>1.6185279826848031E-2</c:v>
                </c:pt>
                <c:pt idx="9">
                  <c:v>1.8740279885330446E-2</c:v>
                </c:pt>
                <c:pt idx="10">
                  <c:v>-5.6435634295570747E-4</c:v>
                </c:pt>
                <c:pt idx="11">
                  <c:v>-1.5617534607891614E-2</c:v>
                </c:pt>
                <c:pt idx="12">
                  <c:v>-9.9213100567511203E-3</c:v>
                </c:pt>
                <c:pt idx="13">
                  <c:v>7.8422914101252683E-3</c:v>
                </c:pt>
                <c:pt idx="14">
                  <c:v>3.7126228648667325E-3</c:v>
                </c:pt>
                <c:pt idx="15">
                  <c:v>3.5522149935702796E-3</c:v>
                </c:pt>
                <c:pt idx="16">
                  <c:v>4.9687312769408631E-3</c:v>
                </c:pt>
                <c:pt idx="17">
                  <c:v>-5.0845541175452702E-3</c:v>
                </c:pt>
                <c:pt idx="18">
                  <c:v>-3.9576758070991591E-3</c:v>
                </c:pt>
                <c:pt idx="19">
                  <c:v>2.450926573496659E-3</c:v>
                </c:pt>
                <c:pt idx="20">
                  <c:v>-4.6798665326587274E-3</c:v>
                </c:pt>
                <c:pt idx="21">
                  <c:v>-8.9881277820058614E-3</c:v>
                </c:pt>
                <c:pt idx="22">
                  <c:v>1.7748655354741238E-3</c:v>
                </c:pt>
                <c:pt idx="23">
                  <c:v>2.0040688932456918E-2</c:v>
                </c:pt>
                <c:pt idx="24">
                  <c:v>2.0766893325021574E-2</c:v>
                </c:pt>
                <c:pt idx="25">
                  <c:v>3.4651841880626311E-3</c:v>
                </c:pt>
                <c:pt idx="26">
                  <c:v>2.6689803873742868E-3</c:v>
                </c:pt>
                <c:pt idx="27">
                  <c:v>1.9185905021660288E-2</c:v>
                </c:pt>
                <c:pt idx="28">
                  <c:v>1.2293314625815288E-2</c:v>
                </c:pt>
                <c:pt idx="29">
                  <c:v>1.0622833501061635E-3</c:v>
                </c:pt>
                <c:pt idx="30">
                  <c:v>-5.7468363109647314E-3</c:v>
                </c:pt>
                <c:pt idx="31">
                  <c:v>-2.6461925830773447E-2</c:v>
                </c:pt>
                <c:pt idx="32">
                  <c:v>-1.5800758221080069E-2</c:v>
                </c:pt>
                <c:pt idx="33">
                  <c:v>3.0921792199092302E-3</c:v>
                </c:pt>
                <c:pt idx="34">
                  <c:v>6.1020331384380455E-3</c:v>
                </c:pt>
                <c:pt idx="35">
                  <c:v>7.5321945506487964E-3</c:v>
                </c:pt>
                <c:pt idx="36">
                  <c:v>-4.4980474334710419E-4</c:v>
                </c:pt>
                <c:pt idx="37">
                  <c:v>-3.5477497176366057E-3</c:v>
                </c:pt>
                <c:pt idx="38">
                  <c:v>1.0431955687861816E-2</c:v>
                </c:pt>
                <c:pt idx="39">
                  <c:v>6.1978445824264483E-3</c:v>
                </c:pt>
                <c:pt idx="40">
                  <c:v>-1.6284319260278401E-2</c:v>
                </c:pt>
                <c:pt idx="41">
                  <c:v>-1.4170719382587627E-2</c:v>
                </c:pt>
                <c:pt idx="42">
                  <c:v>2.5335847546497092E-3</c:v>
                </c:pt>
                <c:pt idx="43">
                  <c:v>-1.3225947099679947E-2</c:v>
                </c:pt>
                <c:pt idx="44">
                  <c:v>-1.5322778226650624E-2</c:v>
                </c:pt>
                <c:pt idx="45">
                  <c:v>1.7092926989670021E-2</c:v>
                </c:pt>
                <c:pt idx="46">
                  <c:v>1.8348303400337329E-2</c:v>
                </c:pt>
                <c:pt idx="47">
                  <c:v>6.6954901658178301E-4</c:v>
                </c:pt>
                <c:pt idx="48">
                  <c:v>-6.7966203500361422E-3</c:v>
                </c:pt>
                <c:pt idx="49">
                  <c:v>-5.3008748867877653E-3</c:v>
                </c:pt>
                <c:pt idx="50">
                  <c:v>-8.6112372831070871E-5</c:v>
                </c:pt>
                <c:pt idx="51">
                  <c:v>-1.4285550678997505E-2</c:v>
                </c:pt>
                <c:pt idx="52">
                  <c:v>-1.439916140086317E-2</c:v>
                </c:pt>
                <c:pt idx="53">
                  <c:v>-6.1760245895510213E-3</c:v>
                </c:pt>
                <c:pt idx="54">
                  <c:v>1.1009622724705626E-2</c:v>
                </c:pt>
                <c:pt idx="55">
                  <c:v>1.6278485943748366E-2</c:v>
                </c:pt>
                <c:pt idx="56">
                  <c:v>2.4775578228919404E-3</c:v>
                </c:pt>
                <c:pt idx="57">
                  <c:v>3.920753604071292E-3</c:v>
                </c:pt>
                <c:pt idx="58">
                  <c:v>1.0977542785455263E-3</c:v>
                </c:pt>
                <c:pt idx="59">
                  <c:v>-2.013102466056349E-4</c:v>
                </c:pt>
                <c:pt idx="60">
                  <c:v>-1.0759068877646771E-2</c:v>
                </c:pt>
                <c:pt idx="61">
                  <c:v>-8.7501071998747904E-3</c:v>
                </c:pt>
                <c:pt idx="62">
                  <c:v>2.6406662604103737E-3</c:v>
                </c:pt>
                <c:pt idx="63">
                  <c:v>1.2768056643743808E-3</c:v>
                </c:pt>
                <c:pt idx="64">
                  <c:v>-1.4355174808983517E-2</c:v>
                </c:pt>
                <c:pt idx="65">
                  <c:v>-1.638021214316765E-2</c:v>
                </c:pt>
                <c:pt idx="66">
                  <c:v>-9.4256518675123191E-3</c:v>
                </c:pt>
                <c:pt idx="67">
                  <c:v>1.4260083703414583E-3</c:v>
                </c:pt>
                <c:pt idx="68">
                  <c:v>1.3019096487327797E-2</c:v>
                </c:pt>
                <c:pt idx="69">
                  <c:v>-7.6555753458950049E-3</c:v>
                </c:pt>
                <c:pt idx="70">
                  <c:v>-2.0834202885530173E-3</c:v>
                </c:pt>
                <c:pt idx="71">
                  <c:v>-1.6093476636622195E-2</c:v>
                </c:pt>
                <c:pt idx="72">
                  <c:v>-4.8945817669999725E-2</c:v>
                </c:pt>
                <c:pt idx="73">
                  <c:v>-2.2262901696089465E-2</c:v>
                </c:pt>
                <c:pt idx="74">
                  <c:v>-3.5148517058875006E-3</c:v>
                </c:pt>
                <c:pt idx="75">
                  <c:v>-4.6230089682609554E-3</c:v>
                </c:pt>
                <c:pt idx="76">
                  <c:v>-1.8669681540035787E-2</c:v>
                </c:pt>
                <c:pt idx="77">
                  <c:v>-8.8926681770746807E-3</c:v>
                </c:pt>
                <c:pt idx="78">
                  <c:v>1.3141429129679194E-2</c:v>
                </c:pt>
                <c:pt idx="79">
                  <c:v>-4.5986536241752196E-3</c:v>
                </c:pt>
                <c:pt idx="80">
                  <c:v>1.0083029634918361E-2</c:v>
                </c:pt>
                <c:pt idx="81">
                  <c:v>2.0262369217249443E-2</c:v>
                </c:pt>
                <c:pt idx="82">
                  <c:v>3.4322243039184297E-3</c:v>
                </c:pt>
                <c:pt idx="83">
                  <c:v>1.2009511520620686E-2</c:v>
                </c:pt>
                <c:pt idx="84">
                  <c:v>6.2330575598386062E-3</c:v>
                </c:pt>
                <c:pt idx="85">
                  <c:v>-1.674268283786251E-2</c:v>
                </c:pt>
                <c:pt idx="86">
                  <c:v>-7.8299976734086396E-3</c:v>
                </c:pt>
                <c:pt idx="87">
                  <c:v>6.9681577829043828E-3</c:v>
                </c:pt>
                <c:pt idx="88">
                  <c:v>-3.2846618483777235E-3</c:v>
                </c:pt>
                <c:pt idx="89">
                  <c:v>1.273459389155196E-2</c:v>
                </c:pt>
                <c:pt idx="90">
                  <c:v>1.9711085323302457E-2</c:v>
                </c:pt>
                <c:pt idx="91">
                  <c:v>-9.2216795025588105E-3</c:v>
                </c:pt>
                <c:pt idx="92">
                  <c:v>-4.835560867854749E-3</c:v>
                </c:pt>
                <c:pt idx="93">
                  <c:v>1.4258567432863245E-3</c:v>
                </c:pt>
                <c:pt idx="94">
                  <c:v>-8.2949851148803599E-3</c:v>
                </c:pt>
                <c:pt idx="95">
                  <c:v>-5.2551496159763955E-3</c:v>
                </c:pt>
                <c:pt idx="96">
                  <c:v>-6.0402766149987297E-3</c:v>
                </c:pt>
                <c:pt idx="97">
                  <c:v>-7.0091089242177995E-3</c:v>
                </c:pt>
                <c:pt idx="98">
                  <c:v>-5.3119981836204921E-3</c:v>
                </c:pt>
                <c:pt idx="99">
                  <c:v>-1.2780833075883624E-2</c:v>
                </c:pt>
                <c:pt idx="100">
                  <c:v>-9.371913565742962E-3</c:v>
                </c:pt>
                <c:pt idx="101">
                  <c:v>-8.8794597297707778E-3</c:v>
                </c:pt>
                <c:pt idx="102">
                  <c:v>5.8980180947312277E-3</c:v>
                </c:pt>
                <c:pt idx="103">
                  <c:v>1.6008611007492179E-2</c:v>
                </c:pt>
                <c:pt idx="104">
                  <c:v>8.8075837513281741E-3</c:v>
                </c:pt>
                <c:pt idx="105">
                  <c:v>1.8786872830094836E-2</c:v>
                </c:pt>
                <c:pt idx="106">
                  <c:v>9.3661954047723484E-3</c:v>
                </c:pt>
                <c:pt idx="107">
                  <c:v>7.8797370491034968E-4</c:v>
                </c:pt>
                <c:pt idx="108">
                  <c:v>1.3448254783299252E-3</c:v>
                </c:pt>
                <c:pt idx="109">
                  <c:v>9.9545063932375832E-3</c:v>
                </c:pt>
                <c:pt idx="110">
                  <c:v>6.5075154141995828E-3</c:v>
                </c:pt>
                <c:pt idx="111">
                  <c:v>-4.5625952874986941E-3</c:v>
                </c:pt>
                <c:pt idx="112">
                  <c:v>5.4343634076157166E-3</c:v>
                </c:pt>
                <c:pt idx="113">
                  <c:v>1.7557031516761024E-2</c:v>
                </c:pt>
                <c:pt idx="114">
                  <c:v>1.4308881064929002E-2</c:v>
                </c:pt>
                <c:pt idx="115">
                  <c:v>2.350559572459554E-3</c:v>
                </c:pt>
                <c:pt idx="116">
                  <c:v>6.6604932321379096E-4</c:v>
                </c:pt>
                <c:pt idx="117">
                  <c:v>-2.797037158409621E-4</c:v>
                </c:pt>
                <c:pt idx="118">
                  <c:v>4.9926244500708705E-4</c:v>
                </c:pt>
                <c:pt idx="119">
                  <c:v>4.417671945701418E-3</c:v>
                </c:pt>
                <c:pt idx="120">
                  <c:v>-8.0373519068551724E-3</c:v>
                </c:pt>
                <c:pt idx="121">
                  <c:v>-5.1688315516134065E-3</c:v>
                </c:pt>
                <c:pt idx="122">
                  <c:v>1.5144915702618889E-2</c:v>
                </c:pt>
                <c:pt idx="123">
                  <c:v>2.5174283501161687E-2</c:v>
                </c:pt>
                <c:pt idx="124">
                  <c:v>1.9520304727159488E-2</c:v>
                </c:pt>
                <c:pt idx="125">
                  <c:v>3.4872569817789856E-3</c:v>
                </c:pt>
                <c:pt idx="126">
                  <c:v>-9.2521562273975011E-3</c:v>
                </c:pt>
                <c:pt idx="127">
                  <c:v>9.6898892010077731E-3</c:v>
                </c:pt>
                <c:pt idx="128">
                  <c:v>2.0201394524111072E-2</c:v>
                </c:pt>
                <c:pt idx="129">
                  <c:v>2.8165071473025272E-3</c:v>
                </c:pt>
                <c:pt idx="130">
                  <c:v>7.648029882360019E-3</c:v>
                </c:pt>
                <c:pt idx="131">
                  <c:v>3.1289058271544157E-3</c:v>
                </c:pt>
                <c:pt idx="132">
                  <c:v>-3.6359298843895438E-3</c:v>
                </c:pt>
                <c:pt idx="133">
                  <c:v>1.1519435038294112E-3</c:v>
                </c:pt>
                <c:pt idx="134">
                  <c:v>2.7939173051600985E-3</c:v>
                </c:pt>
                <c:pt idx="135">
                  <c:v>3.0357938591323297E-3</c:v>
                </c:pt>
                <c:pt idx="136">
                  <c:v>-1.4214964692516041E-4</c:v>
                </c:pt>
                <c:pt idx="137">
                  <c:v>-9.1254009664288871E-3</c:v>
                </c:pt>
                <c:pt idx="138">
                  <c:v>-1.6264009778043098E-3</c:v>
                </c:pt>
                <c:pt idx="139">
                  <c:v>1.1117860537556146E-2</c:v>
                </c:pt>
                <c:pt idx="140">
                  <c:v>1.1528844269765193E-2</c:v>
                </c:pt>
                <c:pt idx="141">
                  <c:v>9.7656247770503413E-3</c:v>
                </c:pt>
                <c:pt idx="142">
                  <c:v>5.3721275511797728E-3</c:v>
                </c:pt>
                <c:pt idx="143">
                  <c:v>3.5530899587732367E-3</c:v>
                </c:pt>
                <c:pt idx="144">
                  <c:v>-3.3830551117661756E-3</c:v>
                </c:pt>
                <c:pt idx="145">
                  <c:v>-6.7006422059399107E-3</c:v>
                </c:pt>
                <c:pt idx="146">
                  <c:v>5.5188563089487719E-3</c:v>
                </c:pt>
                <c:pt idx="147">
                  <c:v>2.2692904958885318E-3</c:v>
                </c:pt>
                <c:pt idx="148">
                  <c:v>-5.3935926414351298E-3</c:v>
                </c:pt>
                <c:pt idx="149">
                  <c:v>7.1575263350092122E-3</c:v>
                </c:pt>
                <c:pt idx="150">
                  <c:v>5.5465366400382354E-3</c:v>
                </c:pt>
                <c:pt idx="151">
                  <c:v>-4.3677812838004426E-3</c:v>
                </c:pt>
                <c:pt idx="152">
                  <c:v>-2.2242776973373513E-3</c:v>
                </c:pt>
                <c:pt idx="153">
                  <c:v>1.1485494911607219E-3</c:v>
                </c:pt>
                <c:pt idx="154">
                  <c:v>1.7923154475187664E-2</c:v>
                </c:pt>
                <c:pt idx="155">
                  <c:v>1.6816739878255049E-2</c:v>
                </c:pt>
                <c:pt idx="156">
                  <c:v>7.34017772642237E-3</c:v>
                </c:pt>
                <c:pt idx="157">
                  <c:v>8.283066398291572E-3</c:v>
                </c:pt>
                <c:pt idx="158">
                  <c:v>-2.9333040658972021E-3</c:v>
                </c:pt>
                <c:pt idx="159">
                  <c:v>-4.2084711132202024E-3</c:v>
                </c:pt>
                <c:pt idx="160">
                  <c:v>-1.0562178421888557E-2</c:v>
                </c:pt>
                <c:pt idx="161">
                  <c:v>-3.8590357945511577E-3</c:v>
                </c:pt>
                <c:pt idx="162">
                  <c:v>8.587590133982248E-3</c:v>
                </c:pt>
                <c:pt idx="163">
                  <c:v>-4.5232504850198918E-3</c:v>
                </c:pt>
                <c:pt idx="164">
                  <c:v>-7.9053524374173012E-4</c:v>
                </c:pt>
                <c:pt idx="165">
                  <c:v>1.0900765917210453E-2</c:v>
                </c:pt>
                <c:pt idx="166">
                  <c:v>8.0158004310697528E-3</c:v>
                </c:pt>
                <c:pt idx="167">
                  <c:v>3.2754648656700969E-3</c:v>
                </c:pt>
                <c:pt idx="168">
                  <c:v>6.9872853522279232E-3</c:v>
                </c:pt>
                <c:pt idx="169">
                  <c:v>9.9632528682380705E-3</c:v>
                </c:pt>
                <c:pt idx="170">
                  <c:v>2.6088956867751367E-3</c:v>
                </c:pt>
                <c:pt idx="171">
                  <c:v>-7.2152726268681633E-3</c:v>
                </c:pt>
                <c:pt idx="172">
                  <c:v>-8.6914740745914765E-3</c:v>
                </c:pt>
                <c:pt idx="173">
                  <c:v>4.2073204636103867E-3</c:v>
                </c:pt>
                <c:pt idx="174">
                  <c:v>2.3961356357387054E-3</c:v>
                </c:pt>
                <c:pt idx="175">
                  <c:v>-9.3320553209916834E-3</c:v>
                </c:pt>
                <c:pt idx="176">
                  <c:v>-6.9702544850898107E-3</c:v>
                </c:pt>
                <c:pt idx="177">
                  <c:v>-4.9885709416415125E-3</c:v>
                </c:pt>
                <c:pt idx="178">
                  <c:v>-3.9171277629402868E-3</c:v>
                </c:pt>
                <c:pt idx="179">
                  <c:v>3.4321234310297211E-3</c:v>
                </c:pt>
                <c:pt idx="180">
                  <c:v>1.7466239358487901E-3</c:v>
                </c:pt>
                <c:pt idx="181">
                  <c:v>8.9258132864153961E-3</c:v>
                </c:pt>
                <c:pt idx="182">
                  <c:v>2.0527579662446671E-2</c:v>
                </c:pt>
                <c:pt idx="183">
                  <c:v>1.4525942445710927E-2</c:v>
                </c:pt>
                <c:pt idx="184">
                  <c:v>3.8199539567187468E-3</c:v>
                </c:pt>
                <c:pt idx="185">
                  <c:v>-5.1112673961307697E-3</c:v>
                </c:pt>
                <c:pt idx="186">
                  <c:v>-3.0346959547247199E-3</c:v>
                </c:pt>
                <c:pt idx="187">
                  <c:v>8.4913453448542953E-4</c:v>
                </c:pt>
                <c:pt idx="188">
                  <c:v>4.9497076343909541E-3</c:v>
                </c:pt>
                <c:pt idx="189">
                  <c:v>-2.8619558139721946E-3</c:v>
                </c:pt>
                <c:pt idx="190">
                  <c:v>-4.8986190113825545E-3</c:v>
                </c:pt>
                <c:pt idx="191">
                  <c:v>3.3978228665281218E-3</c:v>
                </c:pt>
                <c:pt idx="192">
                  <c:v>1.0011756642093639E-2</c:v>
                </c:pt>
                <c:pt idx="193">
                  <c:v>1.1329020691504654E-2</c:v>
                </c:pt>
                <c:pt idx="194">
                  <c:v>-6.802604501452425E-4</c:v>
                </c:pt>
                <c:pt idx="195">
                  <c:v>2.440991578108731E-3</c:v>
                </c:pt>
                <c:pt idx="196">
                  <c:v>1.1844568537988431E-2</c:v>
                </c:pt>
                <c:pt idx="197">
                  <c:v>8.5067446242472755E-3</c:v>
                </c:pt>
                <c:pt idx="198">
                  <c:v>-8.7045446660883874E-3</c:v>
                </c:pt>
                <c:pt idx="199">
                  <c:v>-1.0272116001364684E-2</c:v>
                </c:pt>
                <c:pt idx="200">
                  <c:v>9.3322567254938704E-4</c:v>
                </c:pt>
                <c:pt idx="201">
                  <c:v>-4.4283454712626957E-3</c:v>
                </c:pt>
                <c:pt idx="202">
                  <c:v>-8.2324790082906052E-3</c:v>
                </c:pt>
                <c:pt idx="203">
                  <c:v>1.3168296250454015E-2</c:v>
                </c:pt>
                <c:pt idx="204">
                  <c:v>2.5057267883422218E-2</c:v>
                </c:pt>
                <c:pt idx="205">
                  <c:v>1.0005561765556337E-2</c:v>
                </c:pt>
                <c:pt idx="206">
                  <c:v>3.0692954945852335E-3</c:v>
                </c:pt>
                <c:pt idx="207">
                  <c:v>1.7022153624124403E-3</c:v>
                </c:pt>
                <c:pt idx="208">
                  <c:v>-8.7798350792567259E-4</c:v>
                </c:pt>
                <c:pt idx="209">
                  <c:v>3.3519553072625108E-3</c:v>
                </c:pt>
                <c:pt idx="210">
                  <c:v>6.1355437650396638E-3</c:v>
                </c:pt>
                <c:pt idx="211">
                  <c:v>-1.6936457243487135E-3</c:v>
                </c:pt>
                <c:pt idx="212">
                  <c:v>-1.1575299947902407E-3</c:v>
                </c:pt>
                <c:pt idx="213">
                  <c:v>1.0479870698534288E-3</c:v>
                </c:pt>
                <c:pt idx="214">
                  <c:v>4.5008835190918361E-4</c:v>
                </c:pt>
                <c:pt idx="215">
                  <c:v>-3.1977619528882339E-3</c:v>
                </c:pt>
                <c:pt idx="216">
                  <c:v>-6.3454719313216223E-3</c:v>
                </c:pt>
                <c:pt idx="217">
                  <c:v>1.8198077542996849E-4</c:v>
                </c:pt>
                <c:pt idx="218">
                  <c:v>-3.0031107668220258E-3</c:v>
                </c:pt>
                <c:pt idx="219">
                  <c:v>-3.1295607550662075E-3</c:v>
                </c:pt>
                <c:pt idx="220">
                  <c:v>8.3002282947515216E-3</c:v>
                </c:pt>
                <c:pt idx="221">
                  <c:v>6.826226013747716E-3</c:v>
                </c:pt>
                <c:pt idx="222">
                  <c:v>-2.4799453778224789E-3</c:v>
                </c:pt>
                <c:pt idx="223">
                  <c:v>-2.4343502356658497E-3</c:v>
                </c:pt>
                <c:pt idx="224">
                  <c:v>-6.088006184646666E-3</c:v>
                </c:pt>
                <c:pt idx="225">
                  <c:v>-1.2315639563863057E-2</c:v>
                </c:pt>
                <c:pt idx="226">
                  <c:v>-8.7415801957599903E-3</c:v>
                </c:pt>
                <c:pt idx="227">
                  <c:v>-7.675822381429942E-4</c:v>
                </c:pt>
                <c:pt idx="228">
                  <c:v>3.1239711313051366E-3</c:v>
                </c:pt>
                <c:pt idx="229">
                  <c:v>1.1668689887780914E-2</c:v>
                </c:pt>
                <c:pt idx="230">
                  <c:v>9.7049029194071768E-3</c:v>
                </c:pt>
                <c:pt idx="231">
                  <c:v>2.3504533541343076E-3</c:v>
                </c:pt>
                <c:pt idx="232">
                  <c:v>6.3713814447088346E-3</c:v>
                </c:pt>
                <c:pt idx="233">
                  <c:v>2.926060133652264E-3</c:v>
                </c:pt>
                <c:pt idx="234">
                  <c:v>9.9746243437732751E-3</c:v>
                </c:pt>
                <c:pt idx="235">
                  <c:v>1.2440770802825352E-2</c:v>
                </c:pt>
                <c:pt idx="236">
                  <c:v>4.6105387751629312E-3</c:v>
                </c:pt>
                <c:pt idx="237">
                  <c:v>1.0796020059699707E-2</c:v>
                </c:pt>
                <c:pt idx="238">
                  <c:v>7.1566103440505735E-3</c:v>
                </c:pt>
                <c:pt idx="239">
                  <c:v>2.4515502413082757E-3</c:v>
                </c:pt>
                <c:pt idx="240">
                  <c:v>-5.9879753742583253E-3</c:v>
                </c:pt>
                <c:pt idx="241">
                  <c:v>-1.6489177212933859E-3</c:v>
                </c:pt>
                <c:pt idx="242">
                  <c:v>4.6961135389020914E-3</c:v>
                </c:pt>
                <c:pt idx="243">
                  <c:v>1.580911513408223E-3</c:v>
                </c:pt>
                <c:pt idx="244">
                  <c:v>9.4295309408967132E-3</c:v>
                </c:pt>
                <c:pt idx="245">
                  <c:v>4.9721192103073797E-3</c:v>
                </c:pt>
                <c:pt idx="246">
                  <c:v>5.4432892390106069E-3</c:v>
                </c:pt>
                <c:pt idx="247">
                  <c:v>5.6199227356865666E-3</c:v>
                </c:pt>
                <c:pt idx="248">
                  <c:v>-6.1377163756992648E-4</c:v>
                </c:pt>
                <c:pt idx="249">
                  <c:v>5.6433833572466785E-3</c:v>
                </c:pt>
                <c:pt idx="250">
                  <c:v>1.0000538319436592E-2</c:v>
                </c:pt>
                <c:pt idx="251">
                  <c:v>4.3667237307754014E-4</c:v>
                </c:pt>
                <c:pt idx="252">
                  <c:v>-9.9855156723824834E-3</c:v>
                </c:pt>
                <c:pt idx="253">
                  <c:v>-1.4977542032437174E-3</c:v>
                </c:pt>
                <c:pt idx="254">
                  <c:v>4.3690360949011353E-3</c:v>
                </c:pt>
                <c:pt idx="255">
                  <c:v>-8.727110246731562E-3</c:v>
                </c:pt>
                <c:pt idx="256">
                  <c:v>-1.4849820052271867E-2</c:v>
                </c:pt>
                <c:pt idx="257">
                  <c:v>-1.5864009108886745E-2</c:v>
                </c:pt>
                <c:pt idx="258">
                  <c:v>-1.990805495350445E-2</c:v>
                </c:pt>
                <c:pt idx="259">
                  <c:v>-2.6577336625851489E-3</c:v>
                </c:pt>
                <c:pt idx="260">
                  <c:v>1.9205421154287583E-2</c:v>
                </c:pt>
                <c:pt idx="261">
                  <c:v>1.1231193682821106E-2</c:v>
                </c:pt>
                <c:pt idx="262">
                  <c:v>-6.052096549580277E-3</c:v>
                </c:pt>
                <c:pt idx="263">
                  <c:v>-1.5125051224598063E-2</c:v>
                </c:pt>
                <c:pt idx="264">
                  <c:v>-7.3038184016310792E-3</c:v>
                </c:pt>
                <c:pt idx="265">
                  <c:v>1.0062217875545398E-2</c:v>
                </c:pt>
                <c:pt idx="266">
                  <c:v>9.3696721461755672E-3</c:v>
                </c:pt>
                <c:pt idx="267">
                  <c:v>6.120254250190138E-3</c:v>
                </c:pt>
                <c:pt idx="268">
                  <c:v>-6.1884642166522008E-3</c:v>
                </c:pt>
                <c:pt idx="269">
                  <c:v>-2.8649235895672476E-3</c:v>
                </c:pt>
                <c:pt idx="270">
                  <c:v>1.243874708944448E-2</c:v>
                </c:pt>
                <c:pt idx="271">
                  <c:v>9.1052564080615905E-3</c:v>
                </c:pt>
                <c:pt idx="272">
                  <c:v>-5.0925919810418385E-4</c:v>
                </c:pt>
                <c:pt idx="273">
                  <c:v>-2.2257173493889226E-3</c:v>
                </c:pt>
                <c:pt idx="274">
                  <c:v>3.3800432087205401E-4</c:v>
                </c:pt>
                <c:pt idx="275">
                  <c:v>-2.2406908586107832E-3</c:v>
                </c:pt>
                <c:pt idx="276">
                  <c:v>1.8756791547409613E-3</c:v>
                </c:pt>
                <c:pt idx="277">
                  <c:v>7.6686986778859989E-3</c:v>
                </c:pt>
                <c:pt idx="278">
                  <c:v>1.5928856454697549E-2</c:v>
                </c:pt>
                <c:pt idx="279">
                  <c:v>7.3205711971768839E-3</c:v>
                </c:pt>
                <c:pt idx="280">
                  <c:v>-6.3907303784471736E-4</c:v>
                </c:pt>
                <c:pt idx="281">
                  <c:v>6.0525890865670284E-4</c:v>
                </c:pt>
                <c:pt idx="282">
                  <c:v>6.592905694468465E-3</c:v>
                </c:pt>
                <c:pt idx="283">
                  <c:v>6.1623149890472906E-3</c:v>
                </c:pt>
                <c:pt idx="284">
                  <c:v>-1.1769034541342371E-3</c:v>
                </c:pt>
                <c:pt idx="285">
                  <c:v>-2.527646032085773E-3</c:v>
                </c:pt>
                <c:pt idx="286">
                  <c:v>-1.7428989136859752E-2</c:v>
                </c:pt>
                <c:pt idx="287">
                  <c:v>-2.4629839493546801E-2</c:v>
                </c:pt>
                <c:pt idx="288">
                  <c:v>-9.3232294322403986E-3</c:v>
                </c:pt>
                <c:pt idx="289">
                  <c:v>-1.3861557686918324E-2</c:v>
                </c:pt>
                <c:pt idx="290">
                  <c:v>-1.0388472369953883E-2</c:v>
                </c:pt>
                <c:pt idx="291">
                  <c:v>5.4284065428962247E-3</c:v>
                </c:pt>
                <c:pt idx="292">
                  <c:v>9.2691438888024003E-3</c:v>
                </c:pt>
                <c:pt idx="293">
                  <c:v>1.2902844844514094E-2</c:v>
                </c:pt>
                <c:pt idx="294">
                  <c:v>2.9616304072215272E-3</c:v>
                </c:pt>
                <c:pt idx="295">
                  <c:v>6.5355980841541594E-3</c:v>
                </c:pt>
                <c:pt idx="296">
                  <c:v>1.0117589069045474E-2</c:v>
                </c:pt>
                <c:pt idx="297">
                  <c:v>3.7325770586438267E-3</c:v>
                </c:pt>
                <c:pt idx="298">
                  <c:v>-3.9546439744708728E-4</c:v>
                </c:pt>
                <c:pt idx="299">
                  <c:v>7.9315754249889014E-3</c:v>
                </c:pt>
                <c:pt idx="300">
                  <c:v>1.8292844480320314E-2</c:v>
                </c:pt>
                <c:pt idx="301">
                  <c:v>1.3316549739830874E-2</c:v>
                </c:pt>
                <c:pt idx="302">
                  <c:v>6.5896560804348248E-3</c:v>
                </c:pt>
                <c:pt idx="303">
                  <c:v>-1.9548718595574499E-3</c:v>
                </c:pt>
                <c:pt idx="304">
                  <c:v>-8.5886772933774225E-3</c:v>
                </c:pt>
                <c:pt idx="305">
                  <c:v>-2.546311129397405E-3</c:v>
                </c:pt>
                <c:pt idx="306">
                  <c:v>6.0267175715105203E-3</c:v>
                </c:pt>
                <c:pt idx="307">
                  <c:v>1.0849448371074155E-2</c:v>
                </c:pt>
                <c:pt idx="308">
                  <c:v>1.3333033631480085E-2</c:v>
                </c:pt>
                <c:pt idx="309">
                  <c:v>2.6905541872794814E-3</c:v>
                </c:pt>
                <c:pt idx="310">
                  <c:v>1.9190806448519115E-3</c:v>
                </c:pt>
                <c:pt idx="311">
                  <c:v>1.1866648162508486E-3</c:v>
                </c:pt>
                <c:pt idx="312">
                  <c:v>7.4153031123800339E-3</c:v>
                </c:pt>
                <c:pt idx="313">
                  <c:v>8.5628865799505238E-3</c:v>
                </c:pt>
                <c:pt idx="314">
                  <c:v>1.1493702408889028E-3</c:v>
                </c:pt>
                <c:pt idx="315">
                  <c:v>2.6861605675281286E-3</c:v>
                </c:pt>
                <c:pt idx="316">
                  <c:v>-9.791878402296228E-3</c:v>
                </c:pt>
                <c:pt idx="317">
                  <c:v>-1.4222374784569558E-2</c:v>
                </c:pt>
                <c:pt idx="318">
                  <c:v>-3.9806374249233833E-3</c:v>
                </c:pt>
                <c:pt idx="319">
                  <c:v>1.8052351265538391E-3</c:v>
                </c:pt>
                <c:pt idx="320">
                  <c:v>-8.1482593679366166E-3</c:v>
                </c:pt>
                <c:pt idx="321">
                  <c:v>-1.3093747765640429E-2</c:v>
                </c:pt>
                <c:pt idx="322">
                  <c:v>-1.0454856792581069E-2</c:v>
                </c:pt>
                <c:pt idx="323">
                  <c:v>2.7634728055010438E-3</c:v>
                </c:pt>
                <c:pt idx="324">
                  <c:v>1.6361829323887189E-2</c:v>
                </c:pt>
                <c:pt idx="325">
                  <c:v>8.2234024327565436E-3</c:v>
                </c:pt>
                <c:pt idx="326">
                  <c:v>4.2106639354282382E-3</c:v>
                </c:pt>
                <c:pt idx="327">
                  <c:v>4.2286495933974155E-3</c:v>
                </c:pt>
                <c:pt idx="328">
                  <c:v>2.1157954635684373E-3</c:v>
                </c:pt>
                <c:pt idx="329">
                  <c:v>4.5831576045669564E-3</c:v>
                </c:pt>
                <c:pt idx="330">
                  <c:v>4.9087865684260823E-3</c:v>
                </c:pt>
                <c:pt idx="331">
                  <c:v>-1.8720650870521771E-3</c:v>
                </c:pt>
                <c:pt idx="332">
                  <c:v>-3.6780438304752083E-3</c:v>
                </c:pt>
                <c:pt idx="333">
                  <c:v>-1.3856965357633699E-2</c:v>
                </c:pt>
                <c:pt idx="334">
                  <c:v>-2.3114860539449444E-2</c:v>
                </c:pt>
                <c:pt idx="335">
                  <c:v>-9.6611082803013115E-3</c:v>
                </c:pt>
                <c:pt idx="336">
                  <c:v>-3.50708872768557E-4</c:v>
                </c:pt>
                <c:pt idx="337">
                  <c:v>-8.2595236849251075E-3</c:v>
                </c:pt>
                <c:pt idx="338">
                  <c:v>4.7883967089170643E-3</c:v>
                </c:pt>
                <c:pt idx="339">
                  <c:v>2.2057804146175419E-2</c:v>
                </c:pt>
                <c:pt idx="340">
                  <c:v>1.529993036250854E-2</c:v>
                </c:pt>
                <c:pt idx="341">
                  <c:v>-2.4840121208838939E-3</c:v>
                </c:pt>
                <c:pt idx="342">
                  <c:v>-1.2526319843057521E-2</c:v>
                </c:pt>
                <c:pt idx="343">
                  <c:v>1.1668986825137395E-3</c:v>
                </c:pt>
                <c:pt idx="344">
                  <c:v>1.3764396206784379E-2</c:v>
                </c:pt>
                <c:pt idx="345">
                  <c:v>1.3329015149251777E-2</c:v>
                </c:pt>
                <c:pt idx="346">
                  <c:v>1.2575926741344556E-2</c:v>
                </c:pt>
                <c:pt idx="347">
                  <c:v>5.3375232823966723E-3</c:v>
                </c:pt>
                <c:pt idx="348">
                  <c:v>-2.1886602161108604E-3</c:v>
                </c:pt>
                <c:pt idx="349">
                  <c:v>4.6724310228525301E-3</c:v>
                </c:pt>
                <c:pt idx="350">
                  <c:v>8.7354000079884475E-3</c:v>
                </c:pt>
                <c:pt idx="351">
                  <c:v>-2.1442866673027083E-4</c:v>
                </c:pt>
                <c:pt idx="352">
                  <c:v>-5.0894562977734648E-3</c:v>
                </c:pt>
                <c:pt idx="353">
                  <c:v>3.8081352620162878E-3</c:v>
                </c:pt>
                <c:pt idx="354">
                  <c:v>-3.4071898632158648E-3</c:v>
                </c:pt>
                <c:pt idx="355">
                  <c:v>-8.3090391312767853E-3</c:v>
                </c:pt>
                <c:pt idx="356">
                  <c:v>5.9948678277568224E-3</c:v>
                </c:pt>
                <c:pt idx="357">
                  <c:v>1.1074135498749804E-2</c:v>
                </c:pt>
                <c:pt idx="358">
                  <c:v>1.13090973845551E-2</c:v>
                </c:pt>
                <c:pt idx="359">
                  <c:v>7.401411507309108E-3</c:v>
                </c:pt>
                <c:pt idx="360">
                  <c:v>8.095736206692461E-4</c:v>
                </c:pt>
                <c:pt idx="361">
                  <c:v>1.3349811977059201E-3</c:v>
                </c:pt>
                <c:pt idx="362">
                  <c:v>4.6133259438687624E-3</c:v>
                </c:pt>
                <c:pt idx="363">
                  <c:v>8.4825755169275485E-3</c:v>
                </c:pt>
                <c:pt idx="364">
                  <c:v>1.7975606787594689E-3</c:v>
                </c:pt>
                <c:pt idx="365">
                  <c:v>4.3755324746641566E-3</c:v>
                </c:pt>
                <c:pt idx="366">
                  <c:v>1.0892046864949823E-2</c:v>
                </c:pt>
                <c:pt idx="367">
                  <c:v>9.8391713361514199E-3</c:v>
                </c:pt>
                <c:pt idx="368">
                  <c:v>1.3793121475455195E-2</c:v>
                </c:pt>
                <c:pt idx="369">
                  <c:v>1.7347884440798156E-2</c:v>
                </c:pt>
                <c:pt idx="370">
                  <c:v>1.0924459053248237E-2</c:v>
                </c:pt>
                <c:pt idx="371">
                  <c:v>-1.2676095304651191E-3</c:v>
                </c:pt>
                <c:pt idx="372">
                  <c:v>4.005086685910042E-3</c:v>
                </c:pt>
                <c:pt idx="373">
                  <c:v>-1.8067417934229946E-3</c:v>
                </c:pt>
                <c:pt idx="374">
                  <c:v>-9.2269992446132321E-3</c:v>
                </c:pt>
                <c:pt idx="375">
                  <c:v>-2.963894679118062E-3</c:v>
                </c:pt>
                <c:pt idx="376">
                  <c:v>-2.4220878449443428E-2</c:v>
                </c:pt>
                <c:pt idx="377">
                  <c:v>-3.1801193944370199E-2</c:v>
                </c:pt>
                <c:pt idx="378">
                  <c:v>-2.4380575296247931E-2</c:v>
                </c:pt>
                <c:pt idx="379">
                  <c:v>-1.7798595935023642E-2</c:v>
                </c:pt>
                <c:pt idx="380">
                  <c:v>7.4869248684306111E-3</c:v>
                </c:pt>
                <c:pt idx="381">
                  <c:v>-2.0760353541834364E-3</c:v>
                </c:pt>
                <c:pt idx="382">
                  <c:v>-3.5076237605224936E-3</c:v>
                </c:pt>
                <c:pt idx="383">
                  <c:v>4.3950659872080688E-3</c:v>
                </c:pt>
                <c:pt idx="384">
                  <c:v>5.4555373704312515E-4</c:v>
                </c:pt>
                <c:pt idx="385">
                  <c:v>-4.6282303602892538E-3</c:v>
                </c:pt>
                <c:pt idx="386">
                  <c:v>-1.5845584277654035E-2</c:v>
                </c:pt>
                <c:pt idx="387">
                  <c:v>-8.7922673205412805E-3</c:v>
                </c:pt>
                <c:pt idx="388">
                  <c:v>1.8355240964222919E-3</c:v>
                </c:pt>
                <c:pt idx="389">
                  <c:v>2.1524075478174254E-3</c:v>
                </c:pt>
                <c:pt idx="390">
                  <c:v>9.0021695939463964E-3</c:v>
                </c:pt>
                <c:pt idx="391">
                  <c:v>1.9253123970223829E-2</c:v>
                </c:pt>
                <c:pt idx="392">
                  <c:v>6.0289485967224277E-3</c:v>
                </c:pt>
                <c:pt idx="393">
                  <c:v>-8.4809029270721537E-3</c:v>
                </c:pt>
                <c:pt idx="394">
                  <c:v>-9.0911000987999868E-3</c:v>
                </c:pt>
                <c:pt idx="395">
                  <c:v>-1.277060140889319E-2</c:v>
                </c:pt>
                <c:pt idx="396">
                  <c:v>-1.9993556996799833E-2</c:v>
                </c:pt>
                <c:pt idx="397">
                  <c:v>-1.9755998177847678E-2</c:v>
                </c:pt>
                <c:pt idx="398">
                  <c:v>-6.4391140815189818E-4</c:v>
                </c:pt>
                <c:pt idx="399">
                  <c:v>7.1546170653375984E-3</c:v>
                </c:pt>
                <c:pt idx="400">
                  <c:v>1.7451537754043178E-2</c:v>
                </c:pt>
                <c:pt idx="401">
                  <c:v>1.9556364632955292E-2</c:v>
                </c:pt>
                <c:pt idx="402">
                  <c:v>-1.0075421350348446E-3</c:v>
                </c:pt>
                <c:pt idx="403">
                  <c:v>-6.3968715864501924E-3</c:v>
                </c:pt>
                <c:pt idx="404">
                  <c:v>-2.0723471736076804E-2</c:v>
                </c:pt>
                <c:pt idx="405">
                  <c:v>-2.5665688331222514E-2</c:v>
                </c:pt>
                <c:pt idx="406">
                  <c:v>-6.9445549388362782E-3</c:v>
                </c:pt>
                <c:pt idx="407">
                  <c:v>6.0430443074028783E-3</c:v>
                </c:pt>
                <c:pt idx="408">
                  <c:v>-9.4817043768102849E-4</c:v>
                </c:pt>
                <c:pt idx="409">
                  <c:v>-1.54796972009551E-2</c:v>
                </c:pt>
                <c:pt idx="410">
                  <c:v>1.5720003954620143E-3</c:v>
                </c:pt>
                <c:pt idx="411">
                  <c:v>1.8613688632250103E-2</c:v>
                </c:pt>
                <c:pt idx="412">
                  <c:v>-1.673159703058924E-3</c:v>
                </c:pt>
                <c:pt idx="413">
                  <c:v>2.7149455711530379E-3</c:v>
                </c:pt>
                <c:pt idx="414">
                  <c:v>1.2982370692074863E-2</c:v>
                </c:pt>
                <c:pt idx="415">
                  <c:v>-8.1669652355667033E-3</c:v>
                </c:pt>
                <c:pt idx="416">
                  <c:v>7.8233666178624262E-3</c:v>
                </c:pt>
                <c:pt idx="417">
                  <c:v>2.0062320816282453E-2</c:v>
                </c:pt>
                <c:pt idx="418">
                  <c:v>5.2492424756587219E-3</c:v>
                </c:pt>
                <c:pt idx="419">
                  <c:v>6.8382819383026039E-3</c:v>
                </c:pt>
                <c:pt idx="420">
                  <c:v>3.6419220301839861E-3</c:v>
                </c:pt>
                <c:pt idx="421">
                  <c:v>5.4219415030403173E-3</c:v>
                </c:pt>
                <c:pt idx="422">
                  <c:v>6.0908420843015509E-3</c:v>
                </c:pt>
                <c:pt idx="423">
                  <c:v>6.6642650240971157E-3</c:v>
                </c:pt>
                <c:pt idx="424">
                  <c:v>6.4977757514481649E-3</c:v>
                </c:pt>
                <c:pt idx="425">
                  <c:v>-2.0415488465208576E-4</c:v>
                </c:pt>
                <c:pt idx="426">
                  <c:v>1.5736166250954753E-3</c:v>
                </c:pt>
                <c:pt idx="427">
                  <c:v>3.5957524366656557E-3</c:v>
                </c:pt>
                <c:pt idx="428">
                  <c:v>1.8362365818354043E-3</c:v>
                </c:pt>
                <c:pt idx="429">
                  <c:v>4.7614129929784976E-3</c:v>
                </c:pt>
                <c:pt idx="430">
                  <c:v>-1.3368720643296417E-3</c:v>
                </c:pt>
                <c:pt idx="431">
                  <c:v>3.2505015635386769E-4</c:v>
                </c:pt>
                <c:pt idx="432">
                  <c:v>1.1517849331016849E-2</c:v>
                </c:pt>
                <c:pt idx="433">
                  <c:v>1.1447739289900838E-2</c:v>
                </c:pt>
                <c:pt idx="434">
                  <c:v>2.4082751577876316E-3</c:v>
                </c:pt>
                <c:pt idx="435">
                  <c:v>-5.5589230422269376E-3</c:v>
                </c:pt>
                <c:pt idx="436">
                  <c:v>-9.3113772389304961E-3</c:v>
                </c:pt>
                <c:pt idx="437">
                  <c:v>3.3568148476295079E-3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78080"/>
        <c:axId val="163679616"/>
      </c:lineChart>
      <c:dateAx>
        <c:axId val="163678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3679616"/>
        <c:crosses val="autoZero"/>
        <c:auto val="1"/>
        <c:lblOffset val="100"/>
        <c:baseTimeUnit val="days"/>
      </c:dateAx>
      <c:valAx>
        <c:axId val="163679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3678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069335083114612"/>
          <c:y val="4.0861003485675416E-2"/>
          <c:w val="0.30770171089724896"/>
          <c:h val="0.255138107736532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8143223900291"/>
          <c:y val="7.2211510146597532E-2"/>
          <c:w val="0.80856608770898175"/>
          <c:h val="0.84628531189698852"/>
        </c:manualLayout>
      </c:layout>
      <c:lineChart>
        <c:grouping val="standard"/>
        <c:varyColors val="0"/>
        <c:ser>
          <c:idx val="0"/>
          <c:order val="0"/>
          <c:tx>
            <c:v>Strategic Returns using Predictive Models</c:v>
          </c:tx>
          <c:marker>
            <c:symbol val="none"/>
          </c:marker>
          <c:cat>
            <c:numRef>
              <c:f>'NSE-ARIMA-Dynamic'!$A$15:$A$452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'NSE-ARIMA-Dynamic'!$Q$15:$Q$452</c:f>
              <c:numCache>
                <c:formatCode>0.00%</c:formatCode>
                <c:ptCount val="438"/>
                <c:pt idx="0">
                  <c:v>-5.2109566694477083E-3</c:v>
                </c:pt>
                <c:pt idx="1">
                  <c:v>-2.2986787446475088E-3</c:v>
                </c:pt>
                <c:pt idx="2">
                  <c:v>3.5491726288439107E-3</c:v>
                </c:pt>
                <c:pt idx="3">
                  <c:v>3.2998197830824694E-4</c:v>
                </c:pt>
                <c:pt idx="4">
                  <c:v>1.0415127515339684E-4</c:v>
                </c:pt>
                <c:pt idx="5">
                  <c:v>-1.4764377230102044E-3</c:v>
                </c:pt>
                <c:pt idx="6">
                  <c:v>-1.0514643123421208E-2</c:v>
                </c:pt>
                <c:pt idx="7">
                  <c:v>-9.7908991415536217E-3</c:v>
                </c:pt>
                <c:pt idx="8">
                  <c:v>5.5004542621948094E-3</c:v>
                </c:pt>
                <c:pt idx="9">
                  <c:v>8.7658965535351019E-3</c:v>
                </c:pt>
                <c:pt idx="10">
                  <c:v>4.9329937029869431E-3</c:v>
                </c:pt>
                <c:pt idx="11">
                  <c:v>-6.988539747150635E-3</c:v>
                </c:pt>
                <c:pt idx="12">
                  <c:v>-5.0372581137995143E-3</c:v>
                </c:pt>
                <c:pt idx="13">
                  <c:v>7.9894549774617296E-4</c:v>
                </c:pt>
                <c:pt idx="14">
                  <c:v>-1.3433366885823306E-3</c:v>
                </c:pt>
                <c:pt idx="15">
                  <c:v>4.3539985174927409E-3</c:v>
                </c:pt>
                <c:pt idx="16">
                  <c:v>3.6187199093384859E-3</c:v>
                </c:pt>
                <c:pt idx="17">
                  <c:v>-7.526937411425072E-4</c:v>
                </c:pt>
                <c:pt idx="18">
                  <c:v>-3.5327761799841539E-4</c:v>
                </c:pt>
                <c:pt idx="19">
                  <c:v>1.6963880352622862E-3</c:v>
                </c:pt>
                <c:pt idx="20">
                  <c:v>-5.0314908585559204E-3</c:v>
                </c:pt>
                <c:pt idx="21">
                  <c:v>-7.3069870991724351E-3</c:v>
                </c:pt>
                <c:pt idx="22">
                  <c:v>-3.265555542798837E-3</c:v>
                </c:pt>
                <c:pt idx="23">
                  <c:v>1.2587264777796481E-2</c:v>
                </c:pt>
                <c:pt idx="24">
                  <c:v>1.743352233861839E-2</c:v>
                </c:pt>
                <c:pt idx="25">
                  <c:v>1.6096066156738198E-2</c:v>
                </c:pt>
                <c:pt idx="26">
                  <c:v>2.0149032455197391E-2</c:v>
                </c:pt>
                <c:pt idx="27">
                  <c:v>3.5590788774903848E-2</c:v>
                </c:pt>
                <c:pt idx="28">
                  <c:v>3.2690045476390095E-2</c:v>
                </c:pt>
                <c:pt idx="29">
                  <c:v>3.6690879627342632E-2</c:v>
                </c:pt>
                <c:pt idx="30">
                  <c:v>2.6755344825074578E-2</c:v>
                </c:pt>
                <c:pt idx="31">
                  <c:v>9.2580424612045409E-3</c:v>
                </c:pt>
                <c:pt idx="32">
                  <c:v>1.0531831869291963E-2</c:v>
                </c:pt>
                <c:pt idx="33">
                  <c:v>1.237884920762955E-2</c:v>
                </c:pt>
                <c:pt idx="34">
                  <c:v>1.669813059480485E-2</c:v>
                </c:pt>
                <c:pt idx="35">
                  <c:v>2.0004283658823452E-2</c:v>
                </c:pt>
                <c:pt idx="36">
                  <c:v>1.6240814953111027E-2</c:v>
                </c:pt>
                <c:pt idx="37">
                  <c:v>1.6385563749484744E-2</c:v>
                </c:pt>
                <c:pt idx="38">
                  <c:v>2.6842194102898453E-2</c:v>
                </c:pt>
                <c:pt idx="39">
                  <c:v>2.2684963509425948E-2</c:v>
                </c:pt>
                <c:pt idx="40">
                  <c:v>1.0120767984202139E-2</c:v>
                </c:pt>
                <c:pt idx="41">
                  <c:v>8.1927818747420389E-3</c:v>
                </c:pt>
                <c:pt idx="42">
                  <c:v>1.2679994562321939E-2</c:v>
                </c:pt>
                <c:pt idx="43">
                  <c:v>-5.1415225246125296E-3</c:v>
                </c:pt>
                <c:pt idx="44">
                  <c:v>-2.8370764089221678E-3</c:v>
                </c:pt>
                <c:pt idx="45">
                  <c:v>1.1863520795928562E-2</c:v>
                </c:pt>
                <c:pt idx="46">
                  <c:v>1.5459171452694154E-2</c:v>
                </c:pt>
                <c:pt idx="47">
                  <c:v>1.254101302119226E-2</c:v>
                </c:pt>
                <c:pt idx="48">
                  <c:v>8.5574809833679488E-3</c:v>
                </c:pt>
                <c:pt idx="49">
                  <c:v>7.1736597934255464E-3</c:v>
                </c:pt>
                <c:pt idx="50">
                  <c:v>8.4706317055440739E-3</c:v>
                </c:pt>
                <c:pt idx="51">
                  <c:v>-7.2143705661047441E-3</c:v>
                </c:pt>
                <c:pt idx="52">
                  <c:v>-6.0504996884146456E-3</c:v>
                </c:pt>
                <c:pt idx="53">
                  <c:v>-1.3345839025641348E-2</c:v>
                </c:pt>
                <c:pt idx="54">
                  <c:v>4.8925093174254641E-3</c:v>
                </c:pt>
                <c:pt idx="55">
                  <c:v>2.7153968651205673E-3</c:v>
                </c:pt>
                <c:pt idx="56">
                  <c:v>7.3821886150504668E-3</c:v>
                </c:pt>
                <c:pt idx="57">
                  <c:v>6.6467968712373704E-3</c:v>
                </c:pt>
                <c:pt idx="58">
                  <c:v>8.488046722733289E-3</c:v>
                </c:pt>
                <c:pt idx="59">
                  <c:v>6.4441485563142553E-3</c:v>
                </c:pt>
                <c:pt idx="60">
                  <c:v>-2.3623456342400928E-3</c:v>
                </c:pt>
                <c:pt idx="61">
                  <c:v>-2.3623456342400928E-3</c:v>
                </c:pt>
                <c:pt idx="62">
                  <c:v>2.7208245975840484E-4</c:v>
                </c:pt>
                <c:pt idx="63">
                  <c:v>-1.0885562261527815E-3</c:v>
                </c:pt>
                <c:pt idx="64">
                  <c:v>-1.4086998140497298E-2</c:v>
                </c:pt>
                <c:pt idx="65">
                  <c:v>-1.7450937587406345E-2</c:v>
                </c:pt>
                <c:pt idx="66">
                  <c:v>-2.3379870867679009E-2</c:v>
                </c:pt>
                <c:pt idx="67">
                  <c:v>-1.6049814400134865E-2</c:v>
                </c:pt>
                <c:pt idx="68">
                  <c:v>-1.0665159175038852E-2</c:v>
                </c:pt>
                <c:pt idx="69">
                  <c:v>-2.3582519182602013E-2</c:v>
                </c:pt>
                <c:pt idx="70">
                  <c:v>-1.2726359454585889E-2</c:v>
                </c:pt>
                <c:pt idx="71">
                  <c:v>-3.9296471097726382E-2</c:v>
                </c:pt>
                <c:pt idx="72">
                  <c:v>-6.104927505511859E-2</c:v>
                </c:pt>
                <c:pt idx="73">
                  <c:v>-6.0684519320763908E-2</c:v>
                </c:pt>
                <c:pt idx="74">
                  <c:v>-6.4349547612435498E-2</c:v>
                </c:pt>
                <c:pt idx="75">
                  <c:v>-6.5026983211970313E-2</c:v>
                </c:pt>
                <c:pt idx="76">
                  <c:v>-8.1817843591301731E-2</c:v>
                </c:pt>
                <c:pt idx="77">
                  <c:v>-7.3341388004784736E-2</c:v>
                </c:pt>
                <c:pt idx="78">
                  <c:v>-6.9751617854720727E-2</c:v>
                </c:pt>
                <c:pt idx="79">
                  <c:v>-7.7602769989209675E-2</c:v>
                </c:pt>
                <c:pt idx="80">
                  <c:v>-6.0371895849714918E-2</c:v>
                </c:pt>
                <c:pt idx="81">
                  <c:v>-5.8912816749763008E-2</c:v>
                </c:pt>
                <c:pt idx="82">
                  <c:v>-5.7146881434005592E-2</c:v>
                </c:pt>
                <c:pt idx="83">
                  <c:v>-4.7610819380610625E-2</c:v>
                </c:pt>
                <c:pt idx="84">
                  <c:v>-5.127002367551059E-2</c:v>
                </c:pt>
                <c:pt idx="85">
                  <c:v>-6.3556369369932919E-2</c:v>
                </c:pt>
                <c:pt idx="86">
                  <c:v>-5.8698577182824341E-2</c:v>
                </c:pt>
                <c:pt idx="87">
                  <c:v>-5.7031082396906685E-2</c:v>
                </c:pt>
                <c:pt idx="88">
                  <c:v>-6.1790434054175614E-2</c:v>
                </c:pt>
                <c:pt idx="89">
                  <c:v>-4.5022756178875079E-2</c:v>
                </c:pt>
                <c:pt idx="90">
                  <c:v>-4.3297305248678919E-2</c:v>
                </c:pt>
                <c:pt idx="91">
                  <c:v>-5.3829250253630501E-2</c:v>
                </c:pt>
                <c:pt idx="92">
                  <c:v>-4.7923499361589572E-2</c:v>
                </c:pt>
                <c:pt idx="93">
                  <c:v>-5.2480146309804465E-2</c:v>
                </c:pt>
                <c:pt idx="94">
                  <c:v>-5.5820959762612588E-2</c:v>
                </c:pt>
                <c:pt idx="95">
                  <c:v>-5.745950490505447E-2</c:v>
                </c:pt>
                <c:pt idx="96">
                  <c:v>-6.1524062339730401E-2</c:v>
                </c:pt>
                <c:pt idx="97">
                  <c:v>-6.4065873900661097E-2</c:v>
                </c:pt>
                <c:pt idx="98">
                  <c:v>-6.6509244815953217E-2</c:v>
                </c:pt>
                <c:pt idx="99">
                  <c:v>-7.6027891736359821E-2</c:v>
                </c:pt>
                <c:pt idx="100">
                  <c:v>-7.5257839487958278E-2</c:v>
                </c:pt>
                <c:pt idx="101">
                  <c:v>-8.42322648631183E-2</c:v>
                </c:pt>
                <c:pt idx="102">
                  <c:v>-6.9803693492297425E-2</c:v>
                </c:pt>
                <c:pt idx="103">
                  <c:v>-6.9572095418099833E-2</c:v>
                </c:pt>
                <c:pt idx="104">
                  <c:v>-6.161091161755472E-2</c:v>
                </c:pt>
                <c:pt idx="105">
                  <c:v>-5.2092264697148116E-2</c:v>
                </c:pt>
                <c:pt idx="106">
                  <c:v>-5.2821776050058555E-2</c:v>
                </c:pt>
                <c:pt idx="107">
                  <c:v>-5.1345338327048462E-2</c:v>
                </c:pt>
                <c:pt idx="108">
                  <c:v>-5.1547986641971466E-2</c:v>
                </c:pt>
                <c:pt idx="109">
                  <c:v>-4.1901949432450403E-2</c:v>
                </c:pt>
                <c:pt idx="110">
                  <c:v>-4.5375920545415505E-2</c:v>
                </c:pt>
                <c:pt idx="111">
                  <c:v>-4.6273363082931507E-2</c:v>
                </c:pt>
                <c:pt idx="112">
                  <c:v>-4.018814637999879E-2</c:v>
                </c:pt>
                <c:pt idx="113">
                  <c:v>-2.9528754460203976E-2</c:v>
                </c:pt>
                <c:pt idx="114">
                  <c:v>-2.6454312721841067E-2</c:v>
                </c:pt>
                <c:pt idx="115">
                  <c:v>-2.7247603984203783E-2</c:v>
                </c:pt>
                <c:pt idx="116">
                  <c:v>-2.5805883275711872E-2</c:v>
                </c:pt>
                <c:pt idx="117">
                  <c:v>-2.7519686443962521E-2</c:v>
                </c:pt>
                <c:pt idx="118">
                  <c:v>-2.531950473908462E-2</c:v>
                </c:pt>
                <c:pt idx="119">
                  <c:v>-2.3223587445019178E-2</c:v>
                </c:pt>
                <c:pt idx="120">
                  <c:v>-3.3153354876244379E-2</c:v>
                </c:pt>
                <c:pt idx="121">
                  <c:v>-2.8272380185105028E-2</c:v>
                </c:pt>
                <c:pt idx="122">
                  <c:v>-1.851054393848528E-2</c:v>
                </c:pt>
                <c:pt idx="123">
                  <c:v>-3.8098335979757092E-3</c:v>
                </c:pt>
                <c:pt idx="124">
                  <c:v>6.484293303294919E-4</c:v>
                </c:pt>
                <c:pt idx="125">
                  <c:v>-3.3586248501060734E-4</c:v>
                </c:pt>
                <c:pt idx="126">
                  <c:v>-8.6097262665346674E-3</c:v>
                </c:pt>
                <c:pt idx="127">
                  <c:v>9.3507722457306652E-3</c:v>
                </c:pt>
                <c:pt idx="128">
                  <c:v>1.1417739780521519E-2</c:v>
                </c:pt>
                <c:pt idx="129">
                  <c:v>1.2193615909896094E-2</c:v>
                </c:pt>
                <c:pt idx="130">
                  <c:v>1.9153092877911781E-2</c:v>
                </c:pt>
                <c:pt idx="131">
                  <c:v>1.536067441292488E-2</c:v>
                </c:pt>
                <c:pt idx="132">
                  <c:v>1.5447523690748977E-2</c:v>
                </c:pt>
                <c:pt idx="133">
                  <c:v>1.6530312545858683E-2</c:v>
                </c:pt>
                <c:pt idx="134">
                  <c:v>1.8284600099670589E-2</c:v>
                </c:pt>
                <c:pt idx="135">
                  <c:v>1.9616289026307188E-2</c:v>
                </c:pt>
                <c:pt idx="136">
                  <c:v>1.8139851303297094E-2</c:v>
                </c:pt>
                <c:pt idx="137">
                  <c:v>1.0311881557039992E-2</c:v>
                </c:pt>
                <c:pt idx="138">
                  <c:v>1.6483947653595843E-2</c:v>
                </c:pt>
                <c:pt idx="139">
                  <c:v>2.1544388155627203E-2</c:v>
                </c:pt>
                <c:pt idx="140">
                  <c:v>2.8202832788810195E-2</c:v>
                </c:pt>
                <c:pt idx="141">
                  <c:v>3.1520407343456291E-2</c:v>
                </c:pt>
                <c:pt idx="142">
                  <c:v>3.3726469555036109E-2</c:v>
                </c:pt>
                <c:pt idx="143">
                  <c:v>3.5185492145058062E-2</c:v>
                </c:pt>
                <c:pt idx="144">
                  <c:v>3.0229315938040013E-2</c:v>
                </c:pt>
                <c:pt idx="145">
                  <c:v>2.8249084545414416E-2</c:v>
                </c:pt>
                <c:pt idx="146">
                  <c:v>3.5915003497968723E-2</c:v>
                </c:pt>
                <c:pt idx="147">
                  <c:v>3.0582480420379365E-2</c:v>
                </c:pt>
                <c:pt idx="148">
                  <c:v>3.0327699957949816E-2</c:v>
                </c:pt>
                <c:pt idx="149">
                  <c:v>3.7958901664387312E-2</c:v>
                </c:pt>
                <c:pt idx="150">
                  <c:v>3.6042450297012918E-2</c:v>
                </c:pt>
                <c:pt idx="151">
                  <c:v>3.342532420034372E-2</c:v>
                </c:pt>
                <c:pt idx="152">
                  <c:v>3.3738004181322667E-2</c:v>
                </c:pt>
                <c:pt idx="153">
                  <c:v>3.4612264330606601E-2</c:v>
                </c:pt>
                <c:pt idx="154">
                  <c:v>5.226585011713647E-2</c:v>
                </c:pt>
                <c:pt idx="155">
                  <c:v>5.2011069654706921E-2</c:v>
                </c:pt>
                <c:pt idx="156">
                  <c:v>5.9989668472441249E-2</c:v>
                </c:pt>
                <c:pt idx="157">
                  <c:v>6.0724947196394652E-2</c:v>
                </c:pt>
                <c:pt idx="158">
                  <c:v>5.6880396468101946E-2</c:v>
                </c:pt>
                <c:pt idx="159">
                  <c:v>5.6260916897046487E-2</c:v>
                </c:pt>
                <c:pt idx="160">
                  <c:v>4.5717437150009532E-2</c:v>
                </c:pt>
                <c:pt idx="161">
                  <c:v>5.2184768210355337E-2</c:v>
                </c:pt>
                <c:pt idx="162">
                  <c:v>5.4697629896212296E-2</c:v>
                </c:pt>
                <c:pt idx="163">
                  <c:v>4.742547294721744E-2</c:v>
                </c:pt>
                <c:pt idx="164">
                  <c:v>5.3863854248288323E-2</c:v>
                </c:pt>
                <c:pt idx="165">
                  <c:v>5.8843212843538328E-2</c:v>
                </c:pt>
                <c:pt idx="166">
                  <c:v>6.2311416585460577E-2</c:v>
                </c:pt>
                <c:pt idx="167">
                  <c:v>6.2311416585460577E-2</c:v>
                </c:pt>
                <c:pt idx="168">
                  <c:v>6.9734089586072745E-2</c:v>
                </c:pt>
                <c:pt idx="169">
                  <c:v>7.2895493853717852E-2</c:v>
                </c:pt>
                <c:pt idx="170">
                  <c:v>7.3266201511992701E-2</c:v>
                </c:pt>
                <c:pt idx="171">
                  <c:v>6.5890453331341359E-2</c:v>
                </c:pt>
                <c:pt idx="172">
                  <c:v>6.3937936146416074E-2</c:v>
                </c:pt>
                <c:pt idx="173">
                  <c:v>7.0374996047609217E-2</c:v>
                </c:pt>
                <c:pt idx="174">
                  <c:v>6.6487275749430808E-2</c:v>
                </c:pt>
                <c:pt idx="175">
                  <c:v>6.0386197370286609E-2</c:v>
                </c:pt>
                <c:pt idx="176">
                  <c:v>5.905358803234706E-2</c:v>
                </c:pt>
                <c:pt idx="177">
                  <c:v>5.5096385599167519E-2</c:v>
                </c:pt>
                <c:pt idx="178">
                  <c:v>5.4905139820224047E-2</c:v>
                </c:pt>
                <c:pt idx="179">
                  <c:v>5.8717606626177199E-2</c:v>
                </c:pt>
                <c:pt idx="180">
                  <c:v>5.6747662387484077E-2</c:v>
                </c:pt>
                <c:pt idx="181">
                  <c:v>6.8167522305963235E-2</c:v>
                </c:pt>
                <c:pt idx="182">
                  <c:v>7.8440134210247425E-2</c:v>
                </c:pt>
                <c:pt idx="183">
                  <c:v>8.368366225735735E-2</c:v>
                </c:pt>
                <c:pt idx="184">
                  <c:v>8.4808765541222186E-2</c:v>
                </c:pt>
                <c:pt idx="185">
                  <c:v>8.9251115972627248E-2</c:v>
                </c:pt>
                <c:pt idx="186">
                  <c:v>8.8110851139467261E-2</c:v>
                </c:pt>
                <c:pt idx="187">
                  <c:v>8.8326979949140183E-2</c:v>
                </c:pt>
                <c:pt idx="188">
                  <c:v>8.2751547538467474E-2</c:v>
                </c:pt>
                <c:pt idx="189">
                  <c:v>9.1450663521268627E-2</c:v>
                </c:pt>
                <c:pt idx="190">
                  <c:v>8.808164497045623E-2</c:v>
                </c:pt>
                <c:pt idx="191">
                  <c:v>8.7754665844489432E-2</c:v>
                </c:pt>
                <c:pt idx="192">
                  <c:v>7.7296019392799398E-2</c:v>
                </c:pt>
                <c:pt idx="193">
                  <c:v>7.5569516536495795E-2</c:v>
                </c:pt>
                <c:pt idx="194">
                  <c:v>7.8029360130591696E-2</c:v>
                </c:pt>
                <c:pt idx="195">
                  <c:v>7.2950453515735925E-2</c:v>
                </c:pt>
                <c:pt idx="196">
                  <c:v>6.5410037915441421E-2</c:v>
                </c:pt>
                <c:pt idx="197">
                  <c:v>6.3900126831079707E-2</c:v>
                </c:pt>
                <c:pt idx="198">
                  <c:v>7.4765381181501223E-2</c:v>
                </c:pt>
                <c:pt idx="199">
                  <c:v>7.4942056328430873E-2</c:v>
                </c:pt>
                <c:pt idx="200">
                  <c:v>7.3763317687193686E-2</c:v>
                </c:pt>
                <c:pt idx="201">
                  <c:v>7.9723444755228634E-2</c:v>
                </c:pt>
                <c:pt idx="202">
                  <c:v>8.2676428658899237E-2</c:v>
                </c:pt>
                <c:pt idx="203">
                  <c:v>6.569012152382081E-2</c:v>
                </c:pt>
                <c:pt idx="204">
                  <c:v>5.6210674838149455E-2</c:v>
                </c:pt>
                <c:pt idx="205">
                  <c:v>5.5132923883036922E-2</c:v>
                </c:pt>
                <c:pt idx="206">
                  <c:v>5.29787718378536E-2</c:v>
                </c:pt>
                <c:pt idx="207">
                  <c:v>5.3339912502133657E-2</c:v>
                </c:pt>
                <c:pt idx="208">
                  <c:v>5.3904082240996631E-2</c:v>
                </c:pt>
                <c:pt idx="209">
                  <c:v>4.9820959565044065E-2</c:v>
                </c:pt>
                <c:pt idx="210">
                  <c:v>4.7477239793361603E-2</c:v>
                </c:pt>
                <c:pt idx="211">
                  <c:v>5.1602000797411174E-2</c:v>
                </c:pt>
                <c:pt idx="212">
                  <c:v>4.8691131233034479E-2</c:v>
                </c:pt>
                <c:pt idx="213">
                  <c:v>5.0501089239021857E-2</c:v>
                </c:pt>
                <c:pt idx="214">
                  <c:v>4.8219339917891402E-2</c:v>
                </c:pt>
                <c:pt idx="215">
                  <c:v>5.387111820406254E-2</c:v>
                </c:pt>
                <c:pt idx="216">
                  <c:v>5.4913262414521657E-2</c:v>
                </c:pt>
                <c:pt idx="217">
                  <c:v>5.3679368815470863E-2</c:v>
                </c:pt>
                <c:pt idx="218">
                  <c:v>5.8090826367461323E-2</c:v>
                </c:pt>
                <c:pt idx="219">
                  <c:v>5.6987274709004554E-2</c:v>
                </c:pt>
                <c:pt idx="220">
                  <c:v>4.9380726767181526E-2</c:v>
                </c:pt>
                <c:pt idx="221">
                  <c:v>4.9820959565044065E-2</c:v>
                </c:pt>
                <c:pt idx="222">
                  <c:v>5.1989603521953143E-2</c:v>
                </c:pt>
                <c:pt idx="223">
                  <c:v>5.2382827950275379E-2</c:v>
                </c:pt>
                <c:pt idx="224">
                  <c:v>5.8433352316894505E-2</c:v>
                </c:pt>
                <c:pt idx="225">
                  <c:v>6.5505206021050366E-2</c:v>
                </c:pt>
                <c:pt idx="226">
                  <c:v>6.7767326027778463E-2</c:v>
                </c:pt>
                <c:pt idx="227">
                  <c:v>6.6323697151094541E-2</c:v>
                </c:pt>
                <c:pt idx="228">
                  <c:v>6.4442039824419428E-2</c:v>
                </c:pt>
                <c:pt idx="229">
                  <c:v>5.4024610833192988E-2</c:v>
                </c:pt>
                <c:pt idx="230">
                  <c:v>5.4211024178201228E-2</c:v>
                </c:pt>
                <c:pt idx="231">
                  <c:v>5.1552984593505435E-2</c:v>
                </c:pt>
                <c:pt idx="232">
                  <c:v>4.7536767852853323E-2</c:v>
                </c:pt>
                <c:pt idx="233">
                  <c:v>4.8485054275459571E-2</c:v>
                </c:pt>
                <c:pt idx="234">
                  <c:v>3.7191175504519114E-2</c:v>
                </c:pt>
                <c:pt idx="235">
                  <c:v>3.5601374926903073E-2</c:v>
                </c:pt>
                <c:pt idx="236">
                  <c:v>3.243111183073899E-2</c:v>
                </c:pt>
                <c:pt idx="237">
                  <c:v>2.4540416043326463E-2</c:v>
                </c:pt>
                <c:pt idx="238">
                  <c:v>2.5094907015557943E-2</c:v>
                </c:pt>
                <c:pt idx="239">
                  <c:v>2.2034846269329389E-2</c:v>
                </c:pt>
                <c:pt idx="240">
                  <c:v>3.1270127141086901E-2</c:v>
                </c:pt>
                <c:pt idx="241">
                  <c:v>2.3722881069618618E-2</c:v>
                </c:pt>
                <c:pt idx="242">
                  <c:v>2.6449802327374039E-2</c:v>
                </c:pt>
                <c:pt idx="243">
                  <c:v>2.2107020313270054E-2</c:v>
                </c:pt>
                <c:pt idx="244">
                  <c:v>1.6861277449068179E-2</c:v>
                </c:pt>
                <c:pt idx="245">
                  <c:v>1.7050125844711994E-2</c:v>
                </c:pt>
                <c:pt idx="246">
                  <c:v>1.1356173274277515E-2</c:v>
                </c:pt>
                <c:pt idx="247">
                  <c:v>1.1366325239391406E-2</c:v>
                </c:pt>
                <c:pt idx="248">
                  <c:v>1.1977296236572066E-2</c:v>
                </c:pt>
                <c:pt idx="249">
                  <c:v>5.6908263673343118E-3</c:v>
                </c:pt>
                <c:pt idx="250">
                  <c:v>1.9571850134105784E-3</c:v>
                </c:pt>
                <c:pt idx="251">
                  <c:v>5.2518606518030531E-3</c:v>
                </c:pt>
                <c:pt idx="252">
                  <c:v>1.2063157534411451E-2</c:v>
                </c:pt>
                <c:pt idx="253">
                  <c:v>6.7597392829705782E-3</c:v>
                </c:pt>
                <c:pt idx="254">
                  <c:v>7.6606517753932124E-3</c:v>
                </c:pt>
                <c:pt idx="255">
                  <c:v>1.5623194873771729E-2</c:v>
                </c:pt>
                <c:pt idx="256">
                  <c:v>2.2849787053644377E-2</c:v>
                </c:pt>
                <c:pt idx="257">
                  <c:v>3.1994769294177994E-2</c:v>
                </c:pt>
                <c:pt idx="258">
                  <c:v>4.3626357938407967E-2</c:v>
                </c:pt>
                <c:pt idx="259">
                  <c:v>5.2584102948702638E-2</c:v>
                </c:pt>
                <c:pt idx="260">
                  <c:v>6.3669641670330179E-2</c:v>
                </c:pt>
                <c:pt idx="261">
                  <c:v>6.2933913711022305E-2</c:v>
                </c:pt>
                <c:pt idx="262">
                  <c:v>7.0146270219874074E-2</c:v>
                </c:pt>
                <c:pt idx="263">
                  <c:v>7.9257742348588733E-2</c:v>
                </c:pt>
                <c:pt idx="264">
                  <c:v>7.8019932036809569E-2</c:v>
                </c:pt>
                <c:pt idx="265">
                  <c:v>6.8506200161195796E-2</c:v>
                </c:pt>
                <c:pt idx="266">
                  <c:v>6.8013000375438448E-2</c:v>
                </c:pt>
                <c:pt idx="267">
                  <c:v>6.2006450667766888E-2</c:v>
                </c:pt>
                <c:pt idx="268">
                  <c:v>7.4663517095928222E-2</c:v>
                </c:pt>
                <c:pt idx="269">
                  <c:v>6.5057759767978007E-2</c:v>
                </c:pt>
                <c:pt idx="270">
                  <c:v>6.1460281113664639E-2</c:v>
                </c:pt>
                <c:pt idx="271">
                  <c:v>5.5447638395107246E-2</c:v>
                </c:pt>
                <c:pt idx="272">
                  <c:v>6.2001114949849834E-2</c:v>
                </c:pt>
                <c:pt idx="273">
                  <c:v>5.7802006673579154E-2</c:v>
                </c:pt>
                <c:pt idx="274">
                  <c:v>6.1642275273586788E-2</c:v>
                </c:pt>
                <c:pt idx="275">
                  <c:v>6.310903743722962E-2</c:v>
                </c:pt>
                <c:pt idx="276">
                  <c:v>6.3633575559109312E-2</c:v>
                </c:pt>
                <c:pt idx="277">
                  <c:v>7.1261700307073239E-2</c:v>
                </c:pt>
                <c:pt idx="278">
                  <c:v>8.0576042104586909E-2</c:v>
                </c:pt>
                <c:pt idx="279">
                  <c:v>7.9103947854979983E-2</c:v>
                </c:pt>
                <c:pt idx="280">
                  <c:v>7.9885475090736957E-2</c:v>
                </c:pt>
                <c:pt idx="281">
                  <c:v>7.9757085132785788E-2</c:v>
                </c:pt>
                <c:pt idx="282">
                  <c:v>8.7005058188836637E-2</c:v>
                </c:pt>
                <c:pt idx="283">
                  <c:v>8.6410888403029462E-2</c:v>
                </c:pt>
                <c:pt idx="284">
                  <c:v>8.5725758181192768E-2</c:v>
                </c:pt>
                <c:pt idx="285">
                  <c:v>8.3664826231742762E-2</c:v>
                </c:pt>
                <c:pt idx="286">
                  <c:v>6.6802655736243999E-2</c:v>
                </c:pt>
                <c:pt idx="287">
                  <c:v>5.6974335496852824E-2</c:v>
                </c:pt>
                <c:pt idx="288">
                  <c:v>5.6856609817891535E-2</c:v>
                </c:pt>
                <c:pt idx="289">
                  <c:v>4.2323024771770967E-2</c:v>
                </c:pt>
                <c:pt idx="290">
                  <c:v>4.5877484127795132E-2</c:v>
                </c:pt>
                <c:pt idx="291">
                  <c:v>4.798117789925338E-2</c:v>
                </c:pt>
                <c:pt idx="292">
                  <c:v>5.5571873018234408E-2</c:v>
                </c:pt>
                <c:pt idx="293">
                  <c:v>6.1503116437658711E-2</c:v>
                </c:pt>
                <c:pt idx="294">
                  <c:v>5.8698086774372937E-2</c:v>
                </c:pt>
                <c:pt idx="295">
                  <c:v>6.8440674171772242E-2</c:v>
                </c:pt>
                <c:pt idx="296">
                  <c:v>6.9409558964540707E-2</c:v>
                </c:pt>
                <c:pt idx="297">
                  <c:v>7.2428711320707828E-2</c:v>
                </c:pt>
                <c:pt idx="298">
                  <c:v>6.8986645557680637E-2</c:v>
                </c:pt>
                <c:pt idx="299">
                  <c:v>8.0934760532471506E-2</c:v>
                </c:pt>
                <c:pt idx="300">
                  <c:v>8.854145201640673E-2</c:v>
                </c:pt>
                <c:pt idx="301">
                  <c:v>9.532908203661461E-2</c:v>
                </c:pt>
                <c:pt idx="302">
                  <c:v>9.5714565814492003E-2</c:v>
                </c:pt>
                <c:pt idx="303">
                  <c:v>9.3187854037186213E-2</c:v>
                </c:pt>
                <c:pt idx="304">
                  <c:v>8.6303827003058053E-2</c:v>
                </c:pt>
                <c:pt idx="305">
                  <c:v>9.0404257637929364E-2</c:v>
                </c:pt>
                <c:pt idx="306">
                  <c:v>9.2850673365256542E-2</c:v>
                </c:pt>
                <c:pt idx="307">
                  <c:v>0.10223454233477147</c:v>
                </c:pt>
                <c:pt idx="308">
                  <c:v>0.10742168814742126</c:v>
                </c:pt>
                <c:pt idx="309">
                  <c:v>0.10520016409801425</c:v>
                </c:pt>
                <c:pt idx="310">
                  <c:v>0.10954691967483421</c:v>
                </c:pt>
                <c:pt idx="311">
                  <c:v>0.10651166624766417</c:v>
                </c:pt>
                <c:pt idx="312">
                  <c:v>0.11777454640163043</c:v>
                </c:pt>
                <c:pt idx="313">
                  <c:v>0.11598660014513484</c:v>
                </c:pt>
                <c:pt idx="314">
                  <c:v>0.11905928320128756</c:v>
                </c:pt>
                <c:pt idx="315">
                  <c:v>0.11898431934433451</c:v>
                </c:pt>
                <c:pt idx="316">
                  <c:v>0.10810159077521986</c:v>
                </c:pt>
                <c:pt idx="317">
                  <c:v>0.10306970497656298</c:v>
                </c:pt>
                <c:pt idx="318">
                  <c:v>0.10369064011236295</c:v>
                </c:pt>
                <c:pt idx="319">
                  <c:v>0.10506100515502403</c:v>
                </c:pt>
                <c:pt idx="320">
                  <c:v>9.4697482514763287E-2</c:v>
                </c:pt>
                <c:pt idx="321">
                  <c:v>9.0591615087879163E-2</c:v>
                </c:pt>
                <c:pt idx="322">
                  <c:v>8.3252577103872349E-2</c:v>
                </c:pt>
                <c:pt idx="323">
                  <c:v>9.3605435358081746E-2</c:v>
                </c:pt>
                <c:pt idx="324">
                  <c:v>0.10097657088510692</c:v>
                </c:pt>
                <c:pt idx="325">
                  <c:v>9.9356934955431075E-2</c:v>
                </c:pt>
                <c:pt idx="326">
                  <c:v>9.6360166671064951E-2</c:v>
                </c:pt>
                <c:pt idx="327">
                  <c:v>9.4727715048311234E-2</c:v>
                </c:pt>
                <c:pt idx="328">
                  <c:v>9.4045390397124784E-2</c:v>
                </c:pt>
                <c:pt idx="329">
                  <c:v>8.9733295607597352E-2</c:v>
                </c:pt>
                <c:pt idx="330">
                  <c:v>8.8701188625371019E-2</c:v>
                </c:pt>
                <c:pt idx="331">
                  <c:v>9.1777173537016532E-2</c:v>
                </c:pt>
                <c:pt idx="332">
                  <c:v>9.2720261642139201E-2</c:v>
                </c:pt>
                <c:pt idx="333">
                  <c:v>0.10711847590442036</c:v>
                </c:pt>
                <c:pt idx="334">
                  <c:v>0.11857598964557337</c:v>
                </c:pt>
                <c:pt idx="335">
                  <c:v>0.11791881058203901</c:v>
                </c:pt>
                <c:pt idx="336">
                  <c:v>0.11896842179944622</c:v>
                </c:pt>
                <c:pt idx="337">
                  <c:v>0.12722918674832573</c:v>
                </c:pt>
                <c:pt idx="338">
                  <c:v>0.113635891362315</c:v>
                </c:pt>
                <c:pt idx="339">
                  <c:v>0.10290159927892728</c:v>
                </c:pt>
                <c:pt idx="340">
                  <c:v>9.6854100014264866E-2</c:v>
                </c:pt>
                <c:pt idx="341">
                  <c:v>0.10564804241772463</c:v>
                </c:pt>
                <c:pt idx="342">
                  <c:v>0.11076793443237709</c:v>
                </c:pt>
                <c:pt idx="343">
                  <c:v>0.10435936692743519</c:v>
                </c:pt>
                <c:pt idx="344">
                  <c:v>9.5686471717247201E-2</c:v>
                </c:pt>
                <c:pt idx="345">
                  <c:v>8.9832966802766867E-2</c:v>
                </c:pt>
                <c:pt idx="346">
                  <c:v>8.2078333862199981E-2</c:v>
                </c:pt>
                <c:pt idx="347">
                  <c:v>8.4046841546802309E-2</c:v>
                </c:pt>
                <c:pt idx="348">
                  <c:v>8.4451830439772113E-2</c:v>
                </c:pt>
                <c:pt idx="349">
                  <c:v>7.9005263878037413E-2</c:v>
                </c:pt>
                <c:pt idx="350">
                  <c:v>7.5060744801048962E-2</c:v>
                </c:pt>
                <c:pt idx="351">
                  <c:v>7.9236683161094001E-2</c:v>
                </c:pt>
                <c:pt idx="352">
                  <c:v>8.0560208760649177E-2</c:v>
                </c:pt>
                <c:pt idx="353">
                  <c:v>7.5142395493127845E-2</c:v>
                </c:pt>
                <c:pt idx="354">
                  <c:v>8.4254469598612047E-2</c:v>
                </c:pt>
                <c:pt idx="355">
                  <c:v>8.4150645631882126E-2</c:v>
                </c:pt>
                <c:pt idx="356">
                  <c:v>7.7793241569751981E-2</c:v>
                </c:pt>
                <c:pt idx="357">
                  <c:v>7.2276114646216971E-2</c:v>
                </c:pt>
                <c:pt idx="358">
                  <c:v>6.5740676472838988E-2</c:v>
                </c:pt>
                <c:pt idx="359">
                  <c:v>6.4398066548110311E-2</c:v>
                </c:pt>
                <c:pt idx="360">
                  <c:v>6.4878578866173209E-2</c:v>
                </c:pt>
                <c:pt idx="361">
                  <c:v>6.2979009556795695E-2</c:v>
                </c:pt>
                <c:pt idx="362">
                  <c:v>5.9988506389444085E-2</c:v>
                </c:pt>
                <c:pt idx="363">
                  <c:v>5.4038052181451413E-2</c:v>
                </c:pt>
                <c:pt idx="364">
                  <c:v>5.8086531645433315E-2</c:v>
                </c:pt>
                <c:pt idx="365">
                  <c:v>4.9446166399956581E-2</c:v>
                </c:pt>
                <c:pt idx="366">
                  <c:v>4.6685978910256942E-2</c:v>
                </c:pt>
                <c:pt idx="367">
                  <c:v>3.9221092019434911E-2</c:v>
                </c:pt>
                <c:pt idx="368">
                  <c:v>3.2445334988000285E-2</c:v>
                </c:pt>
                <c:pt idx="369">
                  <c:v>2.1500224174211491E-2</c:v>
                </c:pt>
                <c:pt idx="370">
                  <c:v>2.1288312635057816E-2</c:v>
                </c:pt>
                <c:pt idx="371">
                  <c:v>2.2796731058229547E-2</c:v>
                </c:pt>
                <c:pt idx="372">
                  <c:v>1.7214281260463871E-2</c:v>
                </c:pt>
                <c:pt idx="373">
                  <c:v>2.464800543319301E-2</c:v>
                </c:pt>
                <c:pt idx="374">
                  <c:v>2.6687526289995489E-2</c:v>
                </c:pt>
                <c:pt idx="375">
                  <c:v>2.7693982158674801E-2</c:v>
                </c:pt>
                <c:pt idx="376">
                  <c:v>5.2172057810115247E-2</c:v>
                </c:pt>
                <c:pt idx="377">
                  <c:v>6.1449338432283396E-2</c:v>
                </c:pt>
                <c:pt idx="378">
                  <c:v>7.8465671314004837E-2</c:v>
                </c:pt>
                <c:pt idx="379">
                  <c:v>7.6251899979162152E-2</c:v>
                </c:pt>
                <c:pt idx="380">
                  <c:v>6.6061153104252979E-2</c:v>
                </c:pt>
                <c:pt idx="381">
                  <c:v>7.8490885185972914E-2</c:v>
                </c:pt>
                <c:pt idx="382">
                  <c:v>6.9813656906549948E-2</c:v>
                </c:pt>
                <c:pt idx="383">
                  <c:v>7.377158820064178E-2</c:v>
                </c:pt>
                <c:pt idx="384">
                  <c:v>6.9230334301911833E-2</c:v>
                </c:pt>
                <c:pt idx="385">
                  <c:v>7.8764358154651104E-2</c:v>
                </c:pt>
                <c:pt idx="386">
                  <c:v>8.6445701223747617E-2</c:v>
                </c:pt>
                <c:pt idx="387">
                  <c:v>8.8333275244440346E-2</c:v>
                </c:pt>
                <c:pt idx="388">
                  <c:v>8.4455157650390689E-2</c:v>
                </c:pt>
                <c:pt idx="389">
                  <c:v>8.5995769752726714E-2</c:v>
                </c:pt>
                <c:pt idx="390">
                  <c:v>7.4779807546706323E-2</c:v>
                </c:pt>
                <c:pt idx="391">
                  <c:v>6.5481914367380378E-2</c:v>
                </c:pt>
                <c:pt idx="392">
                  <c:v>6.8338847550939885E-2</c:v>
                </c:pt>
                <c:pt idx="393">
                  <c:v>7.4595454099470881E-2</c:v>
                </c:pt>
                <c:pt idx="394">
                  <c:v>7.8140329204289261E-2</c:v>
                </c:pt>
                <c:pt idx="395">
                  <c:v>8.8496205272093453E-2</c:v>
                </c:pt>
                <c:pt idx="396">
                  <c:v>0.10013596022936433</c:v>
                </c:pt>
                <c:pt idx="397">
                  <c:v>0.1104339360901101</c:v>
                </c:pt>
                <c:pt idx="398">
                  <c:v>0.10084480675904128</c:v>
                </c:pt>
                <c:pt idx="399">
                  <c:v>0.10254564420874068</c:v>
                </c:pt>
                <c:pt idx="400">
                  <c:v>8.1962890526543708E-2</c:v>
                </c:pt>
                <c:pt idx="401">
                  <c:v>8.1397441529053483E-2</c:v>
                </c:pt>
                <c:pt idx="402">
                  <c:v>8.3054113180095479E-2</c:v>
                </c:pt>
                <c:pt idx="403">
                  <c:v>8.8359537731812265E-2</c:v>
                </c:pt>
                <c:pt idx="404">
                  <c:v>0.10597372848315967</c:v>
                </c:pt>
                <c:pt idx="405">
                  <c:v>0.11702885210697289</c:v>
                </c:pt>
                <c:pt idx="406">
                  <c:v>0.11370793441955418</c:v>
                </c:pt>
                <c:pt idx="407">
                  <c:v>0.11031914432247469</c:v>
                </c:pt>
                <c:pt idx="408">
                  <c:v>0.11476492156314411</c:v>
                </c:pt>
                <c:pt idx="409">
                  <c:v>0.12777678750329158</c:v>
                </c:pt>
                <c:pt idx="410">
                  <c:v>0.11301526113248861</c:v>
                </c:pt>
                <c:pt idx="411">
                  <c:v>0.10716830147611778</c:v>
                </c:pt>
                <c:pt idx="412">
                  <c:v>0.11488063448382757</c:v>
                </c:pt>
                <c:pt idx="413">
                  <c:v>0.10417053856264968</c:v>
                </c:pt>
                <c:pt idx="414">
                  <c:v>0.10059233678680446</c:v>
                </c:pt>
                <c:pt idx="415">
                  <c:v>0.11326251481923788</c:v>
                </c:pt>
                <c:pt idx="416">
                  <c:v>9.2048838359705787E-2</c:v>
                </c:pt>
                <c:pt idx="417">
                  <c:v>9.1367156791336113E-2</c:v>
                </c:pt>
                <c:pt idx="418">
                  <c:v>8.6346342992791314E-2</c:v>
                </c:pt>
                <c:pt idx="419">
                  <c:v>8.3954768476128816E-2</c:v>
                </c:pt>
                <c:pt idx="420">
                  <c:v>8.2404310887404408E-2</c:v>
                </c:pt>
                <c:pt idx="421">
                  <c:v>7.8109322794057023E-2</c:v>
                </c:pt>
                <c:pt idx="422">
                  <c:v>7.5851469480634259E-2</c:v>
                </c:pt>
                <c:pt idx="423">
                  <c:v>7.0972081012779187E-2</c:v>
                </c:pt>
                <c:pt idx="424">
                  <c:v>6.89059582644449E-2</c:v>
                </c:pt>
                <c:pt idx="425">
                  <c:v>7.1190769840836499E-2</c:v>
                </c:pt>
                <c:pt idx="426">
                  <c:v>6.7226552818186791E-2</c:v>
                </c:pt>
                <c:pt idx="427">
                  <c:v>6.7352833289752834E-2</c:v>
                </c:pt>
                <c:pt idx="428">
                  <c:v>6.527046422223326E-2</c:v>
                </c:pt>
                <c:pt idx="429">
                  <c:v>6.2294808983883287E-2</c:v>
                </c:pt>
                <c:pt idx="430">
                  <c:v>6.6696500975505613E-2</c:v>
                </c:pt>
                <c:pt idx="431">
                  <c:v>6.1949622093182111E-2</c:v>
                </c:pt>
                <c:pt idx="432">
                  <c:v>5.4550348944392812E-2</c:v>
                </c:pt>
                <c:pt idx="433">
                  <c:v>4.9930293816996318E-2</c:v>
                </c:pt>
                <c:pt idx="434">
                  <c:v>5.2016803012123525E-2</c:v>
                </c:pt>
                <c:pt idx="435">
                  <c:v>5.5799401437617302E-2</c:v>
                </c:pt>
                <c:pt idx="436">
                  <c:v>6.1904597309426102E-2</c:v>
                </c:pt>
                <c:pt idx="437">
                  <c:v>5.2267135493520023E-2</c:v>
                </c:pt>
              </c:numCache>
            </c:numRef>
          </c:val>
          <c:smooth val="0"/>
        </c:ser>
        <c:ser>
          <c:idx val="1"/>
          <c:order val="1"/>
          <c:tx>
            <c:v>Regular Buy&amp;Hold</c:v>
          </c:tx>
          <c:marker>
            <c:symbol val="none"/>
          </c:marker>
          <c:cat>
            <c:numRef>
              <c:f>'NSE-ARIMA-Dynamic'!$A$15:$A$452</c:f>
              <c:numCache>
                <c:formatCode>m/d/yyyy</c:formatCode>
                <c:ptCount val="438"/>
                <c:pt idx="0">
                  <c:v>42577</c:v>
                </c:pt>
                <c:pt idx="1">
                  <c:v>42578</c:v>
                </c:pt>
                <c:pt idx="2">
                  <c:v>42579</c:v>
                </c:pt>
                <c:pt idx="3">
                  <c:v>42580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42590</c:v>
                </c:pt>
                <c:pt idx="10">
                  <c:v>42591</c:v>
                </c:pt>
                <c:pt idx="11">
                  <c:v>42592</c:v>
                </c:pt>
                <c:pt idx="12">
                  <c:v>42593</c:v>
                </c:pt>
                <c:pt idx="13">
                  <c:v>42598</c:v>
                </c:pt>
                <c:pt idx="14">
                  <c:v>42599</c:v>
                </c:pt>
                <c:pt idx="15">
                  <c:v>42600</c:v>
                </c:pt>
                <c:pt idx="16">
                  <c:v>42601</c:v>
                </c:pt>
                <c:pt idx="17">
                  <c:v>42604</c:v>
                </c:pt>
                <c:pt idx="18">
                  <c:v>42605</c:v>
                </c:pt>
                <c:pt idx="19">
                  <c:v>42606</c:v>
                </c:pt>
                <c:pt idx="20">
                  <c:v>42607</c:v>
                </c:pt>
                <c:pt idx="21">
                  <c:v>42608</c:v>
                </c:pt>
                <c:pt idx="22">
                  <c:v>42611</c:v>
                </c:pt>
                <c:pt idx="23">
                  <c:v>42612</c:v>
                </c:pt>
                <c:pt idx="24">
                  <c:v>42613</c:v>
                </c:pt>
                <c:pt idx="25">
                  <c:v>42614</c:v>
                </c:pt>
                <c:pt idx="26">
                  <c:v>42615</c:v>
                </c:pt>
                <c:pt idx="27">
                  <c:v>42619</c:v>
                </c:pt>
                <c:pt idx="28">
                  <c:v>42620</c:v>
                </c:pt>
                <c:pt idx="29">
                  <c:v>42621</c:v>
                </c:pt>
                <c:pt idx="30">
                  <c:v>42622</c:v>
                </c:pt>
                <c:pt idx="31">
                  <c:v>42625</c:v>
                </c:pt>
                <c:pt idx="32">
                  <c:v>42627</c:v>
                </c:pt>
                <c:pt idx="33">
                  <c:v>42628</c:v>
                </c:pt>
                <c:pt idx="34">
                  <c:v>42629</c:v>
                </c:pt>
                <c:pt idx="35">
                  <c:v>42632</c:v>
                </c:pt>
                <c:pt idx="36">
                  <c:v>42633</c:v>
                </c:pt>
                <c:pt idx="37">
                  <c:v>42634</c:v>
                </c:pt>
                <c:pt idx="38">
                  <c:v>42635</c:v>
                </c:pt>
                <c:pt idx="39">
                  <c:v>42636</c:v>
                </c:pt>
                <c:pt idx="40">
                  <c:v>42639</c:v>
                </c:pt>
                <c:pt idx="41">
                  <c:v>42640</c:v>
                </c:pt>
                <c:pt idx="42">
                  <c:v>42641</c:v>
                </c:pt>
                <c:pt idx="43">
                  <c:v>42642</c:v>
                </c:pt>
                <c:pt idx="44">
                  <c:v>42643</c:v>
                </c:pt>
                <c:pt idx="45">
                  <c:v>42646</c:v>
                </c:pt>
                <c:pt idx="46">
                  <c:v>42647</c:v>
                </c:pt>
                <c:pt idx="47">
                  <c:v>42648</c:v>
                </c:pt>
                <c:pt idx="48">
                  <c:v>42649</c:v>
                </c:pt>
                <c:pt idx="49">
                  <c:v>42650</c:v>
                </c:pt>
                <c:pt idx="50">
                  <c:v>42653</c:v>
                </c:pt>
                <c:pt idx="51">
                  <c:v>42656</c:v>
                </c:pt>
                <c:pt idx="52">
                  <c:v>42657</c:v>
                </c:pt>
                <c:pt idx="53">
                  <c:v>42660</c:v>
                </c:pt>
                <c:pt idx="54">
                  <c:v>42661</c:v>
                </c:pt>
                <c:pt idx="55">
                  <c:v>42662</c:v>
                </c:pt>
                <c:pt idx="56">
                  <c:v>42663</c:v>
                </c:pt>
                <c:pt idx="57">
                  <c:v>42664</c:v>
                </c:pt>
                <c:pt idx="58">
                  <c:v>42667</c:v>
                </c:pt>
                <c:pt idx="59">
                  <c:v>42668</c:v>
                </c:pt>
                <c:pt idx="60">
                  <c:v>42669</c:v>
                </c:pt>
                <c:pt idx="61">
                  <c:v>42670</c:v>
                </c:pt>
                <c:pt idx="62">
                  <c:v>42671</c:v>
                </c:pt>
                <c:pt idx="63">
                  <c:v>42675</c:v>
                </c:pt>
                <c:pt idx="64">
                  <c:v>42676</c:v>
                </c:pt>
                <c:pt idx="65">
                  <c:v>42677</c:v>
                </c:pt>
                <c:pt idx="66">
                  <c:v>42678</c:v>
                </c:pt>
                <c:pt idx="67">
                  <c:v>42681</c:v>
                </c:pt>
                <c:pt idx="68">
                  <c:v>42682</c:v>
                </c:pt>
                <c:pt idx="69">
                  <c:v>42683</c:v>
                </c:pt>
                <c:pt idx="70">
                  <c:v>42684</c:v>
                </c:pt>
                <c:pt idx="71">
                  <c:v>42685</c:v>
                </c:pt>
                <c:pt idx="72">
                  <c:v>42689</c:v>
                </c:pt>
                <c:pt idx="73">
                  <c:v>42690</c:v>
                </c:pt>
                <c:pt idx="74">
                  <c:v>42691</c:v>
                </c:pt>
                <c:pt idx="75">
                  <c:v>42692</c:v>
                </c:pt>
                <c:pt idx="76">
                  <c:v>42695</c:v>
                </c:pt>
                <c:pt idx="77">
                  <c:v>42696</c:v>
                </c:pt>
                <c:pt idx="78">
                  <c:v>42697</c:v>
                </c:pt>
                <c:pt idx="79">
                  <c:v>42698</c:v>
                </c:pt>
                <c:pt idx="80">
                  <c:v>42699</c:v>
                </c:pt>
                <c:pt idx="81">
                  <c:v>42702</c:v>
                </c:pt>
                <c:pt idx="82">
                  <c:v>42703</c:v>
                </c:pt>
                <c:pt idx="83">
                  <c:v>42704</c:v>
                </c:pt>
                <c:pt idx="84">
                  <c:v>42705</c:v>
                </c:pt>
                <c:pt idx="85">
                  <c:v>42706</c:v>
                </c:pt>
                <c:pt idx="86">
                  <c:v>42709</c:v>
                </c:pt>
                <c:pt idx="87">
                  <c:v>42710</c:v>
                </c:pt>
                <c:pt idx="88">
                  <c:v>42711</c:v>
                </c:pt>
                <c:pt idx="89">
                  <c:v>42712</c:v>
                </c:pt>
                <c:pt idx="90">
                  <c:v>42713</c:v>
                </c:pt>
                <c:pt idx="91">
                  <c:v>42716</c:v>
                </c:pt>
                <c:pt idx="92">
                  <c:v>42717</c:v>
                </c:pt>
                <c:pt idx="93">
                  <c:v>42718</c:v>
                </c:pt>
                <c:pt idx="94">
                  <c:v>42719</c:v>
                </c:pt>
                <c:pt idx="95">
                  <c:v>42720</c:v>
                </c:pt>
                <c:pt idx="96">
                  <c:v>42723</c:v>
                </c:pt>
                <c:pt idx="97">
                  <c:v>42724</c:v>
                </c:pt>
                <c:pt idx="98">
                  <c:v>42725</c:v>
                </c:pt>
                <c:pt idx="99">
                  <c:v>42726</c:v>
                </c:pt>
                <c:pt idx="100">
                  <c:v>42727</c:v>
                </c:pt>
                <c:pt idx="101">
                  <c:v>42730</c:v>
                </c:pt>
                <c:pt idx="102">
                  <c:v>42731</c:v>
                </c:pt>
                <c:pt idx="103">
                  <c:v>42732</c:v>
                </c:pt>
                <c:pt idx="104">
                  <c:v>42733</c:v>
                </c:pt>
                <c:pt idx="105">
                  <c:v>42734</c:v>
                </c:pt>
                <c:pt idx="106">
                  <c:v>42737</c:v>
                </c:pt>
                <c:pt idx="107">
                  <c:v>42738</c:v>
                </c:pt>
                <c:pt idx="108">
                  <c:v>42739</c:v>
                </c:pt>
                <c:pt idx="109">
                  <c:v>42740</c:v>
                </c:pt>
                <c:pt idx="110">
                  <c:v>42741</c:v>
                </c:pt>
                <c:pt idx="111">
                  <c:v>42744</c:v>
                </c:pt>
                <c:pt idx="112">
                  <c:v>42745</c:v>
                </c:pt>
                <c:pt idx="113">
                  <c:v>42746</c:v>
                </c:pt>
                <c:pt idx="114">
                  <c:v>42747</c:v>
                </c:pt>
                <c:pt idx="115">
                  <c:v>42748</c:v>
                </c:pt>
                <c:pt idx="116">
                  <c:v>42751</c:v>
                </c:pt>
                <c:pt idx="117">
                  <c:v>42752</c:v>
                </c:pt>
                <c:pt idx="118">
                  <c:v>42753</c:v>
                </c:pt>
                <c:pt idx="119">
                  <c:v>42754</c:v>
                </c:pt>
                <c:pt idx="120">
                  <c:v>42755</c:v>
                </c:pt>
                <c:pt idx="121">
                  <c:v>42758</c:v>
                </c:pt>
                <c:pt idx="122">
                  <c:v>42759</c:v>
                </c:pt>
                <c:pt idx="123">
                  <c:v>42760</c:v>
                </c:pt>
                <c:pt idx="124">
                  <c:v>42762</c:v>
                </c:pt>
                <c:pt idx="125">
                  <c:v>42765</c:v>
                </c:pt>
                <c:pt idx="126">
                  <c:v>42766</c:v>
                </c:pt>
                <c:pt idx="127">
                  <c:v>42767</c:v>
                </c:pt>
                <c:pt idx="128">
                  <c:v>42768</c:v>
                </c:pt>
                <c:pt idx="129">
                  <c:v>42769</c:v>
                </c:pt>
                <c:pt idx="130">
                  <c:v>42772</c:v>
                </c:pt>
                <c:pt idx="131">
                  <c:v>42773</c:v>
                </c:pt>
                <c:pt idx="132">
                  <c:v>42774</c:v>
                </c:pt>
                <c:pt idx="133">
                  <c:v>42775</c:v>
                </c:pt>
                <c:pt idx="134">
                  <c:v>42776</c:v>
                </c:pt>
                <c:pt idx="135">
                  <c:v>42779</c:v>
                </c:pt>
                <c:pt idx="136">
                  <c:v>42780</c:v>
                </c:pt>
                <c:pt idx="137">
                  <c:v>42781</c:v>
                </c:pt>
                <c:pt idx="138">
                  <c:v>42782</c:v>
                </c:pt>
                <c:pt idx="139">
                  <c:v>42783</c:v>
                </c:pt>
                <c:pt idx="140">
                  <c:v>42786</c:v>
                </c:pt>
                <c:pt idx="141">
                  <c:v>42787</c:v>
                </c:pt>
                <c:pt idx="142">
                  <c:v>42788</c:v>
                </c:pt>
                <c:pt idx="143">
                  <c:v>42789</c:v>
                </c:pt>
                <c:pt idx="144">
                  <c:v>42793</c:v>
                </c:pt>
                <c:pt idx="145">
                  <c:v>42794</c:v>
                </c:pt>
                <c:pt idx="146">
                  <c:v>42795</c:v>
                </c:pt>
                <c:pt idx="147">
                  <c:v>42796</c:v>
                </c:pt>
                <c:pt idx="148">
                  <c:v>42797</c:v>
                </c:pt>
                <c:pt idx="149">
                  <c:v>42800</c:v>
                </c:pt>
                <c:pt idx="150">
                  <c:v>42801</c:v>
                </c:pt>
                <c:pt idx="151">
                  <c:v>42802</c:v>
                </c:pt>
                <c:pt idx="152">
                  <c:v>42803</c:v>
                </c:pt>
                <c:pt idx="153">
                  <c:v>42804</c:v>
                </c:pt>
                <c:pt idx="154">
                  <c:v>42808</c:v>
                </c:pt>
                <c:pt idx="155">
                  <c:v>42809</c:v>
                </c:pt>
                <c:pt idx="156">
                  <c:v>42810</c:v>
                </c:pt>
                <c:pt idx="157">
                  <c:v>42811</c:v>
                </c:pt>
                <c:pt idx="158">
                  <c:v>42814</c:v>
                </c:pt>
                <c:pt idx="159">
                  <c:v>42815</c:v>
                </c:pt>
                <c:pt idx="160">
                  <c:v>42816</c:v>
                </c:pt>
                <c:pt idx="161">
                  <c:v>42817</c:v>
                </c:pt>
                <c:pt idx="162">
                  <c:v>42818</c:v>
                </c:pt>
                <c:pt idx="163">
                  <c:v>42821</c:v>
                </c:pt>
                <c:pt idx="164">
                  <c:v>42822</c:v>
                </c:pt>
                <c:pt idx="165">
                  <c:v>42823</c:v>
                </c:pt>
                <c:pt idx="166">
                  <c:v>42824</c:v>
                </c:pt>
                <c:pt idx="167">
                  <c:v>42825</c:v>
                </c:pt>
                <c:pt idx="168">
                  <c:v>42828</c:v>
                </c:pt>
                <c:pt idx="169">
                  <c:v>42830</c:v>
                </c:pt>
                <c:pt idx="170">
                  <c:v>42831</c:v>
                </c:pt>
                <c:pt idx="171">
                  <c:v>42832</c:v>
                </c:pt>
                <c:pt idx="172">
                  <c:v>42835</c:v>
                </c:pt>
                <c:pt idx="173">
                  <c:v>42836</c:v>
                </c:pt>
                <c:pt idx="174">
                  <c:v>42837</c:v>
                </c:pt>
                <c:pt idx="175">
                  <c:v>42838</c:v>
                </c:pt>
                <c:pt idx="176">
                  <c:v>42842</c:v>
                </c:pt>
                <c:pt idx="177">
                  <c:v>42843</c:v>
                </c:pt>
                <c:pt idx="178">
                  <c:v>42844</c:v>
                </c:pt>
                <c:pt idx="179">
                  <c:v>42845</c:v>
                </c:pt>
                <c:pt idx="180">
                  <c:v>42846</c:v>
                </c:pt>
                <c:pt idx="181">
                  <c:v>42849</c:v>
                </c:pt>
                <c:pt idx="182">
                  <c:v>42850</c:v>
                </c:pt>
                <c:pt idx="183">
                  <c:v>42851</c:v>
                </c:pt>
                <c:pt idx="184">
                  <c:v>42852</c:v>
                </c:pt>
                <c:pt idx="185">
                  <c:v>42853</c:v>
                </c:pt>
                <c:pt idx="186">
                  <c:v>42857</c:v>
                </c:pt>
                <c:pt idx="187">
                  <c:v>42858</c:v>
                </c:pt>
                <c:pt idx="188">
                  <c:v>42859</c:v>
                </c:pt>
                <c:pt idx="189">
                  <c:v>42860</c:v>
                </c:pt>
                <c:pt idx="190">
                  <c:v>42863</c:v>
                </c:pt>
                <c:pt idx="191">
                  <c:v>42864</c:v>
                </c:pt>
                <c:pt idx="192">
                  <c:v>42865</c:v>
                </c:pt>
                <c:pt idx="193">
                  <c:v>42866</c:v>
                </c:pt>
                <c:pt idx="194">
                  <c:v>42867</c:v>
                </c:pt>
                <c:pt idx="195">
                  <c:v>42870</c:v>
                </c:pt>
                <c:pt idx="196">
                  <c:v>42871</c:v>
                </c:pt>
                <c:pt idx="197">
                  <c:v>42872</c:v>
                </c:pt>
                <c:pt idx="198">
                  <c:v>42873</c:v>
                </c:pt>
                <c:pt idx="199">
                  <c:v>42874</c:v>
                </c:pt>
                <c:pt idx="200">
                  <c:v>42877</c:v>
                </c:pt>
                <c:pt idx="201">
                  <c:v>42878</c:v>
                </c:pt>
                <c:pt idx="202">
                  <c:v>42879</c:v>
                </c:pt>
                <c:pt idx="203">
                  <c:v>42880</c:v>
                </c:pt>
                <c:pt idx="204">
                  <c:v>42881</c:v>
                </c:pt>
                <c:pt idx="205">
                  <c:v>42884</c:v>
                </c:pt>
                <c:pt idx="206">
                  <c:v>42885</c:v>
                </c:pt>
                <c:pt idx="207">
                  <c:v>42886</c:v>
                </c:pt>
                <c:pt idx="208">
                  <c:v>42887</c:v>
                </c:pt>
                <c:pt idx="209">
                  <c:v>42888</c:v>
                </c:pt>
                <c:pt idx="210">
                  <c:v>42891</c:v>
                </c:pt>
                <c:pt idx="211">
                  <c:v>42892</c:v>
                </c:pt>
                <c:pt idx="212">
                  <c:v>42893</c:v>
                </c:pt>
                <c:pt idx="213">
                  <c:v>42894</c:v>
                </c:pt>
                <c:pt idx="214">
                  <c:v>42895</c:v>
                </c:pt>
                <c:pt idx="215">
                  <c:v>42898</c:v>
                </c:pt>
                <c:pt idx="216">
                  <c:v>42899</c:v>
                </c:pt>
                <c:pt idx="217">
                  <c:v>42900</c:v>
                </c:pt>
                <c:pt idx="218">
                  <c:v>42901</c:v>
                </c:pt>
                <c:pt idx="219">
                  <c:v>42902</c:v>
                </c:pt>
                <c:pt idx="220">
                  <c:v>42905</c:v>
                </c:pt>
                <c:pt idx="221">
                  <c:v>42906</c:v>
                </c:pt>
                <c:pt idx="222">
                  <c:v>42907</c:v>
                </c:pt>
                <c:pt idx="223">
                  <c:v>42908</c:v>
                </c:pt>
                <c:pt idx="224">
                  <c:v>42909</c:v>
                </c:pt>
                <c:pt idx="225">
                  <c:v>42913</c:v>
                </c:pt>
                <c:pt idx="226">
                  <c:v>42914</c:v>
                </c:pt>
                <c:pt idx="227">
                  <c:v>42915</c:v>
                </c:pt>
                <c:pt idx="228">
                  <c:v>42916</c:v>
                </c:pt>
                <c:pt idx="229">
                  <c:v>42919</c:v>
                </c:pt>
                <c:pt idx="230">
                  <c:v>42920</c:v>
                </c:pt>
                <c:pt idx="231">
                  <c:v>42921</c:v>
                </c:pt>
                <c:pt idx="232">
                  <c:v>42922</c:v>
                </c:pt>
                <c:pt idx="233">
                  <c:v>42923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42933</c:v>
                </c:pt>
                <c:pt idx="240">
                  <c:v>42934</c:v>
                </c:pt>
                <c:pt idx="241">
                  <c:v>42935</c:v>
                </c:pt>
                <c:pt idx="242">
                  <c:v>42936</c:v>
                </c:pt>
                <c:pt idx="243">
                  <c:v>42937</c:v>
                </c:pt>
                <c:pt idx="244">
                  <c:v>42940</c:v>
                </c:pt>
                <c:pt idx="245">
                  <c:v>42941</c:v>
                </c:pt>
                <c:pt idx="246">
                  <c:v>42942</c:v>
                </c:pt>
                <c:pt idx="247">
                  <c:v>42943</c:v>
                </c:pt>
                <c:pt idx="248">
                  <c:v>42944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42954</c:v>
                </c:pt>
                <c:pt idx="255">
                  <c:v>42955</c:v>
                </c:pt>
                <c:pt idx="256">
                  <c:v>42956</c:v>
                </c:pt>
                <c:pt idx="257">
                  <c:v>42957</c:v>
                </c:pt>
                <c:pt idx="258">
                  <c:v>42958</c:v>
                </c:pt>
                <c:pt idx="259">
                  <c:v>42961</c:v>
                </c:pt>
                <c:pt idx="260">
                  <c:v>42963</c:v>
                </c:pt>
                <c:pt idx="261">
                  <c:v>42964</c:v>
                </c:pt>
                <c:pt idx="262">
                  <c:v>42965</c:v>
                </c:pt>
                <c:pt idx="263">
                  <c:v>42968</c:v>
                </c:pt>
                <c:pt idx="264">
                  <c:v>42969</c:v>
                </c:pt>
                <c:pt idx="265">
                  <c:v>42970</c:v>
                </c:pt>
                <c:pt idx="266">
                  <c:v>42971</c:v>
                </c:pt>
                <c:pt idx="267">
                  <c:v>42975</c:v>
                </c:pt>
                <c:pt idx="268">
                  <c:v>42976</c:v>
                </c:pt>
                <c:pt idx="269">
                  <c:v>42977</c:v>
                </c:pt>
                <c:pt idx="270">
                  <c:v>42978</c:v>
                </c:pt>
                <c:pt idx="271">
                  <c:v>42979</c:v>
                </c:pt>
                <c:pt idx="272">
                  <c:v>42982</c:v>
                </c:pt>
                <c:pt idx="273">
                  <c:v>42983</c:v>
                </c:pt>
                <c:pt idx="274">
                  <c:v>42984</c:v>
                </c:pt>
                <c:pt idx="275">
                  <c:v>42985</c:v>
                </c:pt>
                <c:pt idx="276">
                  <c:v>42986</c:v>
                </c:pt>
                <c:pt idx="277">
                  <c:v>42989</c:v>
                </c:pt>
                <c:pt idx="278">
                  <c:v>42990</c:v>
                </c:pt>
                <c:pt idx="279">
                  <c:v>42991</c:v>
                </c:pt>
                <c:pt idx="280">
                  <c:v>42992</c:v>
                </c:pt>
                <c:pt idx="281">
                  <c:v>42993</c:v>
                </c:pt>
                <c:pt idx="282">
                  <c:v>42996</c:v>
                </c:pt>
                <c:pt idx="283">
                  <c:v>42997</c:v>
                </c:pt>
                <c:pt idx="284">
                  <c:v>42998</c:v>
                </c:pt>
                <c:pt idx="285">
                  <c:v>42999</c:v>
                </c:pt>
                <c:pt idx="286">
                  <c:v>43000</c:v>
                </c:pt>
                <c:pt idx="287">
                  <c:v>43003</c:v>
                </c:pt>
                <c:pt idx="288">
                  <c:v>43004</c:v>
                </c:pt>
                <c:pt idx="289">
                  <c:v>43005</c:v>
                </c:pt>
                <c:pt idx="290">
                  <c:v>43006</c:v>
                </c:pt>
                <c:pt idx="291">
                  <c:v>43007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43017</c:v>
                </c:pt>
                <c:pt idx="297">
                  <c:v>43018</c:v>
                </c:pt>
                <c:pt idx="298">
                  <c:v>43019</c:v>
                </c:pt>
                <c:pt idx="299">
                  <c:v>43020</c:v>
                </c:pt>
                <c:pt idx="300">
                  <c:v>43021</c:v>
                </c:pt>
                <c:pt idx="301">
                  <c:v>43024</c:v>
                </c:pt>
                <c:pt idx="302">
                  <c:v>43025</c:v>
                </c:pt>
                <c:pt idx="303">
                  <c:v>43026</c:v>
                </c:pt>
                <c:pt idx="304">
                  <c:v>43027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43062</c:v>
                </c:pt>
                <c:pt idx="329">
                  <c:v>43063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43073</c:v>
                </c:pt>
                <c:pt idx="336">
                  <c:v>43074</c:v>
                </c:pt>
                <c:pt idx="337">
                  <c:v>43075</c:v>
                </c:pt>
                <c:pt idx="338">
                  <c:v>43076</c:v>
                </c:pt>
                <c:pt idx="339">
                  <c:v>43077</c:v>
                </c:pt>
                <c:pt idx="340">
                  <c:v>43080</c:v>
                </c:pt>
                <c:pt idx="341">
                  <c:v>43081</c:v>
                </c:pt>
                <c:pt idx="342">
                  <c:v>43082</c:v>
                </c:pt>
                <c:pt idx="343">
                  <c:v>43083</c:v>
                </c:pt>
                <c:pt idx="344">
                  <c:v>43084</c:v>
                </c:pt>
                <c:pt idx="345">
                  <c:v>43087</c:v>
                </c:pt>
                <c:pt idx="346">
                  <c:v>43088</c:v>
                </c:pt>
                <c:pt idx="347">
                  <c:v>43089</c:v>
                </c:pt>
                <c:pt idx="348">
                  <c:v>43090</c:v>
                </c:pt>
                <c:pt idx="349">
                  <c:v>43091</c:v>
                </c:pt>
                <c:pt idx="350">
                  <c:v>43095</c:v>
                </c:pt>
                <c:pt idx="351">
                  <c:v>43096</c:v>
                </c:pt>
                <c:pt idx="352">
                  <c:v>43097</c:v>
                </c:pt>
                <c:pt idx="353">
                  <c:v>43098</c:v>
                </c:pt>
                <c:pt idx="354">
                  <c:v>43102</c:v>
                </c:pt>
                <c:pt idx="355">
                  <c:v>43103</c:v>
                </c:pt>
                <c:pt idx="356">
                  <c:v>43104</c:v>
                </c:pt>
                <c:pt idx="357">
                  <c:v>43105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43115</c:v>
                </c:pt>
                <c:pt idx="364">
                  <c:v>43116</c:v>
                </c:pt>
                <c:pt idx="365">
                  <c:v>43117</c:v>
                </c:pt>
                <c:pt idx="366">
                  <c:v>43118</c:v>
                </c:pt>
                <c:pt idx="367">
                  <c:v>43119</c:v>
                </c:pt>
                <c:pt idx="368">
                  <c:v>43122</c:v>
                </c:pt>
                <c:pt idx="369">
                  <c:v>43123</c:v>
                </c:pt>
                <c:pt idx="370">
                  <c:v>43124</c:v>
                </c:pt>
                <c:pt idx="371">
                  <c:v>43125</c:v>
                </c:pt>
                <c:pt idx="372">
                  <c:v>43129</c:v>
                </c:pt>
                <c:pt idx="373">
                  <c:v>43130</c:v>
                </c:pt>
                <c:pt idx="374">
                  <c:v>43131</c:v>
                </c:pt>
                <c:pt idx="375">
                  <c:v>43132</c:v>
                </c:pt>
                <c:pt idx="376">
                  <c:v>43133</c:v>
                </c:pt>
                <c:pt idx="377">
                  <c:v>43136</c:v>
                </c:pt>
                <c:pt idx="378">
                  <c:v>43137</c:v>
                </c:pt>
                <c:pt idx="379">
                  <c:v>43138</c:v>
                </c:pt>
                <c:pt idx="380">
                  <c:v>43139</c:v>
                </c:pt>
                <c:pt idx="381">
                  <c:v>43140</c:v>
                </c:pt>
                <c:pt idx="382">
                  <c:v>43143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43150</c:v>
                </c:pt>
                <c:pt idx="387">
                  <c:v>43151</c:v>
                </c:pt>
                <c:pt idx="388">
                  <c:v>43152</c:v>
                </c:pt>
                <c:pt idx="389">
                  <c:v>43153</c:v>
                </c:pt>
                <c:pt idx="390">
                  <c:v>43154</c:v>
                </c:pt>
                <c:pt idx="391">
                  <c:v>43157</c:v>
                </c:pt>
                <c:pt idx="392">
                  <c:v>43158</c:v>
                </c:pt>
                <c:pt idx="393">
                  <c:v>43159</c:v>
                </c:pt>
                <c:pt idx="394">
                  <c:v>43160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43192</c:v>
                </c:pt>
                <c:pt idx="414">
                  <c:v>43193</c:v>
                </c:pt>
                <c:pt idx="415">
                  <c:v>43194</c:v>
                </c:pt>
                <c:pt idx="416">
                  <c:v>43195</c:v>
                </c:pt>
                <c:pt idx="417">
                  <c:v>43196</c:v>
                </c:pt>
                <c:pt idx="418">
                  <c:v>43199</c:v>
                </c:pt>
                <c:pt idx="419">
                  <c:v>43200</c:v>
                </c:pt>
                <c:pt idx="420">
                  <c:v>43201</c:v>
                </c:pt>
                <c:pt idx="421">
                  <c:v>43202</c:v>
                </c:pt>
                <c:pt idx="422">
                  <c:v>43203</c:v>
                </c:pt>
                <c:pt idx="423">
                  <c:v>43206</c:v>
                </c:pt>
                <c:pt idx="424">
                  <c:v>43207</c:v>
                </c:pt>
                <c:pt idx="425">
                  <c:v>43208</c:v>
                </c:pt>
                <c:pt idx="426">
                  <c:v>43209</c:v>
                </c:pt>
                <c:pt idx="427">
                  <c:v>43210</c:v>
                </c:pt>
                <c:pt idx="428">
                  <c:v>43213</c:v>
                </c:pt>
                <c:pt idx="429">
                  <c:v>43214</c:v>
                </c:pt>
                <c:pt idx="430">
                  <c:v>43215</c:v>
                </c:pt>
                <c:pt idx="431">
                  <c:v>43216</c:v>
                </c:pt>
                <c:pt idx="432">
                  <c:v>43217</c:v>
                </c:pt>
                <c:pt idx="433">
                  <c:v>43220</c:v>
                </c:pt>
                <c:pt idx="434">
                  <c:v>43222</c:v>
                </c:pt>
                <c:pt idx="435">
                  <c:v>43223</c:v>
                </c:pt>
                <c:pt idx="436">
                  <c:v>43224</c:v>
                </c:pt>
                <c:pt idx="437">
                  <c:v>43227</c:v>
                </c:pt>
              </c:numCache>
            </c:numRef>
          </c:cat>
          <c:val>
            <c:numRef>
              <c:f>'NSE-ARIMA-Dynamic'!$R$15:$R$452</c:f>
              <c:numCache>
                <c:formatCode>0.00%</c:formatCode>
                <c:ptCount val="438"/>
                <c:pt idx="0">
                  <c:v>5.7896074171106537E-3</c:v>
                </c:pt>
                <c:pt idx="1">
                  <c:v>-2.2986787446475088E-3</c:v>
                </c:pt>
                <c:pt idx="2">
                  <c:v>8.8060170716823816E-3</c:v>
                </c:pt>
                <c:pt idx="3">
                  <c:v>2.6347170911313889E-3</c:v>
                </c:pt>
                <c:pt idx="4">
                  <c:v>-3.4328376203689448E-3</c:v>
                </c:pt>
                <c:pt idx="5">
                  <c:v>-1.8058238120044479E-3</c:v>
                </c:pt>
                <c:pt idx="6">
                  <c:v>-1.0617688552772675E-2</c:v>
                </c:pt>
                <c:pt idx="7">
                  <c:v>-8.3267553542587525E-3</c:v>
                </c:pt>
                <c:pt idx="8">
                  <c:v>1.6185279826848031E-2</c:v>
                </c:pt>
                <c:pt idx="9">
                  <c:v>1.8740279885330446E-2</c:v>
                </c:pt>
                <c:pt idx="10">
                  <c:v>-5.6435634295570747E-4</c:v>
                </c:pt>
                <c:pt idx="11">
                  <c:v>-1.5617534607891614E-2</c:v>
                </c:pt>
                <c:pt idx="12">
                  <c:v>-9.9213100567511203E-3</c:v>
                </c:pt>
                <c:pt idx="13">
                  <c:v>7.8422914101252683E-3</c:v>
                </c:pt>
                <c:pt idx="14">
                  <c:v>3.7126228648667325E-3</c:v>
                </c:pt>
                <c:pt idx="15">
                  <c:v>3.5522149935702796E-3</c:v>
                </c:pt>
                <c:pt idx="16">
                  <c:v>4.9687312769408631E-3</c:v>
                </c:pt>
                <c:pt idx="17">
                  <c:v>-5.0845541175452702E-3</c:v>
                </c:pt>
                <c:pt idx="18">
                  <c:v>-3.9576758070991591E-3</c:v>
                </c:pt>
                <c:pt idx="19">
                  <c:v>2.450926573496659E-3</c:v>
                </c:pt>
                <c:pt idx="20">
                  <c:v>-4.6798665326587274E-3</c:v>
                </c:pt>
                <c:pt idx="21">
                  <c:v>-8.9881277820058614E-3</c:v>
                </c:pt>
                <c:pt idx="22">
                  <c:v>1.7748655354741238E-3</c:v>
                </c:pt>
                <c:pt idx="23">
                  <c:v>2.0040688932456918E-2</c:v>
                </c:pt>
                <c:pt idx="24">
                  <c:v>2.0766893325021574E-2</c:v>
                </c:pt>
                <c:pt idx="25">
                  <c:v>3.4651841880626311E-3</c:v>
                </c:pt>
                <c:pt idx="26">
                  <c:v>2.6689803873742868E-3</c:v>
                </c:pt>
                <c:pt idx="27">
                  <c:v>1.9185905021660288E-2</c:v>
                </c:pt>
                <c:pt idx="28">
                  <c:v>1.2293314625815288E-2</c:v>
                </c:pt>
                <c:pt idx="29">
                  <c:v>1.0622833501061635E-3</c:v>
                </c:pt>
                <c:pt idx="30">
                  <c:v>-5.7468363109647314E-3</c:v>
                </c:pt>
                <c:pt idx="31">
                  <c:v>-2.6461925830773447E-2</c:v>
                </c:pt>
                <c:pt idx="32">
                  <c:v>-1.5800758221080069E-2</c:v>
                </c:pt>
                <c:pt idx="33">
                  <c:v>3.0921792199092302E-3</c:v>
                </c:pt>
                <c:pt idx="34">
                  <c:v>6.1020331384380455E-3</c:v>
                </c:pt>
                <c:pt idx="35">
                  <c:v>7.5321945506487964E-3</c:v>
                </c:pt>
                <c:pt idx="36">
                  <c:v>-4.4980474334710419E-4</c:v>
                </c:pt>
                <c:pt idx="37">
                  <c:v>-3.5477497176366057E-3</c:v>
                </c:pt>
                <c:pt idx="38">
                  <c:v>1.0431955687861816E-2</c:v>
                </c:pt>
                <c:pt idx="39">
                  <c:v>6.1978445824264483E-3</c:v>
                </c:pt>
                <c:pt idx="40">
                  <c:v>-1.6284319260278401E-2</c:v>
                </c:pt>
                <c:pt idx="41">
                  <c:v>-1.4170719382587627E-2</c:v>
                </c:pt>
                <c:pt idx="42">
                  <c:v>2.5335847546497092E-3</c:v>
                </c:pt>
                <c:pt idx="43">
                  <c:v>-1.3225947099679947E-2</c:v>
                </c:pt>
                <c:pt idx="44">
                  <c:v>-1.5322778226650624E-2</c:v>
                </c:pt>
                <c:pt idx="45">
                  <c:v>1.7092926989670021E-2</c:v>
                </c:pt>
                <c:pt idx="46">
                  <c:v>1.8348303400337329E-2</c:v>
                </c:pt>
                <c:pt idx="47">
                  <c:v>6.6954901658178301E-4</c:v>
                </c:pt>
                <c:pt idx="48">
                  <c:v>-6.7966203500361422E-3</c:v>
                </c:pt>
                <c:pt idx="49">
                  <c:v>-5.3008748867877653E-3</c:v>
                </c:pt>
                <c:pt idx="50">
                  <c:v>-8.6112372831070871E-5</c:v>
                </c:pt>
                <c:pt idx="51">
                  <c:v>-1.4285550678997505E-2</c:v>
                </c:pt>
                <c:pt idx="52">
                  <c:v>-1.439916140086317E-2</c:v>
                </c:pt>
                <c:pt idx="53">
                  <c:v>-6.1760245895510213E-3</c:v>
                </c:pt>
                <c:pt idx="54">
                  <c:v>1.1009622724705626E-2</c:v>
                </c:pt>
                <c:pt idx="55">
                  <c:v>1.6278485943748366E-2</c:v>
                </c:pt>
                <c:pt idx="56">
                  <c:v>2.4775578228919404E-3</c:v>
                </c:pt>
                <c:pt idx="57">
                  <c:v>3.920753604071292E-3</c:v>
                </c:pt>
                <c:pt idx="58">
                  <c:v>1.0977542785455263E-3</c:v>
                </c:pt>
                <c:pt idx="59">
                  <c:v>-2.013102466056349E-4</c:v>
                </c:pt>
                <c:pt idx="60">
                  <c:v>-1.0759068877646771E-2</c:v>
                </c:pt>
                <c:pt idx="61">
                  <c:v>-8.7501071998747904E-3</c:v>
                </c:pt>
                <c:pt idx="62">
                  <c:v>2.6406662604103737E-3</c:v>
                </c:pt>
                <c:pt idx="63">
                  <c:v>1.2768056643743808E-3</c:v>
                </c:pt>
                <c:pt idx="64">
                  <c:v>-1.4355174808983517E-2</c:v>
                </c:pt>
                <c:pt idx="65">
                  <c:v>-1.638021214316765E-2</c:v>
                </c:pt>
                <c:pt idx="66">
                  <c:v>-9.4256518675123191E-3</c:v>
                </c:pt>
                <c:pt idx="67">
                  <c:v>1.4260083703414583E-3</c:v>
                </c:pt>
                <c:pt idx="68">
                  <c:v>1.3019096487327797E-2</c:v>
                </c:pt>
                <c:pt idx="69">
                  <c:v>-7.6555753458950049E-3</c:v>
                </c:pt>
                <c:pt idx="70">
                  <c:v>-2.0834202885530173E-3</c:v>
                </c:pt>
                <c:pt idx="71">
                  <c:v>-1.6093476636622195E-2</c:v>
                </c:pt>
                <c:pt idx="72">
                  <c:v>-4.8945817669999725E-2</c:v>
                </c:pt>
                <c:pt idx="73">
                  <c:v>-2.2262901696089465E-2</c:v>
                </c:pt>
                <c:pt idx="74">
                  <c:v>-3.5148517058875006E-3</c:v>
                </c:pt>
                <c:pt idx="75">
                  <c:v>-4.6230089682609554E-3</c:v>
                </c:pt>
                <c:pt idx="76">
                  <c:v>-1.8669681540035787E-2</c:v>
                </c:pt>
                <c:pt idx="77">
                  <c:v>-8.8926681770746807E-3</c:v>
                </c:pt>
                <c:pt idx="78">
                  <c:v>1.3141429129679194E-2</c:v>
                </c:pt>
                <c:pt idx="79">
                  <c:v>-4.5986536241752196E-3</c:v>
                </c:pt>
                <c:pt idx="80">
                  <c:v>1.0083029634918361E-2</c:v>
                </c:pt>
                <c:pt idx="81">
                  <c:v>2.0262369217249443E-2</c:v>
                </c:pt>
                <c:pt idx="82">
                  <c:v>3.4322243039184297E-3</c:v>
                </c:pt>
                <c:pt idx="83">
                  <c:v>1.2009511520620686E-2</c:v>
                </c:pt>
                <c:pt idx="84">
                  <c:v>6.2330575598386062E-3</c:v>
                </c:pt>
                <c:pt idx="85">
                  <c:v>-1.674268283786251E-2</c:v>
                </c:pt>
                <c:pt idx="86">
                  <c:v>-7.8299976734086396E-3</c:v>
                </c:pt>
                <c:pt idx="87">
                  <c:v>6.9681577829043828E-3</c:v>
                </c:pt>
                <c:pt idx="88">
                  <c:v>-3.2846618483777235E-3</c:v>
                </c:pt>
                <c:pt idx="89">
                  <c:v>1.273459389155196E-2</c:v>
                </c:pt>
                <c:pt idx="90">
                  <c:v>1.9711085323302457E-2</c:v>
                </c:pt>
                <c:pt idx="91">
                  <c:v>-9.2216795025588105E-3</c:v>
                </c:pt>
                <c:pt idx="92">
                  <c:v>-4.835560867854749E-3</c:v>
                </c:pt>
                <c:pt idx="93">
                  <c:v>1.4258567432863245E-3</c:v>
                </c:pt>
                <c:pt idx="94">
                  <c:v>-8.2949851148803599E-3</c:v>
                </c:pt>
                <c:pt idx="95">
                  <c:v>-5.2551496159763955E-3</c:v>
                </c:pt>
                <c:pt idx="96">
                  <c:v>-6.0402766149987297E-3</c:v>
                </c:pt>
                <c:pt idx="97">
                  <c:v>-7.0091089242177995E-3</c:v>
                </c:pt>
                <c:pt idx="98">
                  <c:v>-5.3119981836204921E-3</c:v>
                </c:pt>
                <c:pt idx="99">
                  <c:v>-1.2780833075883624E-2</c:v>
                </c:pt>
                <c:pt idx="100">
                  <c:v>-9.371913565742962E-3</c:v>
                </c:pt>
                <c:pt idx="101">
                  <c:v>-8.8794597297707778E-3</c:v>
                </c:pt>
                <c:pt idx="102">
                  <c:v>5.8980180947312277E-3</c:v>
                </c:pt>
                <c:pt idx="103">
                  <c:v>1.6008611007492179E-2</c:v>
                </c:pt>
                <c:pt idx="104">
                  <c:v>8.8075837513281741E-3</c:v>
                </c:pt>
                <c:pt idx="105">
                  <c:v>1.8786872830094836E-2</c:v>
                </c:pt>
                <c:pt idx="106">
                  <c:v>9.3661954047723484E-3</c:v>
                </c:pt>
                <c:pt idx="107">
                  <c:v>7.8797370491034968E-4</c:v>
                </c:pt>
                <c:pt idx="108">
                  <c:v>1.3448254783299252E-3</c:v>
                </c:pt>
                <c:pt idx="109">
                  <c:v>9.9545063932375832E-3</c:v>
                </c:pt>
                <c:pt idx="110">
                  <c:v>6.5075154141995828E-3</c:v>
                </c:pt>
                <c:pt idx="111">
                  <c:v>-4.5625952874986941E-3</c:v>
                </c:pt>
                <c:pt idx="112">
                  <c:v>5.4343634076157166E-3</c:v>
                </c:pt>
                <c:pt idx="113">
                  <c:v>1.7557031516761024E-2</c:v>
                </c:pt>
                <c:pt idx="114">
                  <c:v>1.4308881064929002E-2</c:v>
                </c:pt>
                <c:pt idx="115">
                  <c:v>2.350559572459554E-3</c:v>
                </c:pt>
                <c:pt idx="116">
                  <c:v>6.6604932321379096E-4</c:v>
                </c:pt>
                <c:pt idx="117">
                  <c:v>-2.797037158409621E-4</c:v>
                </c:pt>
                <c:pt idx="118">
                  <c:v>4.9926244500708705E-4</c:v>
                </c:pt>
                <c:pt idx="119">
                  <c:v>4.417671945701418E-3</c:v>
                </c:pt>
                <c:pt idx="120">
                  <c:v>-8.0373519068551724E-3</c:v>
                </c:pt>
                <c:pt idx="121">
                  <c:v>-5.1688315516134065E-3</c:v>
                </c:pt>
                <c:pt idx="122">
                  <c:v>1.5144915702618889E-2</c:v>
                </c:pt>
                <c:pt idx="123">
                  <c:v>2.5174283501161687E-2</c:v>
                </c:pt>
                <c:pt idx="124">
                  <c:v>1.9520304727159488E-2</c:v>
                </c:pt>
                <c:pt idx="125">
                  <c:v>3.4872569817789856E-3</c:v>
                </c:pt>
                <c:pt idx="126">
                  <c:v>-9.2521562273975011E-3</c:v>
                </c:pt>
                <c:pt idx="127">
                  <c:v>9.6898892010077731E-3</c:v>
                </c:pt>
                <c:pt idx="128">
                  <c:v>2.0201394524111072E-2</c:v>
                </c:pt>
                <c:pt idx="129">
                  <c:v>2.8165071473025272E-3</c:v>
                </c:pt>
                <c:pt idx="130">
                  <c:v>7.648029882360019E-3</c:v>
                </c:pt>
                <c:pt idx="131">
                  <c:v>3.1289058271544157E-3</c:v>
                </c:pt>
                <c:pt idx="132">
                  <c:v>-3.6359298843895438E-3</c:v>
                </c:pt>
                <c:pt idx="133">
                  <c:v>1.1519435038294112E-3</c:v>
                </c:pt>
                <c:pt idx="134">
                  <c:v>2.7939173051600985E-3</c:v>
                </c:pt>
                <c:pt idx="135">
                  <c:v>3.0357938591323297E-3</c:v>
                </c:pt>
                <c:pt idx="136">
                  <c:v>-1.4214964692516041E-4</c:v>
                </c:pt>
                <c:pt idx="137">
                  <c:v>-9.1254009664288871E-3</c:v>
                </c:pt>
                <c:pt idx="138">
                  <c:v>-1.6264009778043098E-3</c:v>
                </c:pt>
                <c:pt idx="139">
                  <c:v>1.1117860537556146E-2</c:v>
                </c:pt>
                <c:pt idx="140">
                  <c:v>1.1528844269765193E-2</c:v>
                </c:pt>
                <c:pt idx="141">
                  <c:v>9.7656247770503413E-3</c:v>
                </c:pt>
                <c:pt idx="142">
                  <c:v>5.3721275511797728E-3</c:v>
                </c:pt>
                <c:pt idx="143">
                  <c:v>3.5530899587732367E-3</c:v>
                </c:pt>
                <c:pt idx="144">
                  <c:v>-3.3830551117661756E-3</c:v>
                </c:pt>
                <c:pt idx="145">
                  <c:v>-6.7006422059399107E-3</c:v>
                </c:pt>
                <c:pt idx="146">
                  <c:v>5.5188563089487719E-3</c:v>
                </c:pt>
                <c:pt idx="147">
                  <c:v>2.2692904958885318E-3</c:v>
                </c:pt>
                <c:pt idx="148">
                  <c:v>-5.3935926414351298E-3</c:v>
                </c:pt>
                <c:pt idx="149">
                  <c:v>7.1575263350092122E-3</c:v>
                </c:pt>
                <c:pt idx="150">
                  <c:v>5.5465366400382354E-3</c:v>
                </c:pt>
                <c:pt idx="151">
                  <c:v>-4.3677812838004426E-3</c:v>
                </c:pt>
                <c:pt idx="152">
                  <c:v>-2.2242776973373513E-3</c:v>
                </c:pt>
                <c:pt idx="153">
                  <c:v>1.1485494911607219E-3</c:v>
                </c:pt>
                <c:pt idx="154">
                  <c:v>1.7923154475187664E-2</c:v>
                </c:pt>
                <c:pt idx="155">
                  <c:v>1.6816739878255049E-2</c:v>
                </c:pt>
                <c:pt idx="156">
                  <c:v>7.34017772642237E-3</c:v>
                </c:pt>
                <c:pt idx="157">
                  <c:v>8.283066398291572E-3</c:v>
                </c:pt>
                <c:pt idx="158">
                  <c:v>-2.9333040658972021E-3</c:v>
                </c:pt>
                <c:pt idx="159">
                  <c:v>-4.2084711132202024E-3</c:v>
                </c:pt>
                <c:pt idx="160">
                  <c:v>-1.0562178421888557E-2</c:v>
                </c:pt>
                <c:pt idx="161">
                  <c:v>-3.8590357945511577E-3</c:v>
                </c:pt>
                <c:pt idx="162">
                  <c:v>8.587590133982248E-3</c:v>
                </c:pt>
                <c:pt idx="163">
                  <c:v>-4.5232504850198918E-3</c:v>
                </c:pt>
                <c:pt idx="164">
                  <c:v>-7.9053524374173012E-4</c:v>
                </c:pt>
                <c:pt idx="165">
                  <c:v>1.0900765917210453E-2</c:v>
                </c:pt>
                <c:pt idx="166">
                  <c:v>8.0158004310697528E-3</c:v>
                </c:pt>
                <c:pt idx="167">
                  <c:v>3.2754648656700969E-3</c:v>
                </c:pt>
                <c:pt idx="168">
                  <c:v>6.9872853522279232E-3</c:v>
                </c:pt>
                <c:pt idx="169">
                  <c:v>9.9632528682380705E-3</c:v>
                </c:pt>
                <c:pt idx="170">
                  <c:v>2.6088956867751367E-3</c:v>
                </c:pt>
                <c:pt idx="171">
                  <c:v>-7.2152726268681633E-3</c:v>
                </c:pt>
                <c:pt idx="172">
                  <c:v>-8.6914740745914765E-3</c:v>
                </c:pt>
                <c:pt idx="173">
                  <c:v>4.2073204636103867E-3</c:v>
                </c:pt>
                <c:pt idx="174">
                  <c:v>2.3961356357387054E-3</c:v>
                </c:pt>
                <c:pt idx="175">
                  <c:v>-9.3320553209916834E-3</c:v>
                </c:pt>
                <c:pt idx="176">
                  <c:v>-6.9702544850898107E-3</c:v>
                </c:pt>
                <c:pt idx="177">
                  <c:v>-4.9885709416415125E-3</c:v>
                </c:pt>
                <c:pt idx="178">
                  <c:v>-3.9171277629402868E-3</c:v>
                </c:pt>
                <c:pt idx="179">
                  <c:v>3.4321234310297211E-3</c:v>
                </c:pt>
                <c:pt idx="180">
                  <c:v>1.7466239358487901E-3</c:v>
                </c:pt>
                <c:pt idx="181">
                  <c:v>8.9258132864153961E-3</c:v>
                </c:pt>
                <c:pt idx="182">
                  <c:v>2.0527579662446671E-2</c:v>
                </c:pt>
                <c:pt idx="183">
                  <c:v>1.4525942445710927E-2</c:v>
                </c:pt>
                <c:pt idx="184">
                  <c:v>3.8199539567187468E-3</c:v>
                </c:pt>
                <c:pt idx="185">
                  <c:v>-5.1112673961307697E-3</c:v>
                </c:pt>
                <c:pt idx="186">
                  <c:v>-3.0346959547247199E-3</c:v>
                </c:pt>
                <c:pt idx="187">
                  <c:v>8.4913453448542953E-4</c:v>
                </c:pt>
                <c:pt idx="188">
                  <c:v>4.9497076343909541E-3</c:v>
                </c:pt>
                <c:pt idx="189">
                  <c:v>-2.8619558139721946E-3</c:v>
                </c:pt>
                <c:pt idx="190">
                  <c:v>-4.8986190113825545E-3</c:v>
                </c:pt>
                <c:pt idx="191">
                  <c:v>3.3978228665281218E-3</c:v>
                </c:pt>
                <c:pt idx="192">
                  <c:v>1.0011756642093639E-2</c:v>
                </c:pt>
                <c:pt idx="193">
                  <c:v>1.1329020691504654E-2</c:v>
                </c:pt>
                <c:pt idx="194">
                  <c:v>-6.802604501452425E-4</c:v>
                </c:pt>
                <c:pt idx="195">
                  <c:v>2.440991578108731E-3</c:v>
                </c:pt>
                <c:pt idx="196">
                  <c:v>1.1844568537988431E-2</c:v>
                </c:pt>
                <c:pt idx="197">
                  <c:v>8.5067446242472755E-3</c:v>
                </c:pt>
                <c:pt idx="198">
                  <c:v>-8.7045446660883874E-3</c:v>
                </c:pt>
                <c:pt idx="199">
                  <c:v>-1.0272116001364684E-2</c:v>
                </c:pt>
                <c:pt idx="200">
                  <c:v>9.3322567254938704E-4</c:v>
                </c:pt>
                <c:pt idx="201">
                  <c:v>-4.4283454712626957E-3</c:v>
                </c:pt>
                <c:pt idx="202">
                  <c:v>-8.2324790082906052E-3</c:v>
                </c:pt>
                <c:pt idx="203">
                  <c:v>1.3168296250454015E-2</c:v>
                </c:pt>
                <c:pt idx="204">
                  <c:v>2.5057267883422218E-2</c:v>
                </c:pt>
                <c:pt idx="205">
                  <c:v>1.0005561765556337E-2</c:v>
                </c:pt>
                <c:pt idx="206">
                  <c:v>3.0692954945852335E-3</c:v>
                </c:pt>
                <c:pt idx="207">
                  <c:v>1.7022153624124403E-3</c:v>
                </c:pt>
                <c:pt idx="208">
                  <c:v>-8.7798350792567259E-4</c:v>
                </c:pt>
                <c:pt idx="209">
                  <c:v>3.3519553072625108E-3</c:v>
                </c:pt>
                <c:pt idx="210">
                  <c:v>6.1355437650396638E-3</c:v>
                </c:pt>
                <c:pt idx="211">
                  <c:v>-1.6936457243487135E-3</c:v>
                </c:pt>
                <c:pt idx="212">
                  <c:v>-1.1575299947902407E-3</c:v>
                </c:pt>
                <c:pt idx="213">
                  <c:v>1.0479870698534288E-3</c:v>
                </c:pt>
                <c:pt idx="214">
                  <c:v>4.5008835190918361E-4</c:v>
                </c:pt>
                <c:pt idx="215">
                  <c:v>-3.1977619528882339E-3</c:v>
                </c:pt>
                <c:pt idx="216">
                  <c:v>-6.3454719313216223E-3</c:v>
                </c:pt>
                <c:pt idx="217">
                  <c:v>1.8198077542996849E-4</c:v>
                </c:pt>
                <c:pt idx="218">
                  <c:v>-3.0031107668220258E-3</c:v>
                </c:pt>
                <c:pt idx="219">
                  <c:v>-3.1295607550662075E-3</c:v>
                </c:pt>
                <c:pt idx="220">
                  <c:v>8.3002282947515216E-3</c:v>
                </c:pt>
                <c:pt idx="221">
                  <c:v>6.826226013747716E-3</c:v>
                </c:pt>
                <c:pt idx="222">
                  <c:v>-2.4799453778224789E-3</c:v>
                </c:pt>
                <c:pt idx="223">
                  <c:v>-2.4343502356658497E-3</c:v>
                </c:pt>
                <c:pt idx="224">
                  <c:v>-6.088006184646666E-3</c:v>
                </c:pt>
                <c:pt idx="225">
                  <c:v>-1.2315639563863057E-2</c:v>
                </c:pt>
                <c:pt idx="226">
                  <c:v>-8.7415801957599903E-3</c:v>
                </c:pt>
                <c:pt idx="227">
                  <c:v>-7.675822381429942E-4</c:v>
                </c:pt>
                <c:pt idx="228">
                  <c:v>3.1239711313051366E-3</c:v>
                </c:pt>
                <c:pt idx="229">
                  <c:v>1.1668689887780914E-2</c:v>
                </c:pt>
                <c:pt idx="230">
                  <c:v>9.7049029194071768E-3</c:v>
                </c:pt>
                <c:pt idx="231">
                  <c:v>2.3504533541343076E-3</c:v>
                </c:pt>
                <c:pt idx="232">
                  <c:v>6.3713814447088346E-3</c:v>
                </c:pt>
                <c:pt idx="233">
                  <c:v>2.926060133652264E-3</c:v>
                </c:pt>
                <c:pt idx="234">
                  <c:v>9.9746243437732751E-3</c:v>
                </c:pt>
                <c:pt idx="235">
                  <c:v>1.2440770802825352E-2</c:v>
                </c:pt>
                <c:pt idx="236">
                  <c:v>4.6105387751629312E-3</c:v>
                </c:pt>
                <c:pt idx="237">
                  <c:v>1.0796020059699707E-2</c:v>
                </c:pt>
                <c:pt idx="238">
                  <c:v>7.1566103440505735E-3</c:v>
                </c:pt>
                <c:pt idx="239">
                  <c:v>2.4515502413082757E-3</c:v>
                </c:pt>
                <c:pt idx="240">
                  <c:v>-5.9879753742583253E-3</c:v>
                </c:pt>
                <c:pt idx="241">
                  <c:v>-1.6489177212933859E-3</c:v>
                </c:pt>
                <c:pt idx="242">
                  <c:v>4.6961135389020914E-3</c:v>
                </c:pt>
                <c:pt idx="243">
                  <c:v>1.580911513408223E-3</c:v>
                </c:pt>
                <c:pt idx="244">
                  <c:v>9.4295309408967132E-3</c:v>
                </c:pt>
                <c:pt idx="245">
                  <c:v>4.9721192103073797E-3</c:v>
                </c:pt>
                <c:pt idx="246">
                  <c:v>5.4432892390106069E-3</c:v>
                </c:pt>
                <c:pt idx="247">
                  <c:v>5.6199227356865666E-3</c:v>
                </c:pt>
                <c:pt idx="248">
                  <c:v>-6.1377163756992648E-4</c:v>
                </c:pt>
                <c:pt idx="249">
                  <c:v>5.6433833572466785E-3</c:v>
                </c:pt>
                <c:pt idx="250">
                  <c:v>1.0000538319436592E-2</c:v>
                </c:pt>
                <c:pt idx="251">
                  <c:v>4.3667237307754014E-4</c:v>
                </c:pt>
                <c:pt idx="252">
                  <c:v>-9.9855156723824834E-3</c:v>
                </c:pt>
                <c:pt idx="253">
                  <c:v>-1.4977542032437174E-3</c:v>
                </c:pt>
                <c:pt idx="254">
                  <c:v>4.3690360949011353E-3</c:v>
                </c:pt>
                <c:pt idx="255">
                  <c:v>-8.727110246731562E-3</c:v>
                </c:pt>
                <c:pt idx="256">
                  <c:v>-1.4849820052271867E-2</c:v>
                </c:pt>
                <c:pt idx="257">
                  <c:v>-1.5864009108886745E-2</c:v>
                </c:pt>
                <c:pt idx="258">
                  <c:v>-1.990805495350445E-2</c:v>
                </c:pt>
                <c:pt idx="259">
                  <c:v>-2.6577336625851489E-3</c:v>
                </c:pt>
                <c:pt idx="260">
                  <c:v>1.9205421154287583E-2</c:v>
                </c:pt>
                <c:pt idx="261">
                  <c:v>1.1231193682821106E-2</c:v>
                </c:pt>
                <c:pt idx="262">
                  <c:v>-6.052096549580277E-3</c:v>
                </c:pt>
                <c:pt idx="263">
                  <c:v>-1.5125051224598063E-2</c:v>
                </c:pt>
                <c:pt idx="264">
                  <c:v>-7.3038184016310792E-3</c:v>
                </c:pt>
                <c:pt idx="265">
                  <c:v>1.0062217875545398E-2</c:v>
                </c:pt>
                <c:pt idx="266">
                  <c:v>9.3696721461755672E-3</c:v>
                </c:pt>
                <c:pt idx="267">
                  <c:v>6.120254250190138E-3</c:v>
                </c:pt>
                <c:pt idx="268">
                  <c:v>-6.1884642166522008E-3</c:v>
                </c:pt>
                <c:pt idx="269">
                  <c:v>-2.8649235895672476E-3</c:v>
                </c:pt>
                <c:pt idx="270">
                  <c:v>1.243874708944448E-2</c:v>
                </c:pt>
                <c:pt idx="271">
                  <c:v>9.1052564080615905E-3</c:v>
                </c:pt>
                <c:pt idx="272">
                  <c:v>-5.0925919810418385E-4</c:v>
                </c:pt>
                <c:pt idx="273">
                  <c:v>-2.2257173493889226E-3</c:v>
                </c:pt>
                <c:pt idx="274">
                  <c:v>3.3800432087205401E-4</c:v>
                </c:pt>
                <c:pt idx="275">
                  <c:v>-2.2406908586107832E-3</c:v>
                </c:pt>
                <c:pt idx="276">
                  <c:v>1.8756791547409613E-3</c:v>
                </c:pt>
                <c:pt idx="277">
                  <c:v>7.6686986778859989E-3</c:v>
                </c:pt>
                <c:pt idx="278">
                  <c:v>1.5928856454697549E-2</c:v>
                </c:pt>
                <c:pt idx="279">
                  <c:v>7.3205711971768839E-3</c:v>
                </c:pt>
                <c:pt idx="280">
                  <c:v>-6.3907303784471736E-4</c:v>
                </c:pt>
                <c:pt idx="281">
                  <c:v>6.0525890865670284E-4</c:v>
                </c:pt>
                <c:pt idx="282">
                  <c:v>6.592905694468465E-3</c:v>
                </c:pt>
                <c:pt idx="283">
                  <c:v>6.1623149890472906E-3</c:v>
                </c:pt>
                <c:pt idx="284">
                  <c:v>-1.1769034541342371E-3</c:v>
                </c:pt>
                <c:pt idx="285">
                  <c:v>-2.527646032085773E-3</c:v>
                </c:pt>
                <c:pt idx="286">
                  <c:v>-1.7428989136859752E-2</c:v>
                </c:pt>
                <c:pt idx="287">
                  <c:v>-2.4629839493546801E-2</c:v>
                </c:pt>
                <c:pt idx="288">
                  <c:v>-9.3232294322403986E-3</c:v>
                </c:pt>
                <c:pt idx="289">
                  <c:v>-1.3861557686918324E-2</c:v>
                </c:pt>
                <c:pt idx="290">
                  <c:v>-1.0388472369953883E-2</c:v>
                </c:pt>
                <c:pt idx="291">
                  <c:v>5.4284065428962247E-3</c:v>
                </c:pt>
                <c:pt idx="292">
                  <c:v>9.2691438888024003E-3</c:v>
                </c:pt>
                <c:pt idx="293">
                  <c:v>1.2902844844514094E-2</c:v>
                </c:pt>
                <c:pt idx="294">
                  <c:v>2.9616304072215272E-3</c:v>
                </c:pt>
                <c:pt idx="295">
                  <c:v>6.5355980841541594E-3</c:v>
                </c:pt>
                <c:pt idx="296">
                  <c:v>1.0117589069045474E-2</c:v>
                </c:pt>
                <c:pt idx="297">
                  <c:v>3.7325770586438267E-3</c:v>
                </c:pt>
                <c:pt idx="298">
                  <c:v>-3.9546439744708728E-4</c:v>
                </c:pt>
                <c:pt idx="299">
                  <c:v>7.9315754249889014E-3</c:v>
                </c:pt>
                <c:pt idx="300">
                  <c:v>1.8292844480320314E-2</c:v>
                </c:pt>
                <c:pt idx="301">
                  <c:v>1.3316549739830874E-2</c:v>
                </c:pt>
                <c:pt idx="302">
                  <c:v>6.5896560804348248E-3</c:v>
                </c:pt>
                <c:pt idx="303">
                  <c:v>-1.9548718595574499E-3</c:v>
                </c:pt>
                <c:pt idx="304">
                  <c:v>-8.5886772933774225E-3</c:v>
                </c:pt>
                <c:pt idx="305">
                  <c:v>-2.546311129397405E-3</c:v>
                </c:pt>
                <c:pt idx="306">
                  <c:v>6.0267175715105203E-3</c:v>
                </c:pt>
                <c:pt idx="307">
                  <c:v>1.0849448371074155E-2</c:v>
                </c:pt>
                <c:pt idx="308">
                  <c:v>1.3333033631480085E-2</c:v>
                </c:pt>
                <c:pt idx="309">
                  <c:v>2.6905541872794814E-3</c:v>
                </c:pt>
                <c:pt idx="310">
                  <c:v>1.9190806448519115E-3</c:v>
                </c:pt>
                <c:pt idx="311">
                  <c:v>1.1866648162508486E-3</c:v>
                </c:pt>
                <c:pt idx="312">
                  <c:v>7.4153031123800339E-3</c:v>
                </c:pt>
                <c:pt idx="313">
                  <c:v>8.5628865799505238E-3</c:v>
                </c:pt>
                <c:pt idx="314">
                  <c:v>1.1493702408889028E-3</c:v>
                </c:pt>
                <c:pt idx="315">
                  <c:v>2.6861605675281286E-3</c:v>
                </c:pt>
                <c:pt idx="316">
                  <c:v>-9.791878402296228E-3</c:v>
                </c:pt>
                <c:pt idx="317">
                  <c:v>-1.4222374784569558E-2</c:v>
                </c:pt>
                <c:pt idx="318">
                  <c:v>-3.9806374249233833E-3</c:v>
                </c:pt>
                <c:pt idx="319">
                  <c:v>1.8052351265538391E-3</c:v>
                </c:pt>
                <c:pt idx="320">
                  <c:v>-8.1482593679366166E-3</c:v>
                </c:pt>
                <c:pt idx="321">
                  <c:v>-1.3093747765640429E-2</c:v>
                </c:pt>
                <c:pt idx="322">
                  <c:v>-1.0454856792581069E-2</c:v>
                </c:pt>
                <c:pt idx="323">
                  <c:v>2.7634728055010438E-3</c:v>
                </c:pt>
                <c:pt idx="324">
                  <c:v>1.6361829323887189E-2</c:v>
                </c:pt>
                <c:pt idx="325">
                  <c:v>8.2234024327565436E-3</c:v>
                </c:pt>
                <c:pt idx="326">
                  <c:v>4.2106639354282382E-3</c:v>
                </c:pt>
                <c:pt idx="327">
                  <c:v>4.2286495933974155E-3</c:v>
                </c:pt>
                <c:pt idx="328">
                  <c:v>2.1157954635684373E-3</c:v>
                </c:pt>
                <c:pt idx="329">
                  <c:v>4.5831576045669564E-3</c:v>
                </c:pt>
                <c:pt idx="330">
                  <c:v>4.9087865684260823E-3</c:v>
                </c:pt>
                <c:pt idx="331">
                  <c:v>-1.8720650870521771E-3</c:v>
                </c:pt>
                <c:pt idx="332">
                  <c:v>-3.6780438304752083E-3</c:v>
                </c:pt>
                <c:pt idx="333">
                  <c:v>-1.3856965357633699E-2</c:v>
                </c:pt>
                <c:pt idx="334">
                  <c:v>-2.3114860539449444E-2</c:v>
                </c:pt>
                <c:pt idx="335">
                  <c:v>-9.6611082803013115E-3</c:v>
                </c:pt>
                <c:pt idx="336">
                  <c:v>-3.50708872768557E-4</c:v>
                </c:pt>
                <c:pt idx="337">
                  <c:v>-8.2595236849251075E-3</c:v>
                </c:pt>
                <c:pt idx="338">
                  <c:v>4.7883967089170643E-3</c:v>
                </c:pt>
                <c:pt idx="339">
                  <c:v>2.2057804146175419E-2</c:v>
                </c:pt>
                <c:pt idx="340">
                  <c:v>1.529993036250854E-2</c:v>
                </c:pt>
                <c:pt idx="341">
                  <c:v>-2.4840121208838939E-3</c:v>
                </c:pt>
                <c:pt idx="342">
                  <c:v>-1.2526319843057521E-2</c:v>
                </c:pt>
                <c:pt idx="343">
                  <c:v>1.1668986825137395E-3</c:v>
                </c:pt>
                <c:pt idx="344">
                  <c:v>1.3764396206784379E-2</c:v>
                </c:pt>
                <c:pt idx="345">
                  <c:v>1.3329015149251777E-2</c:v>
                </c:pt>
                <c:pt idx="346">
                  <c:v>1.2575926741344556E-2</c:v>
                </c:pt>
                <c:pt idx="347">
                  <c:v>5.3375232823966723E-3</c:v>
                </c:pt>
                <c:pt idx="348">
                  <c:v>-2.1886602161108604E-3</c:v>
                </c:pt>
                <c:pt idx="349">
                  <c:v>4.6724310228525301E-3</c:v>
                </c:pt>
                <c:pt idx="350">
                  <c:v>8.7354000079884475E-3</c:v>
                </c:pt>
                <c:pt idx="351">
                  <c:v>-2.1442866673027083E-4</c:v>
                </c:pt>
                <c:pt idx="352">
                  <c:v>-5.0894562977734648E-3</c:v>
                </c:pt>
                <c:pt idx="353">
                  <c:v>3.8081352620162878E-3</c:v>
                </c:pt>
                <c:pt idx="354">
                  <c:v>-3.4071898632158648E-3</c:v>
                </c:pt>
                <c:pt idx="355">
                  <c:v>-8.3090391312767853E-3</c:v>
                </c:pt>
                <c:pt idx="356">
                  <c:v>5.9948678277568224E-3</c:v>
                </c:pt>
                <c:pt idx="357">
                  <c:v>1.1074135498749804E-2</c:v>
                </c:pt>
                <c:pt idx="358">
                  <c:v>1.13090973845551E-2</c:v>
                </c:pt>
                <c:pt idx="359">
                  <c:v>7.401411507309108E-3</c:v>
                </c:pt>
                <c:pt idx="360">
                  <c:v>8.095736206692461E-4</c:v>
                </c:pt>
                <c:pt idx="361">
                  <c:v>1.3349811977059201E-3</c:v>
                </c:pt>
                <c:pt idx="362">
                  <c:v>4.6133259438687624E-3</c:v>
                </c:pt>
                <c:pt idx="363">
                  <c:v>8.4825755169275485E-3</c:v>
                </c:pt>
                <c:pt idx="364">
                  <c:v>1.7975606787594689E-3</c:v>
                </c:pt>
                <c:pt idx="365">
                  <c:v>4.3755324746641566E-3</c:v>
                </c:pt>
                <c:pt idx="366">
                  <c:v>1.0892046864949823E-2</c:v>
                </c:pt>
                <c:pt idx="367">
                  <c:v>9.8391713361514199E-3</c:v>
                </c:pt>
                <c:pt idx="368">
                  <c:v>1.3793121475455195E-2</c:v>
                </c:pt>
                <c:pt idx="369">
                  <c:v>1.7347884440798156E-2</c:v>
                </c:pt>
                <c:pt idx="370">
                  <c:v>1.0924459053248237E-2</c:v>
                </c:pt>
                <c:pt idx="371">
                  <c:v>-1.2676095304651191E-3</c:v>
                </c:pt>
                <c:pt idx="372">
                  <c:v>4.005086685910042E-3</c:v>
                </c:pt>
                <c:pt idx="373">
                  <c:v>-1.8067417934229946E-3</c:v>
                </c:pt>
                <c:pt idx="374">
                  <c:v>-9.2269992446132321E-3</c:v>
                </c:pt>
                <c:pt idx="375">
                  <c:v>-2.963894679118062E-3</c:v>
                </c:pt>
                <c:pt idx="376">
                  <c:v>-2.4220878449443428E-2</c:v>
                </c:pt>
                <c:pt idx="377">
                  <c:v>-3.1801193944370199E-2</c:v>
                </c:pt>
                <c:pt idx="378">
                  <c:v>-2.4380575296247931E-2</c:v>
                </c:pt>
                <c:pt idx="379">
                  <c:v>-1.7798595935023642E-2</c:v>
                </c:pt>
                <c:pt idx="380">
                  <c:v>7.4869248684306111E-3</c:v>
                </c:pt>
                <c:pt idx="381">
                  <c:v>-2.0760353541834364E-3</c:v>
                </c:pt>
                <c:pt idx="382">
                  <c:v>-3.5076237605224936E-3</c:v>
                </c:pt>
                <c:pt idx="383">
                  <c:v>4.3950659872080688E-3</c:v>
                </c:pt>
                <c:pt idx="384">
                  <c:v>5.4555373704312515E-4</c:v>
                </c:pt>
                <c:pt idx="385">
                  <c:v>-4.6282303602892538E-3</c:v>
                </c:pt>
                <c:pt idx="386">
                  <c:v>-1.5845584277654035E-2</c:v>
                </c:pt>
                <c:pt idx="387">
                  <c:v>-8.7922673205412805E-3</c:v>
                </c:pt>
                <c:pt idx="388">
                  <c:v>1.8355240964222919E-3</c:v>
                </c:pt>
                <c:pt idx="389">
                  <c:v>2.1524075478174254E-3</c:v>
                </c:pt>
                <c:pt idx="390">
                  <c:v>9.0021695939463964E-3</c:v>
                </c:pt>
                <c:pt idx="391">
                  <c:v>1.9253123970223829E-2</c:v>
                </c:pt>
                <c:pt idx="392">
                  <c:v>6.0289485967224277E-3</c:v>
                </c:pt>
                <c:pt idx="393">
                  <c:v>-8.4809029270721537E-3</c:v>
                </c:pt>
                <c:pt idx="394">
                  <c:v>-9.0911000987999868E-3</c:v>
                </c:pt>
                <c:pt idx="395">
                  <c:v>-1.277060140889319E-2</c:v>
                </c:pt>
                <c:pt idx="396">
                  <c:v>-1.9993556996799833E-2</c:v>
                </c:pt>
                <c:pt idx="397">
                  <c:v>-1.9755998177847678E-2</c:v>
                </c:pt>
                <c:pt idx="398">
                  <c:v>-6.4391140815189818E-4</c:v>
                </c:pt>
                <c:pt idx="399">
                  <c:v>7.1546170653375984E-3</c:v>
                </c:pt>
                <c:pt idx="400">
                  <c:v>1.7451537754043178E-2</c:v>
                </c:pt>
                <c:pt idx="401">
                  <c:v>1.9556364632955292E-2</c:v>
                </c:pt>
                <c:pt idx="402">
                  <c:v>-1.0075421350348446E-3</c:v>
                </c:pt>
                <c:pt idx="403">
                  <c:v>-6.3968715864501924E-3</c:v>
                </c:pt>
                <c:pt idx="404">
                  <c:v>-2.0723471736076804E-2</c:v>
                </c:pt>
                <c:pt idx="405">
                  <c:v>-2.5665688331222514E-2</c:v>
                </c:pt>
                <c:pt idx="406">
                  <c:v>-6.9445549388362782E-3</c:v>
                </c:pt>
                <c:pt idx="407">
                  <c:v>6.0430443074028783E-3</c:v>
                </c:pt>
                <c:pt idx="408">
                  <c:v>-9.4817043768102849E-4</c:v>
                </c:pt>
                <c:pt idx="409">
                  <c:v>-1.54796972009551E-2</c:v>
                </c:pt>
                <c:pt idx="410">
                  <c:v>1.5720003954620143E-3</c:v>
                </c:pt>
                <c:pt idx="411">
                  <c:v>1.8613688632250103E-2</c:v>
                </c:pt>
                <c:pt idx="412">
                  <c:v>-1.673159703058924E-3</c:v>
                </c:pt>
                <c:pt idx="413">
                  <c:v>2.7149455711530379E-3</c:v>
                </c:pt>
                <c:pt idx="414">
                  <c:v>1.2982370692074863E-2</c:v>
                </c:pt>
                <c:pt idx="415">
                  <c:v>-8.1669652355667033E-3</c:v>
                </c:pt>
                <c:pt idx="416">
                  <c:v>7.8233666178624262E-3</c:v>
                </c:pt>
                <c:pt idx="417">
                  <c:v>2.0062320816282453E-2</c:v>
                </c:pt>
                <c:pt idx="418">
                  <c:v>5.2492424756587219E-3</c:v>
                </c:pt>
                <c:pt idx="419">
                  <c:v>6.8382819383026039E-3</c:v>
                </c:pt>
                <c:pt idx="420">
                  <c:v>3.6419220301839861E-3</c:v>
                </c:pt>
                <c:pt idx="421">
                  <c:v>5.4219415030403173E-3</c:v>
                </c:pt>
                <c:pt idx="422">
                  <c:v>6.0908420843015509E-3</c:v>
                </c:pt>
                <c:pt idx="423">
                  <c:v>6.6642650240971157E-3</c:v>
                </c:pt>
                <c:pt idx="424">
                  <c:v>6.4977757514481649E-3</c:v>
                </c:pt>
                <c:pt idx="425">
                  <c:v>-2.0415488465208576E-4</c:v>
                </c:pt>
                <c:pt idx="426">
                  <c:v>1.5736166250954753E-3</c:v>
                </c:pt>
                <c:pt idx="427">
                  <c:v>3.5957524366656557E-3</c:v>
                </c:pt>
                <c:pt idx="428">
                  <c:v>1.8362365818354043E-3</c:v>
                </c:pt>
                <c:pt idx="429">
                  <c:v>4.7614129929784976E-3</c:v>
                </c:pt>
                <c:pt idx="430">
                  <c:v>-1.3368720643296417E-3</c:v>
                </c:pt>
                <c:pt idx="431">
                  <c:v>3.2505015635386769E-4</c:v>
                </c:pt>
                <c:pt idx="432">
                  <c:v>1.1517849331016849E-2</c:v>
                </c:pt>
                <c:pt idx="433">
                  <c:v>1.1447739289900838E-2</c:v>
                </c:pt>
                <c:pt idx="434">
                  <c:v>2.4082751577876316E-3</c:v>
                </c:pt>
                <c:pt idx="435">
                  <c:v>-5.5589230422269376E-3</c:v>
                </c:pt>
                <c:pt idx="436">
                  <c:v>-9.3113772389304961E-3</c:v>
                </c:pt>
                <c:pt idx="437">
                  <c:v>3.3568148476295079E-3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04448"/>
        <c:axId val="164114432"/>
      </c:lineChart>
      <c:dateAx>
        <c:axId val="16410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4114432"/>
        <c:crosses val="autoZero"/>
        <c:auto val="1"/>
        <c:lblOffset val="100"/>
        <c:baseTimeUnit val="days"/>
      </c:dateAx>
      <c:valAx>
        <c:axId val="1641144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410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214418493671378"/>
          <c:y val="5.6509513074351182E-2"/>
          <c:w val="0.5279308119271976"/>
          <c:h val="0.164142409028139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1</xdr:row>
      <xdr:rowOff>57150</xdr:rowOff>
    </xdr:from>
    <xdr:to>
      <xdr:col>22</xdr:col>
      <xdr:colOff>419099</xdr:colOff>
      <xdr:row>13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</xdr:row>
      <xdr:rowOff>47625</xdr:rowOff>
    </xdr:from>
    <xdr:to>
      <xdr:col>17</xdr:col>
      <xdr:colOff>28575</xdr:colOff>
      <xdr:row>13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</xdr:row>
      <xdr:rowOff>0</xdr:rowOff>
    </xdr:from>
    <xdr:to>
      <xdr:col>19</xdr:col>
      <xdr:colOff>352425</xdr:colOff>
      <xdr:row>11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1</xdr:row>
      <xdr:rowOff>0</xdr:rowOff>
    </xdr:from>
    <xdr:to>
      <xdr:col>17</xdr:col>
      <xdr:colOff>76200</xdr:colOff>
      <xdr:row>12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190499</xdr:rowOff>
    </xdr:from>
    <xdr:to>
      <xdr:col>14</xdr:col>
      <xdr:colOff>9525</xdr:colOff>
      <xdr:row>24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"/>
  <sheetViews>
    <sheetView topLeftCell="F1" workbookViewId="0">
      <pane ySplit="1" topLeftCell="A15" activePane="bottomLeft" state="frozen"/>
      <selection pane="bottomLeft" activeCell="X7" sqref="X7"/>
    </sheetView>
  </sheetViews>
  <sheetFormatPr defaultRowHeight="15" x14ac:dyDescent="0.25"/>
  <cols>
    <col min="1" max="1" width="10.7109375" bestFit="1" customWidth="1"/>
    <col min="5" max="5" width="11.7109375" bestFit="1" customWidth="1"/>
    <col min="6" max="6" width="16.140625" bestFit="1" customWidth="1"/>
    <col min="9" max="9" width="16" bestFit="1" customWidth="1"/>
    <col min="12" max="12" width="12.7109375" bestFit="1" customWidth="1"/>
    <col min="13" max="14" width="15.5703125" bestFit="1" customWidth="1"/>
    <col min="15" max="15" width="20.7109375" bestFit="1" customWidth="1"/>
    <col min="16" max="16" width="15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4" t="s">
        <v>7</v>
      </c>
      <c r="J1" s="15"/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x14ac:dyDescent="0.25">
      <c r="A2" s="1">
        <v>42558</v>
      </c>
      <c r="B2">
        <v>8342</v>
      </c>
      <c r="C2">
        <v>8337.9003909999992</v>
      </c>
      <c r="I2" s="4" t="s">
        <v>8</v>
      </c>
      <c r="J2" s="5">
        <f>SUMIF(G:G,"&gt;0")</f>
        <v>0.64865810672110269</v>
      </c>
    </row>
    <row r="3" spans="1:18" x14ac:dyDescent="0.25">
      <c r="A3" s="1">
        <v>42559</v>
      </c>
      <c r="B3">
        <v>8350</v>
      </c>
      <c r="C3">
        <v>8323.2001949999994</v>
      </c>
      <c r="I3" s="4" t="s">
        <v>9</v>
      </c>
      <c r="J3" s="5">
        <f>SUMIF(G:G,"&lt;0")</f>
        <v>-0.88488684667247963</v>
      </c>
    </row>
    <row r="4" spans="1:18" x14ac:dyDescent="0.25">
      <c r="A4" s="1">
        <v>42562</v>
      </c>
      <c r="B4">
        <v>8413.3496090000008</v>
      </c>
      <c r="C4">
        <v>8467.9003909999992</v>
      </c>
      <c r="I4" s="4" t="s">
        <v>10</v>
      </c>
      <c r="J4" s="6">
        <f>COUNTIF(G:G, "&gt;0")</f>
        <v>89</v>
      </c>
    </row>
    <row r="5" spans="1:18" x14ac:dyDescent="0.25">
      <c r="A5" s="1">
        <v>42563</v>
      </c>
      <c r="B5">
        <v>8502.5996090000008</v>
      </c>
      <c r="C5">
        <v>8521.0498050000006</v>
      </c>
      <c r="I5" s="4" t="s">
        <v>11</v>
      </c>
      <c r="J5" s="6">
        <f>COUNTIF(G:G, "&lt;0")</f>
        <v>113</v>
      </c>
    </row>
    <row r="6" spans="1:18" x14ac:dyDescent="0.25">
      <c r="A6" s="1">
        <v>42564</v>
      </c>
      <c r="B6">
        <v>8540.4501949999994</v>
      </c>
      <c r="C6">
        <v>8519.5</v>
      </c>
      <c r="I6" s="4" t="s">
        <v>12</v>
      </c>
      <c r="J6" s="7">
        <f>J4/(J4+J5)</f>
        <v>0.4405940594059406</v>
      </c>
    </row>
    <row r="7" spans="1:18" x14ac:dyDescent="0.25">
      <c r="A7" s="1">
        <v>42565</v>
      </c>
      <c r="B7">
        <v>8515.75</v>
      </c>
      <c r="C7">
        <v>8565</v>
      </c>
      <c r="I7" s="8" t="s">
        <v>13</v>
      </c>
      <c r="J7" s="9">
        <f>AVERAGE(G:G)</f>
        <v>-1.1694492076800838E-3</v>
      </c>
    </row>
    <row r="8" spans="1:18" x14ac:dyDescent="0.25">
      <c r="A8" s="1">
        <v>42566</v>
      </c>
      <c r="B8">
        <v>8565.4501949999994</v>
      </c>
      <c r="C8">
        <v>8541.4003909999992</v>
      </c>
    </row>
    <row r="9" spans="1:18" x14ac:dyDescent="0.25">
      <c r="A9" s="1">
        <v>42569</v>
      </c>
      <c r="B9">
        <v>8564.0498050000006</v>
      </c>
      <c r="C9">
        <v>8508.7001949999994</v>
      </c>
    </row>
    <row r="10" spans="1:18" x14ac:dyDescent="0.25">
      <c r="A10" s="1">
        <v>42570</v>
      </c>
      <c r="B10">
        <v>8514.2998050000006</v>
      </c>
      <c r="C10">
        <v>8528.5498050000006</v>
      </c>
    </row>
    <row r="11" spans="1:18" x14ac:dyDescent="0.25">
      <c r="A11" s="1">
        <v>42571</v>
      </c>
      <c r="B11">
        <v>8515.4501949999994</v>
      </c>
      <c r="C11">
        <v>8565.8496090000008</v>
      </c>
    </row>
    <row r="12" spans="1:18" x14ac:dyDescent="0.25">
      <c r="A12" s="1">
        <v>42572</v>
      </c>
      <c r="B12">
        <v>8582.7001949999994</v>
      </c>
      <c r="C12">
        <v>8510.0996090000008</v>
      </c>
    </row>
    <row r="13" spans="1:18" x14ac:dyDescent="0.25">
      <c r="A13" s="1">
        <v>42573</v>
      </c>
      <c r="B13">
        <v>8519.6503909999992</v>
      </c>
      <c r="C13">
        <v>8541.2001949999994</v>
      </c>
      <c r="D13">
        <v>8512.71875656884</v>
      </c>
      <c r="E13" t="str">
        <f xml:space="preserve"> IF(AND(D13&gt;B13, D12&lt;C12),"BUY",IF(AND(D13&lt;B13,D12&gt;C12),"SELL",""))</f>
        <v/>
      </c>
      <c r="F13" s="10">
        <f t="shared" ref="F13:F76" si="0">IF(E12&lt;&gt;"",B12,F12)</f>
        <v>0</v>
      </c>
      <c r="G13" s="11" t="str">
        <f t="shared" ref="G13:G76" si="1">IF(E12="SELL",F13/F12-1,IF(E12="BUY",1-F13/F12,""))</f>
        <v/>
      </c>
      <c r="L13" s="12">
        <f t="shared" ref="L13" si="2">C13/C12-1</f>
        <v>3.6545501731974905E-3</v>
      </c>
      <c r="M13" s="12">
        <f t="shared" ref="M13" si="3">LN(C13/C12)</f>
        <v>3.6478885299862855E-3</v>
      </c>
      <c r="O13" s="12"/>
      <c r="P13" s="12"/>
      <c r="Q13" s="12"/>
      <c r="R13" s="13"/>
    </row>
    <row r="14" spans="1:18" x14ac:dyDescent="0.25">
      <c r="A14" s="1">
        <v>42576</v>
      </c>
      <c r="B14">
        <v>8519.9501949999994</v>
      </c>
      <c r="C14">
        <v>8635.6503909999992</v>
      </c>
      <c r="D14">
        <v>8563.2418372902393</v>
      </c>
      <c r="E14" t="str">
        <f t="shared" ref="E14:E77" si="4" xml:space="preserve"> IF(AND(D14&gt;B14, D13&lt;C13),"BUY",IF(AND(D14&lt;B14,D13&gt;C13),"SELL",""))</f>
        <v>BUY</v>
      </c>
      <c r="F14" s="10">
        <f t="shared" si="0"/>
        <v>0</v>
      </c>
      <c r="G14" s="11" t="str">
        <f t="shared" si="1"/>
        <v/>
      </c>
      <c r="L14" s="12">
        <f t="shared" ref="L14:L77" si="5">C14/C13-1</f>
        <v>1.1058187824152688E-2</v>
      </c>
      <c r="M14" s="12">
        <f t="shared" ref="M14:M77" si="6">LN(C14/C13)</f>
        <v>1.0997493104333284E-2</v>
      </c>
      <c r="O14" s="12"/>
      <c r="P14" s="12"/>
      <c r="Q14" s="12"/>
      <c r="R14" s="13"/>
    </row>
    <row r="15" spans="1:18" x14ac:dyDescent="0.25">
      <c r="A15" s="1">
        <v>42577</v>
      </c>
      <c r="B15">
        <v>8633.75</v>
      </c>
      <c r="C15">
        <v>8590.6503909999992</v>
      </c>
      <c r="D15">
        <v>8622.2229749148992</v>
      </c>
      <c r="E15" t="str">
        <f t="shared" si="4"/>
        <v/>
      </c>
      <c r="F15" s="10">
        <f t="shared" si="0"/>
        <v>8519.9501949999994</v>
      </c>
      <c r="G15" s="11"/>
      <c r="L15" s="12">
        <f t="shared" si="5"/>
        <v>-5.2109566694477083E-3</v>
      </c>
      <c r="M15" s="12">
        <f t="shared" si="6"/>
        <v>-5.2245810554871815E-3</v>
      </c>
      <c r="N15">
        <f t="shared" ref="N15:N77" si="7" xml:space="preserve"> IF(AND(D14&gt;B14, D13&lt;C13),1,IF(AND(D14&lt;B14,D13&gt;C13),-1,N14))</f>
        <v>1</v>
      </c>
      <c r="O15" s="12">
        <f t="shared" ref="O15:O77" si="8">M15*N15</f>
        <v>-5.2245810554871815E-3</v>
      </c>
      <c r="P15" s="12">
        <f t="shared" ref="P15:P77" si="9">O15+P14</f>
        <v>-5.2245810554871815E-3</v>
      </c>
      <c r="Q15" s="12">
        <f t="shared" ref="Q15:Q77" si="10">EXP(P15)-1</f>
        <v>-5.2109566694477083E-3</v>
      </c>
      <c r="R15" s="13">
        <f t="shared" ref="R15:R77" si="11">(1+L15)*(1+L14)-1</f>
        <v>5.7896074171106537E-3</v>
      </c>
    </row>
    <row r="16" spans="1:18" x14ac:dyDescent="0.25">
      <c r="A16" s="1">
        <v>42578</v>
      </c>
      <c r="B16">
        <v>8599.4003909999992</v>
      </c>
      <c r="C16">
        <v>8615.7998050000006</v>
      </c>
      <c r="D16">
        <v>8553.9137054491803</v>
      </c>
      <c r="E16" t="str">
        <f t="shared" si="4"/>
        <v>SELL</v>
      </c>
      <c r="F16" s="10">
        <f t="shared" si="0"/>
        <v>8519.9501949999994</v>
      </c>
      <c r="G16" s="11" t="str">
        <f t="shared" si="1"/>
        <v/>
      </c>
      <c r="L16" s="12">
        <f t="shared" si="5"/>
        <v>2.9275331733147336E-3</v>
      </c>
      <c r="M16" s="12">
        <f t="shared" si="6"/>
        <v>2.9232562931800826E-3</v>
      </c>
      <c r="N16">
        <f t="shared" si="7"/>
        <v>1</v>
      </c>
      <c r="O16" s="12">
        <f t="shared" si="8"/>
        <v>2.9232562931800826E-3</v>
      </c>
      <c r="P16" s="12">
        <f t="shared" si="9"/>
        <v>-2.3013247623070989E-3</v>
      </c>
      <c r="Q16" s="12">
        <f t="shared" si="10"/>
        <v>-2.2986787446475088E-3</v>
      </c>
      <c r="R16" s="13">
        <f t="shared" si="11"/>
        <v>-2.2986787446475088E-3</v>
      </c>
    </row>
    <row r="17" spans="1:18" x14ac:dyDescent="0.25">
      <c r="A17" s="1">
        <v>42579</v>
      </c>
      <c r="B17">
        <v>8636.9501949999994</v>
      </c>
      <c r="C17">
        <v>8666.2998050000006</v>
      </c>
      <c r="D17">
        <v>8634.4175986190494</v>
      </c>
      <c r="E17" t="str">
        <f t="shared" si="4"/>
        <v/>
      </c>
      <c r="F17" s="10">
        <f t="shared" si="0"/>
        <v>8599.4003909999992</v>
      </c>
      <c r="G17" s="11">
        <f t="shared" si="1"/>
        <v>9.3251948874801815E-3</v>
      </c>
      <c r="L17" s="12">
        <f t="shared" si="5"/>
        <v>5.8613246759393611E-3</v>
      </c>
      <c r="M17" s="12">
        <f t="shared" si="6"/>
        <v>5.8442139409536154E-3</v>
      </c>
      <c r="N17">
        <f t="shared" si="7"/>
        <v>-1</v>
      </c>
      <c r="O17" s="12">
        <f t="shared" si="8"/>
        <v>-5.8442139409536154E-3</v>
      </c>
      <c r="P17" s="12">
        <f t="shared" si="9"/>
        <v>-8.1455387032607143E-3</v>
      </c>
      <c r="Q17" s="12">
        <f t="shared" si="10"/>
        <v>-8.1124536955586857E-3</v>
      </c>
      <c r="R17" s="13">
        <f t="shared" si="11"/>
        <v>8.8060170716823816E-3</v>
      </c>
    </row>
    <row r="18" spans="1:18" x14ac:dyDescent="0.25">
      <c r="A18" s="1">
        <v>42580</v>
      </c>
      <c r="B18">
        <v>8668.2998050000006</v>
      </c>
      <c r="C18">
        <v>8638.5</v>
      </c>
      <c r="D18">
        <v>8670.6515967419109</v>
      </c>
      <c r="E18" t="str">
        <f t="shared" si="4"/>
        <v>BUY</v>
      </c>
      <c r="F18" s="10">
        <f t="shared" si="0"/>
        <v>8599.4003909999992</v>
      </c>
      <c r="G18" s="11" t="str">
        <f t="shared" si="1"/>
        <v/>
      </c>
      <c r="L18" s="12">
        <f t="shared" si="5"/>
        <v>-3.2078055947201145E-3</v>
      </c>
      <c r="M18" s="12">
        <f t="shared" si="6"/>
        <v>-3.2129616324171805E-3</v>
      </c>
      <c r="N18">
        <f t="shared" si="7"/>
        <v>-1</v>
      </c>
      <c r="O18" s="12">
        <f t="shared" si="8"/>
        <v>3.2129616324171805E-3</v>
      </c>
      <c r="P18" s="12">
        <f t="shared" si="9"/>
        <v>-4.9325770708435338E-3</v>
      </c>
      <c r="Q18" s="12">
        <f t="shared" si="10"/>
        <v>-4.9204318897829724E-3</v>
      </c>
      <c r="R18" s="13">
        <f t="shared" si="11"/>
        <v>2.6347170911313889E-3</v>
      </c>
    </row>
    <row r="19" spans="1:18" x14ac:dyDescent="0.25">
      <c r="A19" s="1">
        <v>42583</v>
      </c>
      <c r="B19">
        <v>8654.2998050000006</v>
      </c>
      <c r="C19">
        <v>8636.5498050000006</v>
      </c>
      <c r="D19">
        <v>8630.2181198150101</v>
      </c>
      <c r="E19" t="str">
        <f t="shared" si="4"/>
        <v>SELL</v>
      </c>
      <c r="F19" s="10">
        <f t="shared" si="0"/>
        <v>8668.2998050000006</v>
      </c>
      <c r="G19" s="11">
        <f t="shared" si="1"/>
        <v>-8.0121183881738389E-3</v>
      </c>
      <c r="L19" s="12">
        <f t="shared" si="5"/>
        <v>-2.2575620767484317E-4</v>
      </c>
      <c r="M19" s="12">
        <f t="shared" si="6"/>
        <v>-2.2578169444343135E-4</v>
      </c>
      <c r="N19">
        <f t="shared" si="7"/>
        <v>1</v>
      </c>
      <c r="O19" s="12">
        <f t="shared" si="8"/>
        <v>-2.2578169444343135E-4</v>
      </c>
      <c r="P19" s="12">
        <f t="shared" si="9"/>
        <v>-5.1583587652869649E-3</v>
      </c>
      <c r="Q19" s="12">
        <f t="shared" si="10"/>
        <v>-5.1450772794142674E-3</v>
      </c>
      <c r="R19" s="13">
        <f t="shared" si="11"/>
        <v>-3.4328376203689448E-3</v>
      </c>
    </row>
    <row r="20" spans="1:18" x14ac:dyDescent="0.25">
      <c r="A20" s="1">
        <v>42584</v>
      </c>
      <c r="B20">
        <v>8647.4501949999994</v>
      </c>
      <c r="C20">
        <v>8622.9003909999992</v>
      </c>
      <c r="D20">
        <v>8623.9114475138504</v>
      </c>
      <c r="E20" t="str">
        <f t="shared" si="4"/>
        <v/>
      </c>
      <c r="F20" s="10">
        <f t="shared" si="0"/>
        <v>8654.2998050000006</v>
      </c>
      <c r="G20" s="11">
        <f t="shared" si="1"/>
        <v>-1.6150802712112666E-3</v>
      </c>
      <c r="L20" s="12">
        <f t="shared" si="5"/>
        <v>-1.5804243949475438E-3</v>
      </c>
      <c r="M20" s="12">
        <f t="shared" si="6"/>
        <v>-1.5816745829736797E-3</v>
      </c>
      <c r="N20">
        <f t="shared" si="7"/>
        <v>-1</v>
      </c>
      <c r="O20" s="12">
        <f t="shared" si="8"/>
        <v>1.5816745829736797E-3</v>
      </c>
      <c r="P20" s="12">
        <f t="shared" si="9"/>
        <v>-3.5766841823132852E-3</v>
      </c>
      <c r="Q20" s="12">
        <f t="shared" si="10"/>
        <v>-3.5702954665192133E-3</v>
      </c>
      <c r="R20" s="13">
        <f t="shared" si="11"/>
        <v>-1.8058238120044479E-3</v>
      </c>
    </row>
    <row r="21" spans="1:18" x14ac:dyDescent="0.25">
      <c r="A21" s="1">
        <v>42585</v>
      </c>
      <c r="B21">
        <v>8635.2001949999994</v>
      </c>
      <c r="C21">
        <v>8544.8496090000008</v>
      </c>
      <c r="D21">
        <v>8613.7631013634491</v>
      </c>
      <c r="E21" t="str">
        <f t="shared" si="4"/>
        <v>SELL</v>
      </c>
      <c r="F21" s="10">
        <f t="shared" si="0"/>
        <v>8654.2998050000006</v>
      </c>
      <c r="G21" s="11" t="str">
        <f t="shared" si="1"/>
        <v/>
      </c>
      <c r="L21" s="12">
        <f t="shared" si="5"/>
        <v>-9.0515694790423984E-3</v>
      </c>
      <c r="M21" s="12">
        <f t="shared" si="6"/>
        <v>-9.0927838255805138E-3</v>
      </c>
      <c r="N21">
        <f t="shared" si="7"/>
        <v>-1</v>
      </c>
      <c r="O21" s="12">
        <f t="shared" si="8"/>
        <v>9.0927838255805138E-3</v>
      </c>
      <c r="P21" s="12">
        <f t="shared" si="9"/>
        <v>5.5160996432672285E-3</v>
      </c>
      <c r="Q21" s="12">
        <f t="shared" si="10"/>
        <v>5.5313413329103334E-3</v>
      </c>
      <c r="R21" s="13">
        <f t="shared" si="11"/>
        <v>-1.0617688552772675E-2</v>
      </c>
    </row>
    <row r="22" spans="1:18" x14ac:dyDescent="0.25">
      <c r="A22" s="1">
        <v>42586</v>
      </c>
      <c r="B22">
        <v>8599.9501949999994</v>
      </c>
      <c r="C22">
        <v>8551.0996090000008</v>
      </c>
      <c r="D22">
        <v>8551.26278406848</v>
      </c>
      <c r="E22" t="str">
        <f t="shared" si="4"/>
        <v>SELL</v>
      </c>
      <c r="F22" s="10">
        <f t="shared" si="0"/>
        <v>8635.2001949999994</v>
      </c>
      <c r="G22" s="11">
        <f t="shared" si="1"/>
        <v>-2.2069503518894473E-3</v>
      </c>
      <c r="L22" s="12">
        <f t="shared" si="5"/>
        <v>7.3143475730885754E-4</v>
      </c>
      <c r="M22" s="12">
        <f t="shared" si="6"/>
        <v>7.3116738927366345E-4</v>
      </c>
      <c r="N22">
        <f t="shared" si="7"/>
        <v>-1</v>
      </c>
      <c r="O22" s="12">
        <f t="shared" si="8"/>
        <v>-7.3116738927366345E-4</v>
      </c>
      <c r="P22" s="12">
        <f t="shared" si="9"/>
        <v>4.7849322539935653E-3</v>
      </c>
      <c r="Q22" s="12">
        <f t="shared" si="10"/>
        <v>4.7963983231580354E-3</v>
      </c>
      <c r="R22" s="13">
        <f t="shared" si="11"/>
        <v>-8.3267553542587525E-3</v>
      </c>
    </row>
    <row r="23" spans="1:18" x14ac:dyDescent="0.25">
      <c r="A23" s="1">
        <v>42587</v>
      </c>
      <c r="B23">
        <v>8600.2001949999994</v>
      </c>
      <c r="C23">
        <v>8683.1503909999992</v>
      </c>
      <c r="D23">
        <v>8553.8699531153106</v>
      </c>
      <c r="E23" t="str">
        <f t="shared" si="4"/>
        <v>SELL</v>
      </c>
      <c r="F23" s="10">
        <f t="shared" si="0"/>
        <v>8599.9501949999994</v>
      </c>
      <c r="G23" s="11">
        <f t="shared" si="1"/>
        <v>-4.0821288683510204E-3</v>
      </c>
      <c r="L23" s="12">
        <f t="shared" si="5"/>
        <v>1.5442549851836018E-2</v>
      </c>
      <c r="M23" s="12">
        <f t="shared" si="6"/>
        <v>1.5324527175381167E-2</v>
      </c>
      <c r="N23">
        <f t="shared" si="7"/>
        <v>-1</v>
      </c>
      <c r="O23" s="12">
        <f t="shared" si="8"/>
        <v>-1.5324527175381167E-2</v>
      </c>
      <c r="P23" s="12">
        <f t="shared" si="9"/>
        <v>-1.0539594921387601E-2</v>
      </c>
      <c r="Q23" s="12">
        <f t="shared" si="10"/>
        <v>-1.0484248006183527E-2</v>
      </c>
      <c r="R23" s="13">
        <f t="shared" si="11"/>
        <v>1.6185279826848031E-2</v>
      </c>
    </row>
    <row r="24" spans="1:18" x14ac:dyDescent="0.25">
      <c r="A24" s="1">
        <v>42590</v>
      </c>
      <c r="B24">
        <v>8712.8496090000008</v>
      </c>
      <c r="C24">
        <v>8711.3496090000008</v>
      </c>
      <c r="D24">
        <v>8703.9370975644106</v>
      </c>
      <c r="E24" t="str">
        <f t="shared" si="4"/>
        <v/>
      </c>
      <c r="F24" s="10">
        <f t="shared" si="0"/>
        <v>8600.2001949999994</v>
      </c>
      <c r="G24" s="11">
        <f t="shared" si="1"/>
        <v>2.9069935793879509E-5</v>
      </c>
      <c r="L24" s="12">
        <f t="shared" si="5"/>
        <v>3.2475791308681501E-3</v>
      </c>
      <c r="M24" s="12">
        <f t="shared" si="6"/>
        <v>3.2423171351829332E-3</v>
      </c>
      <c r="N24">
        <f t="shared" si="7"/>
        <v>-1</v>
      </c>
      <c r="O24" s="12">
        <f t="shared" si="8"/>
        <v>-3.2423171351829332E-3</v>
      </c>
      <c r="P24" s="12">
        <f t="shared" si="9"/>
        <v>-1.3781912056570533E-2</v>
      </c>
      <c r="Q24" s="12">
        <f t="shared" si="10"/>
        <v>-1.3687376299425291E-2</v>
      </c>
      <c r="R24" s="13">
        <f t="shared" si="11"/>
        <v>1.8740279885330446E-2</v>
      </c>
    </row>
    <row r="25" spans="1:18" x14ac:dyDescent="0.25">
      <c r="A25" s="1">
        <v>42591</v>
      </c>
      <c r="B25">
        <v>8727.7998050000006</v>
      </c>
      <c r="C25">
        <v>8678.25</v>
      </c>
      <c r="D25">
        <v>8697.1455364640005</v>
      </c>
      <c r="E25" t="str">
        <f t="shared" si="4"/>
        <v/>
      </c>
      <c r="F25" s="10">
        <f t="shared" si="0"/>
        <v>8600.2001949999994</v>
      </c>
      <c r="G25" s="11" t="str">
        <f t="shared" si="1"/>
        <v/>
      </c>
      <c r="L25" s="12">
        <f t="shared" si="5"/>
        <v>-3.7995959851966354E-3</v>
      </c>
      <c r="M25" s="12">
        <f t="shared" si="6"/>
        <v>-3.8068327871204335E-3</v>
      </c>
      <c r="N25">
        <f t="shared" si="7"/>
        <v>-1</v>
      </c>
      <c r="O25" s="12">
        <f t="shared" si="8"/>
        <v>3.8068327871204335E-3</v>
      </c>
      <c r="P25" s="12">
        <f t="shared" si="9"/>
        <v>-9.9750792694500989E-3</v>
      </c>
      <c r="Q25" s="12">
        <f t="shared" si="10"/>
        <v>-9.9254931782598588E-3</v>
      </c>
      <c r="R25" s="13">
        <f t="shared" si="11"/>
        <v>-5.6435634295570747E-4</v>
      </c>
    </row>
    <row r="26" spans="1:18" x14ac:dyDescent="0.25">
      <c r="A26" s="1">
        <v>42592</v>
      </c>
      <c r="B26">
        <v>8686.7001949999994</v>
      </c>
      <c r="C26">
        <v>8575.2998050000006</v>
      </c>
      <c r="D26">
        <v>8640.7661137180203</v>
      </c>
      <c r="E26" t="str">
        <f t="shared" si="4"/>
        <v>SELL</v>
      </c>
      <c r="F26" s="10">
        <f t="shared" si="0"/>
        <v>8600.2001949999994</v>
      </c>
      <c r="G26" s="11" t="str">
        <f t="shared" si="1"/>
        <v/>
      </c>
      <c r="L26" s="12">
        <f t="shared" si="5"/>
        <v>-1.1863013280327239E-2</v>
      </c>
      <c r="M26" s="12">
        <f t="shared" si="6"/>
        <v>-1.193394031938046E-2</v>
      </c>
      <c r="N26">
        <f t="shared" si="7"/>
        <v>-1</v>
      </c>
      <c r="O26" s="12">
        <f t="shared" si="8"/>
        <v>1.193394031938046E-2</v>
      </c>
      <c r="P26" s="12">
        <f t="shared" si="9"/>
        <v>1.9588610499303612E-3</v>
      </c>
      <c r="Q26" s="12">
        <f t="shared" si="10"/>
        <v>1.960780871586687E-3</v>
      </c>
      <c r="R26" s="13">
        <f t="shared" si="11"/>
        <v>-1.5617534607891614E-2</v>
      </c>
    </row>
    <row r="27" spans="1:18" x14ac:dyDescent="0.25">
      <c r="A27" s="1">
        <v>42593</v>
      </c>
      <c r="B27">
        <v>8572.7998050000006</v>
      </c>
      <c r="C27">
        <v>8592.1503909999992</v>
      </c>
      <c r="D27">
        <v>8596.28157513937</v>
      </c>
      <c r="E27" t="str">
        <f t="shared" si="4"/>
        <v/>
      </c>
      <c r="F27" s="10">
        <f t="shared" si="0"/>
        <v>8686.7001949999994</v>
      </c>
      <c r="G27" s="11">
        <f t="shared" si="1"/>
        <v>1.005790540204976E-2</v>
      </c>
      <c r="L27" s="12">
        <f t="shared" si="5"/>
        <v>1.9650142132843218E-3</v>
      </c>
      <c r="M27" s="12">
        <f t="shared" si="6"/>
        <v>1.9630860982908505E-3</v>
      </c>
      <c r="N27">
        <f t="shared" si="7"/>
        <v>-1</v>
      </c>
      <c r="O27" s="12">
        <f t="shared" si="8"/>
        <v>-1.9630860982908505E-3</v>
      </c>
      <c r="P27" s="12">
        <f t="shared" si="9"/>
        <v>-4.2250483604892863E-6</v>
      </c>
      <c r="Q27" s="12">
        <f t="shared" si="10"/>
        <v>-4.2250394349796494E-6</v>
      </c>
      <c r="R27" s="13">
        <f t="shared" si="11"/>
        <v>-9.9213100567511203E-3</v>
      </c>
    </row>
    <row r="28" spans="1:18" x14ac:dyDescent="0.25">
      <c r="A28" s="1">
        <v>42598</v>
      </c>
      <c r="B28">
        <v>8670.25</v>
      </c>
      <c r="C28">
        <v>8642.5498050000006</v>
      </c>
      <c r="D28">
        <v>8602.5414585463805</v>
      </c>
      <c r="E28" t="str">
        <f t="shared" si="4"/>
        <v>SELL</v>
      </c>
      <c r="F28" s="10">
        <f t="shared" si="0"/>
        <v>8686.7001949999994</v>
      </c>
      <c r="G28" s="11" t="str">
        <f t="shared" si="1"/>
        <v/>
      </c>
      <c r="L28" s="12">
        <f t="shared" si="5"/>
        <v>5.8657509129254048E-3</v>
      </c>
      <c r="M28" s="12">
        <f t="shared" si="6"/>
        <v>5.848614375823495E-3</v>
      </c>
      <c r="N28">
        <f t="shared" si="7"/>
        <v>-1</v>
      </c>
      <c r="O28" s="12">
        <f t="shared" si="8"/>
        <v>-5.848614375823495E-3</v>
      </c>
      <c r="P28" s="12">
        <f t="shared" si="9"/>
        <v>-5.8528394241839843E-3</v>
      </c>
      <c r="Q28" s="12">
        <f t="shared" si="10"/>
        <v>-5.835744926231734E-3</v>
      </c>
      <c r="R28" s="13">
        <f t="shared" si="11"/>
        <v>7.8422914101252683E-3</v>
      </c>
    </row>
    <row r="29" spans="1:18" x14ac:dyDescent="0.25">
      <c r="A29" s="1">
        <v>42599</v>
      </c>
      <c r="B29">
        <v>8639.7998050000006</v>
      </c>
      <c r="C29">
        <v>8624.0498050000006</v>
      </c>
      <c r="D29">
        <v>8636.7069304864199</v>
      </c>
      <c r="E29" t="str">
        <f t="shared" si="4"/>
        <v/>
      </c>
      <c r="F29" s="10">
        <f t="shared" si="0"/>
        <v>8670.25</v>
      </c>
      <c r="G29" s="11">
        <f t="shared" si="1"/>
        <v>-1.8937219693005991E-3</v>
      </c>
      <c r="L29" s="12">
        <f t="shared" si="5"/>
        <v>-2.1405719859777239E-3</v>
      </c>
      <c r="M29" s="12">
        <f t="shared" si="6"/>
        <v>-2.1428662848505969E-3</v>
      </c>
      <c r="N29">
        <f t="shared" si="7"/>
        <v>-1</v>
      </c>
      <c r="O29" s="12">
        <f t="shared" si="8"/>
        <v>2.1428662848505969E-3</v>
      </c>
      <c r="P29" s="12">
        <f t="shared" si="9"/>
        <v>-3.7099731393333874E-3</v>
      </c>
      <c r="Q29" s="12">
        <f t="shared" si="10"/>
        <v>-3.7030996917153391E-3</v>
      </c>
      <c r="R29" s="13">
        <f t="shared" si="11"/>
        <v>3.7126228648667325E-3</v>
      </c>
    </row>
    <row r="30" spans="1:18" x14ac:dyDescent="0.25">
      <c r="A30" s="1">
        <v>42600</v>
      </c>
      <c r="B30">
        <v>8648.8496090000008</v>
      </c>
      <c r="C30">
        <v>8673.25</v>
      </c>
      <c r="D30">
        <v>8612.5191621776303</v>
      </c>
      <c r="E30" t="str">
        <f t="shared" si="4"/>
        <v>SELL</v>
      </c>
      <c r="F30" s="10">
        <f t="shared" si="0"/>
        <v>8670.25</v>
      </c>
      <c r="G30" s="11" t="str">
        <f t="shared" si="1"/>
        <v/>
      </c>
      <c r="L30" s="12">
        <f t="shared" si="5"/>
        <v>5.7049989404600598E-3</v>
      </c>
      <c r="M30" s="12">
        <f t="shared" si="6"/>
        <v>5.6887870639387309E-3</v>
      </c>
      <c r="N30">
        <f t="shared" si="7"/>
        <v>-1</v>
      </c>
      <c r="O30" s="12">
        <f t="shared" si="8"/>
        <v>-5.6887870639387309E-3</v>
      </c>
      <c r="P30" s="12">
        <f t="shared" si="9"/>
        <v>-9.3987602032721187E-3</v>
      </c>
      <c r="Q30" s="12">
        <f t="shared" si="10"/>
        <v>-9.354729907962267E-3</v>
      </c>
      <c r="R30" s="13">
        <f t="shared" si="11"/>
        <v>3.5522149935702796E-3</v>
      </c>
    </row>
    <row r="31" spans="1:18" x14ac:dyDescent="0.25">
      <c r="A31" s="1">
        <v>42601</v>
      </c>
      <c r="B31">
        <v>8694.2998050000006</v>
      </c>
      <c r="C31">
        <v>8666.9003909999992</v>
      </c>
      <c r="D31">
        <v>8660.7240619675104</v>
      </c>
      <c r="E31" t="str">
        <f t="shared" si="4"/>
        <v/>
      </c>
      <c r="F31" s="10">
        <f t="shared" si="0"/>
        <v>8648.8496090000008</v>
      </c>
      <c r="G31" s="11">
        <f t="shared" si="1"/>
        <v>-2.4682553559585152E-3</v>
      </c>
      <c r="L31" s="12">
        <f t="shared" si="5"/>
        <v>-7.3209108465688288E-4</v>
      </c>
      <c r="M31" s="12">
        <f t="shared" si="6"/>
        <v>-7.3235919419672199E-4</v>
      </c>
      <c r="N31">
        <f t="shared" si="7"/>
        <v>-1</v>
      </c>
      <c r="O31" s="12">
        <f t="shared" si="8"/>
        <v>7.3235919419672199E-4</v>
      </c>
      <c r="P31" s="12">
        <f t="shared" si="9"/>
        <v>-8.6664010090753973E-3</v>
      </c>
      <c r="Q31" s="12">
        <f t="shared" si="10"/>
        <v>-8.6289560050665237E-3</v>
      </c>
      <c r="R31" s="13">
        <f t="shared" si="11"/>
        <v>4.9687312769408631E-3</v>
      </c>
    </row>
    <row r="32" spans="1:18" x14ac:dyDescent="0.25">
      <c r="A32" s="1">
        <v>42604</v>
      </c>
      <c r="B32">
        <v>8667</v>
      </c>
      <c r="C32">
        <v>8629.1503909999992</v>
      </c>
      <c r="D32">
        <v>8672.31492863317</v>
      </c>
      <c r="E32" t="str">
        <f t="shared" si="4"/>
        <v>BUY</v>
      </c>
      <c r="F32" s="10">
        <f t="shared" si="0"/>
        <v>8648.8496090000008</v>
      </c>
      <c r="G32" s="11" t="str">
        <f t="shared" si="1"/>
        <v/>
      </c>
      <c r="L32" s="12">
        <f t="shared" si="5"/>
        <v>-4.3556517667147077E-3</v>
      </c>
      <c r="M32" s="12">
        <f t="shared" si="6"/>
        <v>-4.3651652528767723E-3</v>
      </c>
      <c r="N32">
        <f t="shared" si="7"/>
        <v>-1</v>
      </c>
      <c r="O32" s="12">
        <f t="shared" si="8"/>
        <v>4.3651652528767723E-3</v>
      </c>
      <c r="P32" s="12">
        <f t="shared" si="9"/>
        <v>-4.301235756198625E-3</v>
      </c>
      <c r="Q32" s="12">
        <f t="shared" si="10"/>
        <v>-4.2919986900288309E-3</v>
      </c>
      <c r="R32" s="13">
        <f t="shared" si="11"/>
        <v>-5.0845541175452702E-3</v>
      </c>
    </row>
    <row r="33" spans="1:18" x14ac:dyDescent="0.25">
      <c r="A33" s="1">
        <v>42605</v>
      </c>
      <c r="B33">
        <v>8628.3496090000008</v>
      </c>
      <c r="C33">
        <v>8632.5996090000008</v>
      </c>
      <c r="D33">
        <v>8634.9211633069099</v>
      </c>
      <c r="E33" t="str">
        <f t="shared" si="4"/>
        <v/>
      </c>
      <c r="F33" s="10">
        <f t="shared" si="0"/>
        <v>8667</v>
      </c>
      <c r="G33" s="11">
        <f t="shared" si="1"/>
        <v>-2.0985901964478693E-3</v>
      </c>
      <c r="L33" s="12">
        <f t="shared" si="5"/>
        <v>3.9971698761886998E-4</v>
      </c>
      <c r="M33" s="12">
        <f t="shared" si="6"/>
        <v>3.9963712206547795E-4</v>
      </c>
      <c r="N33">
        <f t="shared" si="7"/>
        <v>1</v>
      </c>
      <c r="O33" s="12">
        <f t="shared" si="8"/>
        <v>3.9963712206547795E-4</v>
      </c>
      <c r="P33" s="12">
        <f t="shared" si="9"/>
        <v>-3.9015986341331471E-3</v>
      </c>
      <c r="Q33" s="12">
        <f t="shared" si="10"/>
        <v>-3.8939972871971928E-3</v>
      </c>
      <c r="R33" s="13">
        <f t="shared" si="11"/>
        <v>-3.9576758070991591E-3</v>
      </c>
    </row>
    <row r="34" spans="1:18" x14ac:dyDescent="0.25">
      <c r="A34" s="1">
        <v>42606</v>
      </c>
      <c r="B34">
        <v>8648.5</v>
      </c>
      <c r="C34">
        <v>8650.2998050000006</v>
      </c>
      <c r="D34">
        <v>8654.8590683162693</v>
      </c>
      <c r="E34" t="str">
        <f t="shared" si="4"/>
        <v/>
      </c>
      <c r="F34" s="10">
        <f t="shared" si="0"/>
        <v>8667</v>
      </c>
      <c r="G34" s="11" t="str">
        <f t="shared" si="1"/>
        <v/>
      </c>
      <c r="L34" s="12">
        <f t="shared" si="5"/>
        <v>2.0503900101593864E-3</v>
      </c>
      <c r="M34" s="12">
        <f t="shared" si="6"/>
        <v>2.0482908294987916E-3</v>
      </c>
      <c r="N34">
        <f t="shared" si="7"/>
        <v>1</v>
      </c>
      <c r="O34" s="12">
        <f t="shared" si="8"/>
        <v>2.0482908294987916E-3</v>
      </c>
      <c r="P34" s="12">
        <f t="shared" si="9"/>
        <v>-1.8533078046343555E-3</v>
      </c>
      <c r="Q34" s="12">
        <f t="shared" si="10"/>
        <v>-1.8515914901751085E-3</v>
      </c>
      <c r="R34" s="13">
        <f t="shared" si="11"/>
        <v>2.450926573496659E-3</v>
      </c>
    </row>
    <row r="35" spans="1:18" x14ac:dyDescent="0.25">
      <c r="A35" s="1">
        <v>42607</v>
      </c>
      <c r="B35">
        <v>8668.8496090000008</v>
      </c>
      <c r="C35">
        <v>8592.2001949999994</v>
      </c>
      <c r="D35">
        <v>8640.2577061903994</v>
      </c>
      <c r="E35" t="str">
        <f t="shared" si="4"/>
        <v>SELL</v>
      </c>
      <c r="F35" s="10">
        <f t="shared" si="0"/>
        <v>8667</v>
      </c>
      <c r="G35" s="11" t="str">
        <f t="shared" si="1"/>
        <v/>
      </c>
      <c r="L35" s="12">
        <f t="shared" si="5"/>
        <v>-6.7164851288066263E-3</v>
      </c>
      <c r="M35" s="12">
        <f t="shared" si="6"/>
        <v>-6.7391422227259072E-3</v>
      </c>
      <c r="N35">
        <f t="shared" si="7"/>
        <v>1</v>
      </c>
      <c r="O35" s="12">
        <f t="shared" si="8"/>
        <v>-6.7391422227259072E-3</v>
      </c>
      <c r="P35" s="12">
        <f t="shared" si="9"/>
        <v>-8.5924500273602631E-3</v>
      </c>
      <c r="Q35" s="12">
        <f t="shared" si="10"/>
        <v>-8.5556404322733037E-3</v>
      </c>
      <c r="R35" s="13">
        <f t="shared" si="11"/>
        <v>-4.6798665326587274E-3</v>
      </c>
    </row>
    <row r="36" spans="1:18" x14ac:dyDescent="0.25">
      <c r="A36" s="1">
        <v>42608</v>
      </c>
      <c r="B36">
        <v>8614.3496090000008</v>
      </c>
      <c r="C36">
        <v>8572.5498050000006</v>
      </c>
      <c r="D36">
        <v>8557.8599806730999</v>
      </c>
      <c r="E36" t="str">
        <f t="shared" si="4"/>
        <v>SELL</v>
      </c>
      <c r="F36" s="10">
        <f t="shared" si="0"/>
        <v>8668.8496090000008</v>
      </c>
      <c r="G36" s="11">
        <f t="shared" si="1"/>
        <v>2.1340821506865559E-4</v>
      </c>
      <c r="L36" s="12">
        <f t="shared" si="5"/>
        <v>-2.2870032766967308E-3</v>
      </c>
      <c r="M36" s="12">
        <f t="shared" si="6"/>
        <v>-2.2896224628440802E-3</v>
      </c>
      <c r="N36">
        <f t="shared" si="7"/>
        <v>-1</v>
      </c>
      <c r="O36" s="12">
        <f t="shared" si="8"/>
        <v>2.2896224628440802E-3</v>
      </c>
      <c r="P36" s="12">
        <f t="shared" si="9"/>
        <v>-6.3028275645161825E-3</v>
      </c>
      <c r="Q36" s="12">
        <f t="shared" si="10"/>
        <v>-6.283006411827885E-3</v>
      </c>
      <c r="R36" s="13">
        <f t="shared" si="11"/>
        <v>-8.9881277820058614E-3</v>
      </c>
    </row>
    <row r="37" spans="1:18" x14ac:dyDescent="0.25">
      <c r="A37" s="1">
        <v>42611</v>
      </c>
      <c r="B37">
        <v>8583.75</v>
      </c>
      <c r="C37">
        <v>8607.4501949999994</v>
      </c>
      <c r="D37">
        <v>8593.3107622112293</v>
      </c>
      <c r="E37" t="str">
        <f t="shared" si="4"/>
        <v>BUY</v>
      </c>
      <c r="F37" s="10">
        <f t="shared" si="0"/>
        <v>8614.3496090000008</v>
      </c>
      <c r="G37" s="11">
        <f t="shared" si="1"/>
        <v>-6.2868780124433199E-3</v>
      </c>
      <c r="L37" s="12">
        <f t="shared" si="5"/>
        <v>4.071179613286402E-3</v>
      </c>
      <c r="M37" s="12">
        <f t="shared" si="6"/>
        <v>4.0629147857024744E-3</v>
      </c>
      <c r="N37">
        <f t="shared" si="7"/>
        <v>-1</v>
      </c>
      <c r="O37" s="12">
        <f t="shared" si="8"/>
        <v>-4.0629147857024744E-3</v>
      </c>
      <c r="P37" s="12">
        <f t="shared" si="9"/>
        <v>-1.0365742350218657E-2</v>
      </c>
      <c r="Q37" s="12">
        <f t="shared" si="10"/>
        <v>-1.0312203193704073E-2</v>
      </c>
      <c r="R37" s="13">
        <f t="shared" si="11"/>
        <v>1.7748655354741238E-3</v>
      </c>
    </row>
    <row r="38" spans="1:18" x14ac:dyDescent="0.25">
      <c r="A38" s="1">
        <v>42612</v>
      </c>
      <c r="B38">
        <v>8646.75</v>
      </c>
      <c r="C38">
        <v>8744.3496090000008</v>
      </c>
      <c r="D38">
        <v>8619.3208730217793</v>
      </c>
      <c r="E38" t="str">
        <f t="shared" si="4"/>
        <v/>
      </c>
      <c r="F38" s="10">
        <f t="shared" si="0"/>
        <v>8583.75</v>
      </c>
      <c r="G38" s="11">
        <f t="shared" si="1"/>
        <v>3.5521670687745921E-3</v>
      </c>
      <c r="L38" s="12">
        <f t="shared" si="5"/>
        <v>1.5904758191865653E-2</v>
      </c>
      <c r="M38" s="12">
        <f t="shared" si="6"/>
        <v>1.5779602825100048E-2</v>
      </c>
      <c r="N38">
        <f t="shared" si="7"/>
        <v>1</v>
      </c>
      <c r="O38" s="12">
        <f t="shared" si="8"/>
        <v>1.5779602825100048E-2</v>
      </c>
      <c r="P38" s="12">
        <f t="shared" si="9"/>
        <v>5.4138604748813907E-3</v>
      </c>
      <c r="Q38" s="12">
        <f t="shared" si="10"/>
        <v>5.4285418999404644E-3</v>
      </c>
      <c r="R38" s="13">
        <f t="shared" si="11"/>
        <v>2.0040688932456918E-2</v>
      </c>
    </row>
    <row r="39" spans="1:18" x14ac:dyDescent="0.25">
      <c r="A39" s="1">
        <v>42613</v>
      </c>
      <c r="B39">
        <v>8754.0498050000006</v>
      </c>
      <c r="C39">
        <v>8786.2001949999994</v>
      </c>
      <c r="D39">
        <v>8738.1065634103597</v>
      </c>
      <c r="E39" t="str">
        <f t="shared" si="4"/>
        <v/>
      </c>
      <c r="F39" s="10">
        <f t="shared" si="0"/>
        <v>8583.75</v>
      </c>
      <c r="G39" s="11" t="str">
        <f t="shared" si="1"/>
        <v/>
      </c>
      <c r="L39" s="12">
        <f t="shared" si="5"/>
        <v>4.7860147262324126E-3</v>
      </c>
      <c r="M39" s="12">
        <f t="shared" si="6"/>
        <v>4.7745981697995031E-3</v>
      </c>
      <c r="N39">
        <f t="shared" si="7"/>
        <v>1</v>
      </c>
      <c r="O39" s="12">
        <f t="shared" si="8"/>
        <v>4.7745981697995031E-3</v>
      </c>
      <c r="P39" s="12">
        <f t="shared" si="9"/>
        <v>1.0188458644680893E-2</v>
      </c>
      <c r="Q39" s="12">
        <f t="shared" si="10"/>
        <v>1.0240537707647768E-2</v>
      </c>
      <c r="R39" s="13">
        <f t="shared" si="11"/>
        <v>2.0766893325021574E-2</v>
      </c>
    </row>
    <row r="40" spans="1:18" x14ac:dyDescent="0.25">
      <c r="A40" s="1">
        <v>42614</v>
      </c>
      <c r="B40">
        <v>8793.5996090000008</v>
      </c>
      <c r="C40">
        <v>8774.6503909999992</v>
      </c>
      <c r="D40">
        <v>8772.1124661834092</v>
      </c>
      <c r="E40" t="str">
        <f t="shared" si="4"/>
        <v/>
      </c>
      <c r="F40" s="10">
        <f t="shared" si="0"/>
        <v>8583.75</v>
      </c>
      <c r="G40" s="11" t="str">
        <f t="shared" si="1"/>
        <v/>
      </c>
      <c r="L40" s="12">
        <f t="shared" si="5"/>
        <v>-1.314539134513848E-3</v>
      </c>
      <c r="M40" s="12">
        <f t="shared" si="6"/>
        <v>-1.315403899009523E-3</v>
      </c>
      <c r="N40">
        <f t="shared" si="7"/>
        <v>1</v>
      </c>
      <c r="O40" s="12">
        <f t="shared" si="8"/>
        <v>-1.315403899009523E-3</v>
      </c>
      <c r="P40" s="12">
        <f t="shared" si="9"/>
        <v>8.8730547456713701E-3</v>
      </c>
      <c r="Q40" s="12">
        <f t="shared" si="10"/>
        <v>8.9125369855589387E-3</v>
      </c>
      <c r="R40" s="13">
        <f t="shared" si="11"/>
        <v>3.4651841880626311E-3</v>
      </c>
    </row>
    <row r="41" spans="1:18" x14ac:dyDescent="0.25">
      <c r="A41" s="1">
        <v>42615</v>
      </c>
      <c r="B41">
        <v>8796.3496090000008</v>
      </c>
      <c r="C41">
        <v>8809.6503909999992</v>
      </c>
      <c r="D41">
        <v>8761.1140340451493</v>
      </c>
      <c r="E41" t="str">
        <f t="shared" si="4"/>
        <v/>
      </c>
      <c r="F41" s="10">
        <f t="shared" si="0"/>
        <v>8583.75</v>
      </c>
      <c r="G41" s="11" t="str">
        <f t="shared" si="1"/>
        <v/>
      </c>
      <c r="L41" s="12">
        <f t="shared" si="5"/>
        <v>3.98876290682737E-3</v>
      </c>
      <c r="M41" s="12">
        <f t="shared" si="6"/>
        <v>3.9808288830258075E-3</v>
      </c>
      <c r="N41">
        <f t="shared" si="7"/>
        <v>1</v>
      </c>
      <c r="O41" s="12">
        <f t="shared" si="8"/>
        <v>3.9808288830258075E-3</v>
      </c>
      <c r="P41" s="12">
        <f t="shared" si="9"/>
        <v>1.2853883628697178E-2</v>
      </c>
      <c r="Q41" s="12">
        <f t="shared" si="10"/>
        <v>1.2936849889319868E-2</v>
      </c>
      <c r="R41" s="13">
        <f t="shared" si="11"/>
        <v>2.6689803873742868E-3</v>
      </c>
    </row>
    <row r="42" spans="1:18" x14ac:dyDescent="0.25">
      <c r="A42" s="1">
        <v>42619</v>
      </c>
      <c r="B42">
        <v>8852.7001949999994</v>
      </c>
      <c r="C42">
        <v>8943</v>
      </c>
      <c r="D42">
        <v>8813.41233880043</v>
      </c>
      <c r="E42" t="str">
        <f t="shared" si="4"/>
        <v/>
      </c>
      <c r="F42" s="10">
        <f t="shared" si="0"/>
        <v>8583.75</v>
      </c>
      <c r="G42" s="11" t="str">
        <f t="shared" si="1"/>
        <v/>
      </c>
      <c r="L42" s="12">
        <f t="shared" si="5"/>
        <v>1.5136765147483189E-2</v>
      </c>
      <c r="M42" s="12">
        <f t="shared" si="6"/>
        <v>1.50233474042631E-2</v>
      </c>
      <c r="N42">
        <f t="shared" si="7"/>
        <v>1</v>
      </c>
      <c r="O42" s="12">
        <f t="shared" si="8"/>
        <v>1.50233474042631E-2</v>
      </c>
      <c r="P42" s="12">
        <f t="shared" si="9"/>
        <v>2.7877231032960276E-2</v>
      </c>
      <c r="Q42" s="12">
        <f t="shared" si="10"/>
        <v>2.8269437095326033E-2</v>
      </c>
      <c r="R42" s="13">
        <f t="shared" si="11"/>
        <v>1.9185905021660288E-2</v>
      </c>
    </row>
    <row r="43" spans="1:18" x14ac:dyDescent="0.25">
      <c r="A43" s="1">
        <v>42620</v>
      </c>
      <c r="B43">
        <v>8968.7001949999994</v>
      </c>
      <c r="C43">
        <v>8917.9501949999994</v>
      </c>
      <c r="D43">
        <v>8946.8813040138302</v>
      </c>
      <c r="E43" t="str">
        <f t="shared" si="4"/>
        <v/>
      </c>
      <c r="F43" s="10">
        <f t="shared" si="0"/>
        <v>8583.75</v>
      </c>
      <c r="G43" s="11" t="str">
        <f t="shared" si="1"/>
        <v/>
      </c>
      <c r="L43" s="12">
        <f t="shared" si="5"/>
        <v>-2.8010516605166957E-3</v>
      </c>
      <c r="M43" s="12">
        <f t="shared" si="6"/>
        <v>-2.8049819467246516E-3</v>
      </c>
      <c r="N43">
        <f t="shared" si="7"/>
        <v>1</v>
      </c>
      <c r="O43" s="12">
        <f t="shared" si="8"/>
        <v>-2.8049819467246516E-3</v>
      </c>
      <c r="P43" s="12">
        <f t="shared" si="9"/>
        <v>2.5072249086235624E-2</v>
      </c>
      <c r="Q43" s="12">
        <f t="shared" si="10"/>
        <v>2.5389201281091456E-2</v>
      </c>
      <c r="R43" s="13">
        <f t="shared" si="11"/>
        <v>1.2293314625815288E-2</v>
      </c>
    </row>
    <row r="44" spans="1:18" x14ac:dyDescent="0.25">
      <c r="A44" s="1">
        <v>42621</v>
      </c>
      <c r="B44">
        <v>8915.5</v>
      </c>
      <c r="C44">
        <v>8952.5</v>
      </c>
      <c r="D44">
        <v>8935.8578786473809</v>
      </c>
      <c r="E44" t="str">
        <f t="shared" si="4"/>
        <v/>
      </c>
      <c r="F44" s="10">
        <f t="shared" si="0"/>
        <v>8583.75</v>
      </c>
      <c r="G44" s="11" t="str">
        <f t="shared" si="1"/>
        <v/>
      </c>
      <c r="L44" s="12">
        <f t="shared" si="5"/>
        <v>3.8741868080145458E-3</v>
      </c>
      <c r="M44" s="12">
        <f t="shared" si="6"/>
        <v>3.8667014731311629E-3</v>
      </c>
      <c r="N44">
        <f t="shared" si="7"/>
        <v>1</v>
      </c>
      <c r="O44" s="12">
        <f t="shared" si="8"/>
        <v>3.8667014731311629E-3</v>
      </c>
      <c r="P44" s="12">
        <f t="shared" si="9"/>
        <v>2.8938950559366787E-2</v>
      </c>
      <c r="Q44" s="12">
        <f t="shared" si="10"/>
        <v>2.9361750597775238E-2</v>
      </c>
      <c r="R44" s="13">
        <f t="shared" si="11"/>
        <v>1.0622833501061635E-3</v>
      </c>
    </row>
    <row r="45" spans="1:18" x14ac:dyDescent="0.25">
      <c r="A45" s="1">
        <v>42622</v>
      </c>
      <c r="B45">
        <v>8934.2998050000006</v>
      </c>
      <c r="C45">
        <v>8866.7001949999994</v>
      </c>
      <c r="D45">
        <v>8936.4920428549394</v>
      </c>
      <c r="E45" t="str">
        <f t="shared" si="4"/>
        <v>BUY</v>
      </c>
      <c r="F45" s="10">
        <f t="shared" si="0"/>
        <v>8583.75</v>
      </c>
      <c r="G45" s="11" t="str">
        <f t="shared" si="1"/>
        <v/>
      </c>
      <c r="L45" s="12">
        <f t="shared" si="5"/>
        <v>-9.5838933258867165E-3</v>
      </c>
      <c r="M45" s="12">
        <f t="shared" si="6"/>
        <v>-9.6301143870791053E-3</v>
      </c>
      <c r="N45">
        <f t="shared" si="7"/>
        <v>1</v>
      </c>
      <c r="O45" s="12">
        <f t="shared" si="8"/>
        <v>-9.6301143870791053E-3</v>
      </c>
      <c r="P45" s="12">
        <f t="shared" si="9"/>
        <v>1.930883617228768E-2</v>
      </c>
      <c r="Q45" s="12">
        <f t="shared" si="10"/>
        <v>1.9496457386298349E-2</v>
      </c>
      <c r="R45" s="13">
        <f t="shared" si="11"/>
        <v>-5.7468363109647314E-3</v>
      </c>
    </row>
    <row r="46" spans="1:18" x14ac:dyDescent="0.25">
      <c r="A46" s="1">
        <v>42625</v>
      </c>
      <c r="B46">
        <v>8732.9501949999994</v>
      </c>
      <c r="C46">
        <v>8715.5996090000008</v>
      </c>
      <c r="D46">
        <v>8829.9845049360392</v>
      </c>
      <c r="E46" t="str">
        <f t="shared" si="4"/>
        <v/>
      </c>
      <c r="F46" s="10">
        <f t="shared" si="0"/>
        <v>8934.2998050000006</v>
      </c>
      <c r="G46" s="11">
        <f t="shared" si="1"/>
        <v>-4.0838771515945949E-2</v>
      </c>
      <c r="L46" s="12">
        <f t="shared" si="5"/>
        <v>-1.704135503365789E-2</v>
      </c>
      <c r="M46" s="12">
        <f t="shared" si="6"/>
        <v>-1.7188229947473172E-2</v>
      </c>
      <c r="N46">
        <f t="shared" si="7"/>
        <v>1</v>
      </c>
      <c r="O46" s="12">
        <f t="shared" si="8"/>
        <v>-1.7188229947473172E-2</v>
      </c>
      <c r="P46" s="12">
        <f t="shared" si="9"/>
        <v>2.1206062248145079E-3</v>
      </c>
      <c r="Q46" s="12">
        <f t="shared" si="10"/>
        <v>2.1228563004218604E-3</v>
      </c>
      <c r="R46" s="13">
        <f t="shared" si="11"/>
        <v>-2.6461925830773447E-2</v>
      </c>
    </row>
    <row r="47" spans="1:18" x14ac:dyDescent="0.25">
      <c r="A47" s="1">
        <v>42627</v>
      </c>
      <c r="B47">
        <v>8710.6503909999992</v>
      </c>
      <c r="C47">
        <v>8726.5996090000008</v>
      </c>
      <c r="D47">
        <v>8738.1201435834591</v>
      </c>
      <c r="E47" t="str">
        <f t="shared" si="4"/>
        <v/>
      </c>
      <c r="F47" s="10">
        <f t="shared" si="0"/>
        <v>8934.2998050000006</v>
      </c>
      <c r="G47" s="11" t="str">
        <f t="shared" si="1"/>
        <v/>
      </c>
      <c r="L47" s="12">
        <f t="shared" si="5"/>
        <v>1.2621047883660808E-3</v>
      </c>
      <c r="M47" s="12">
        <f t="shared" si="6"/>
        <v>1.26130900362312E-3</v>
      </c>
      <c r="N47">
        <f t="shared" si="7"/>
        <v>1</v>
      </c>
      <c r="O47" s="12">
        <f t="shared" si="8"/>
        <v>1.26130900362312E-3</v>
      </c>
      <c r="P47" s="12">
        <f t="shared" si="9"/>
        <v>3.3819152284376278E-3</v>
      </c>
      <c r="Q47" s="12">
        <f t="shared" si="10"/>
        <v>3.3876403558896762E-3</v>
      </c>
      <c r="R47" s="13">
        <f t="shared" si="11"/>
        <v>-1.5800758221080069E-2</v>
      </c>
    </row>
    <row r="48" spans="1:18" x14ac:dyDescent="0.25">
      <c r="A48" s="1">
        <v>42628</v>
      </c>
      <c r="B48">
        <v>8743.8496090000008</v>
      </c>
      <c r="C48">
        <v>8742.5498050000006</v>
      </c>
      <c r="D48">
        <v>8738.3049381334404</v>
      </c>
      <c r="E48" t="str">
        <f t="shared" si="4"/>
        <v>SELL</v>
      </c>
      <c r="F48" s="10">
        <f t="shared" si="0"/>
        <v>8934.2998050000006</v>
      </c>
      <c r="G48" s="11" t="str">
        <f t="shared" si="1"/>
        <v/>
      </c>
      <c r="L48" s="12">
        <f t="shared" si="5"/>
        <v>1.8277675973066287E-3</v>
      </c>
      <c r="M48" s="12">
        <f t="shared" si="6"/>
        <v>1.8260992626877167E-3</v>
      </c>
      <c r="N48">
        <f t="shared" si="7"/>
        <v>1</v>
      </c>
      <c r="O48" s="12">
        <f t="shared" si="8"/>
        <v>1.8260992626877167E-3</v>
      </c>
      <c r="P48" s="12">
        <f t="shared" si="9"/>
        <v>5.2080144911253448E-3</v>
      </c>
      <c r="Q48" s="12">
        <f t="shared" si="10"/>
        <v>5.2215997724702756E-3</v>
      </c>
      <c r="R48" s="13">
        <f t="shared" si="11"/>
        <v>3.0921792199092302E-3</v>
      </c>
    </row>
    <row r="49" spans="1:18" x14ac:dyDescent="0.25">
      <c r="A49" s="1">
        <v>42629</v>
      </c>
      <c r="B49">
        <v>8780.8496090000008</v>
      </c>
      <c r="C49">
        <v>8779.8496090000008</v>
      </c>
      <c r="D49">
        <v>8739.7137481649697</v>
      </c>
      <c r="E49" t="str">
        <f t="shared" si="4"/>
        <v/>
      </c>
      <c r="F49" s="10">
        <f t="shared" si="0"/>
        <v>8743.8496090000008</v>
      </c>
      <c r="G49" s="11">
        <f t="shared" si="1"/>
        <v>-2.1316745593584874E-2</v>
      </c>
      <c r="L49" s="12">
        <f t="shared" si="5"/>
        <v>4.2664674302075323E-3</v>
      </c>
      <c r="M49" s="12">
        <f t="shared" si="6"/>
        <v>4.2573918626263871E-3</v>
      </c>
      <c r="N49">
        <f t="shared" si="7"/>
        <v>-1</v>
      </c>
      <c r="O49" s="12">
        <f t="shared" si="8"/>
        <v>-4.2573918626263871E-3</v>
      </c>
      <c r="P49" s="12">
        <f t="shared" si="9"/>
        <v>9.5062262849895766E-4</v>
      </c>
      <c r="Q49" s="12">
        <f t="shared" si="10"/>
        <v>9.5107461340093735E-4</v>
      </c>
      <c r="R49" s="13">
        <f t="shared" si="11"/>
        <v>6.1020331384380455E-3</v>
      </c>
    </row>
    <row r="50" spans="1:18" x14ac:dyDescent="0.25">
      <c r="A50" s="1">
        <v>42632</v>
      </c>
      <c r="B50">
        <v>8788.4501949999994</v>
      </c>
      <c r="C50">
        <v>8808.4003909999992</v>
      </c>
      <c r="D50">
        <v>8765.4032773990002</v>
      </c>
      <c r="E50" t="str">
        <f t="shared" si="4"/>
        <v/>
      </c>
      <c r="F50" s="10">
        <f t="shared" si="0"/>
        <v>8743.8496090000008</v>
      </c>
      <c r="G50" s="11" t="str">
        <f t="shared" si="1"/>
        <v/>
      </c>
      <c r="L50" s="12">
        <f t="shared" si="5"/>
        <v>3.2518531946983398E-3</v>
      </c>
      <c r="M50" s="12">
        <f t="shared" si="6"/>
        <v>3.2465773545095268E-3</v>
      </c>
      <c r="N50">
        <f t="shared" si="7"/>
        <v>-1</v>
      </c>
      <c r="O50" s="12">
        <f t="shared" si="8"/>
        <v>-3.2465773545095268E-3</v>
      </c>
      <c r="P50" s="12">
        <f t="shared" si="9"/>
        <v>-2.2959547260105692E-3</v>
      </c>
      <c r="Q50" s="12">
        <f t="shared" si="10"/>
        <v>-2.2933210379537661E-3</v>
      </c>
      <c r="R50" s="13">
        <f t="shared" si="11"/>
        <v>7.5321945506487964E-3</v>
      </c>
    </row>
    <row r="51" spans="1:18" x14ac:dyDescent="0.25">
      <c r="A51" s="1">
        <v>42633</v>
      </c>
      <c r="B51">
        <v>8816.0996090000008</v>
      </c>
      <c r="C51">
        <v>8775.9003909999992</v>
      </c>
      <c r="D51">
        <v>8792.4271299988595</v>
      </c>
      <c r="E51" t="str">
        <f t="shared" si="4"/>
        <v/>
      </c>
      <c r="F51" s="10">
        <f t="shared" si="0"/>
        <v>8743.8496090000008</v>
      </c>
      <c r="G51" s="11" t="str">
        <f t="shared" si="1"/>
        <v/>
      </c>
      <c r="L51" s="12">
        <f t="shared" si="5"/>
        <v>-3.6896597063420522E-3</v>
      </c>
      <c r="M51" s="12">
        <f t="shared" si="6"/>
        <v>-3.6964832903559415E-3</v>
      </c>
      <c r="N51">
        <f t="shared" si="7"/>
        <v>-1</v>
      </c>
      <c r="O51" s="12">
        <f t="shared" si="8"/>
        <v>3.6964832903559415E-3</v>
      </c>
      <c r="P51" s="12">
        <f t="shared" si="9"/>
        <v>1.4005285643453724E-3</v>
      </c>
      <c r="Q51" s="12">
        <f t="shared" si="10"/>
        <v>1.4015097624870965E-3</v>
      </c>
      <c r="R51" s="13">
        <f t="shared" si="11"/>
        <v>-4.4980474334710419E-4</v>
      </c>
    </row>
    <row r="52" spans="1:18" x14ac:dyDescent="0.25">
      <c r="A52" s="1">
        <v>42634</v>
      </c>
      <c r="B52">
        <v>8790.2998050000006</v>
      </c>
      <c r="C52">
        <v>8777.1503909999992</v>
      </c>
      <c r="D52">
        <v>8783.9079368520106</v>
      </c>
      <c r="E52" t="str">
        <f t="shared" si="4"/>
        <v>SELL</v>
      </c>
      <c r="F52" s="10">
        <f t="shared" si="0"/>
        <v>8743.8496090000008</v>
      </c>
      <c r="G52" s="11" t="str">
        <f t="shared" si="1"/>
        <v/>
      </c>
      <c r="L52" s="12">
        <f t="shared" si="5"/>
        <v>1.4243552733139708E-4</v>
      </c>
      <c r="M52" s="12">
        <f t="shared" si="6"/>
        <v>1.4242538435480938E-4</v>
      </c>
      <c r="N52">
        <f t="shared" si="7"/>
        <v>-1</v>
      </c>
      <c r="O52" s="12">
        <f t="shared" si="8"/>
        <v>-1.4242538435480938E-4</v>
      </c>
      <c r="P52" s="12">
        <f t="shared" si="9"/>
        <v>1.258103179990563E-3</v>
      </c>
      <c r="Q52" s="12">
        <f t="shared" si="10"/>
        <v>1.2588949237932745E-3</v>
      </c>
      <c r="R52" s="13">
        <f t="shared" si="11"/>
        <v>-3.5477497176366057E-3</v>
      </c>
    </row>
    <row r="53" spans="1:18" x14ac:dyDescent="0.25">
      <c r="A53" s="1">
        <v>42635</v>
      </c>
      <c r="B53">
        <v>8873.3496090000008</v>
      </c>
      <c r="C53">
        <v>8867.4501949999994</v>
      </c>
      <c r="D53">
        <v>8785.8225438359204</v>
      </c>
      <c r="E53" t="str">
        <f t="shared" si="4"/>
        <v>SELL</v>
      </c>
      <c r="F53" s="10">
        <f t="shared" si="0"/>
        <v>8790.2998050000006</v>
      </c>
      <c r="G53" s="11">
        <f t="shared" si="1"/>
        <v>5.3123278735476287E-3</v>
      </c>
      <c r="L53" s="12">
        <f t="shared" si="5"/>
        <v>1.0288054776023126E-2</v>
      </c>
      <c r="M53" s="12">
        <f t="shared" si="6"/>
        <v>1.0235492939133145E-2</v>
      </c>
      <c r="N53">
        <f t="shared" si="7"/>
        <v>-1</v>
      </c>
      <c r="O53" s="12">
        <f t="shared" si="8"/>
        <v>-1.0235492939133145E-2</v>
      </c>
      <c r="P53" s="12">
        <f t="shared" si="9"/>
        <v>-8.9773897591425827E-3</v>
      </c>
      <c r="Q53" s="12">
        <f t="shared" si="10"/>
        <v>-8.9372133121295994E-3</v>
      </c>
      <c r="R53" s="13">
        <f t="shared" si="11"/>
        <v>1.0431955687861816E-2</v>
      </c>
    </row>
    <row r="54" spans="1:18" x14ac:dyDescent="0.25">
      <c r="A54" s="1">
        <v>42636</v>
      </c>
      <c r="B54">
        <v>8880.75</v>
      </c>
      <c r="C54">
        <v>8831.5498050000006</v>
      </c>
      <c r="D54">
        <v>8888.5379150939898</v>
      </c>
      <c r="E54" t="str">
        <f t="shared" si="4"/>
        <v>BUY</v>
      </c>
      <c r="F54" s="10">
        <f t="shared" si="0"/>
        <v>8873.3496090000008</v>
      </c>
      <c r="G54" s="11">
        <f t="shared" si="1"/>
        <v>9.4478920904108588E-3</v>
      </c>
      <c r="L54" s="12">
        <f t="shared" si="5"/>
        <v>-4.0485584029827937E-3</v>
      </c>
      <c r="M54" s="12">
        <f t="shared" si="6"/>
        <v>-4.0567760026746554E-3</v>
      </c>
      <c r="N54">
        <f t="shared" si="7"/>
        <v>-1</v>
      </c>
      <c r="O54" s="12">
        <f t="shared" si="8"/>
        <v>4.0567760026746554E-3</v>
      </c>
      <c r="P54" s="12">
        <f t="shared" si="9"/>
        <v>-4.9206137564679273E-3</v>
      </c>
      <c r="Q54" s="12">
        <f t="shared" si="10"/>
        <v>-4.908527368872373E-3</v>
      </c>
      <c r="R54" s="13">
        <f t="shared" si="11"/>
        <v>6.1978445824264483E-3</v>
      </c>
    </row>
    <row r="55" spans="1:18" x14ac:dyDescent="0.25">
      <c r="A55" s="1">
        <v>42639</v>
      </c>
      <c r="B55">
        <v>8807.9003909999992</v>
      </c>
      <c r="C55">
        <v>8723.0498050000006</v>
      </c>
      <c r="D55">
        <v>8819.6613759493102</v>
      </c>
      <c r="E55" t="str">
        <f t="shared" si="4"/>
        <v/>
      </c>
      <c r="F55" s="10">
        <f t="shared" si="0"/>
        <v>8880.75</v>
      </c>
      <c r="G55" s="11">
        <f t="shared" si="1"/>
        <v>-8.3400196386862469E-4</v>
      </c>
      <c r="L55" s="12">
        <f t="shared" si="5"/>
        <v>-1.2285499419204093E-2</v>
      </c>
      <c r="M55" s="12">
        <f t="shared" si="6"/>
        <v>-1.2361590016770339E-2</v>
      </c>
      <c r="N55">
        <f t="shared" si="7"/>
        <v>1</v>
      </c>
      <c r="O55" s="12">
        <f t="shared" si="8"/>
        <v>-1.2361590016770339E-2</v>
      </c>
      <c r="P55" s="12">
        <f t="shared" si="9"/>
        <v>-1.7282203773238268E-2</v>
      </c>
      <c r="Q55" s="12">
        <f t="shared" si="10"/>
        <v>-1.7133723077937035E-2</v>
      </c>
      <c r="R55" s="13">
        <f t="shared" si="11"/>
        <v>-1.6284319260278401E-2</v>
      </c>
    </row>
    <row r="56" spans="1:18" x14ac:dyDescent="0.25">
      <c r="A56" s="1">
        <v>42640</v>
      </c>
      <c r="B56">
        <v>8748.9003909999992</v>
      </c>
      <c r="C56">
        <v>8706.4003909999992</v>
      </c>
      <c r="D56">
        <v>8689.2076680305599</v>
      </c>
      <c r="E56" t="str">
        <f t="shared" si="4"/>
        <v>SELL</v>
      </c>
      <c r="F56" s="10">
        <f t="shared" si="0"/>
        <v>8880.75</v>
      </c>
      <c r="G56" s="11" t="str">
        <f t="shared" si="1"/>
        <v/>
      </c>
      <c r="L56" s="12">
        <f t="shared" si="5"/>
        <v>-1.9086689142205904E-3</v>
      </c>
      <c r="M56" s="12">
        <f t="shared" si="6"/>
        <v>-1.91049274382673E-3</v>
      </c>
      <c r="N56">
        <f t="shared" si="7"/>
        <v>1</v>
      </c>
      <c r="O56" s="12">
        <f t="shared" si="8"/>
        <v>-1.91049274382673E-3</v>
      </c>
      <c r="P56" s="12">
        <f t="shared" si="9"/>
        <v>-1.9192696517064997E-2</v>
      </c>
      <c r="Q56" s="12">
        <f t="shared" si="10"/>
        <v>-1.900968938753389E-2</v>
      </c>
      <c r="R56" s="13">
        <f t="shared" si="11"/>
        <v>-1.4170719382587627E-2</v>
      </c>
    </row>
    <row r="57" spans="1:18" x14ac:dyDescent="0.25">
      <c r="A57" s="1">
        <v>42641</v>
      </c>
      <c r="B57">
        <v>8711.2001949999994</v>
      </c>
      <c r="C57">
        <v>8745.1503909999992</v>
      </c>
      <c r="D57">
        <v>8729.7636730448903</v>
      </c>
      <c r="E57" t="str">
        <f t="shared" si="4"/>
        <v>BUY</v>
      </c>
      <c r="F57" s="10">
        <f t="shared" si="0"/>
        <v>8748.9003909999992</v>
      </c>
      <c r="G57" s="11">
        <f t="shared" si="1"/>
        <v>-1.4846674999296372E-2</v>
      </c>
      <c r="L57" s="12">
        <f t="shared" si="5"/>
        <v>4.4507486745104519E-3</v>
      </c>
      <c r="M57" s="12">
        <f t="shared" si="6"/>
        <v>4.4408733834123432E-3</v>
      </c>
      <c r="N57">
        <f t="shared" si="7"/>
        <v>-1</v>
      </c>
      <c r="O57" s="12">
        <f t="shared" si="8"/>
        <v>-4.4408733834123432E-3</v>
      </c>
      <c r="P57" s="12">
        <f t="shared" si="9"/>
        <v>-2.3633569900477339E-2</v>
      </c>
      <c r="Q57" s="12">
        <f t="shared" si="10"/>
        <v>-2.3356484220857121E-2</v>
      </c>
      <c r="R57" s="13">
        <f t="shared" si="11"/>
        <v>2.5335847546497092E-3</v>
      </c>
    </row>
    <row r="58" spans="1:18" x14ac:dyDescent="0.25">
      <c r="A58" s="1">
        <v>42642</v>
      </c>
      <c r="B58">
        <v>8792.7001949999994</v>
      </c>
      <c r="C58">
        <v>8591.25</v>
      </c>
      <c r="D58">
        <v>8760.1321570555192</v>
      </c>
      <c r="E58" t="str">
        <f t="shared" si="4"/>
        <v/>
      </c>
      <c r="F58" s="10">
        <f t="shared" si="0"/>
        <v>8711.2001949999994</v>
      </c>
      <c r="G58" s="11">
        <f t="shared" si="1"/>
        <v>4.3091353558879497E-3</v>
      </c>
      <c r="L58" s="12">
        <f t="shared" si="5"/>
        <v>-1.7598369852894091E-2</v>
      </c>
      <c r="M58" s="12">
        <f t="shared" si="6"/>
        <v>-1.7755062238940005E-2</v>
      </c>
      <c r="N58">
        <f t="shared" si="7"/>
        <v>1</v>
      </c>
      <c r="O58" s="12">
        <f t="shared" si="8"/>
        <v>-1.7755062238940005E-2</v>
      </c>
      <c r="P58" s="12">
        <f t="shared" si="9"/>
        <v>-4.1388632139417347E-2</v>
      </c>
      <c r="Q58" s="12">
        <f t="shared" si="10"/>
        <v>-4.0543818025969292E-2</v>
      </c>
      <c r="R58" s="13">
        <f t="shared" si="11"/>
        <v>-1.3225947099679947E-2</v>
      </c>
    </row>
    <row r="59" spans="1:18" x14ac:dyDescent="0.25">
      <c r="A59" s="1">
        <v>42643</v>
      </c>
      <c r="B59">
        <v>8581.5</v>
      </c>
      <c r="C59">
        <v>8611.1503909999992</v>
      </c>
      <c r="D59">
        <v>8592.8814606696305</v>
      </c>
      <c r="E59" t="str">
        <f t="shared" si="4"/>
        <v/>
      </c>
      <c r="F59" s="10">
        <f t="shared" si="0"/>
        <v>8711.2001949999994</v>
      </c>
      <c r="G59" s="11" t="str">
        <f t="shared" si="1"/>
        <v/>
      </c>
      <c r="L59" s="12">
        <f t="shared" si="5"/>
        <v>2.3163557107521715E-3</v>
      </c>
      <c r="M59" s="12">
        <f t="shared" si="6"/>
        <v>2.3136770944840643E-3</v>
      </c>
      <c r="N59">
        <f t="shared" si="7"/>
        <v>1</v>
      </c>
      <c r="O59" s="12">
        <f t="shared" si="8"/>
        <v>2.3136770944840643E-3</v>
      </c>
      <c r="P59" s="12">
        <f t="shared" si="9"/>
        <v>-3.9074955044933281E-2</v>
      </c>
      <c r="Q59" s="12">
        <f t="shared" si="10"/>
        <v>-3.8321376219637271E-2</v>
      </c>
      <c r="R59" s="13">
        <f t="shared" si="11"/>
        <v>-1.5322778226650624E-2</v>
      </c>
    </row>
    <row r="60" spans="1:18" x14ac:dyDescent="0.25">
      <c r="A60" s="1">
        <v>42646</v>
      </c>
      <c r="B60">
        <v>8666.1503909999992</v>
      </c>
      <c r="C60">
        <v>8738.0996090000008</v>
      </c>
      <c r="D60">
        <v>8599.83705164401</v>
      </c>
      <c r="E60" t="str">
        <f t="shared" si="4"/>
        <v/>
      </c>
      <c r="F60" s="10">
        <f t="shared" si="0"/>
        <v>8711.2001949999994</v>
      </c>
      <c r="G60" s="11" t="str">
        <f t="shared" si="1"/>
        <v/>
      </c>
      <c r="L60" s="12">
        <f t="shared" si="5"/>
        <v>1.4742422584174575E-2</v>
      </c>
      <c r="M60" s="12">
        <f t="shared" si="6"/>
        <v>1.4634809435449134E-2</v>
      </c>
      <c r="N60">
        <f t="shared" si="7"/>
        <v>1</v>
      </c>
      <c r="O60" s="12">
        <f t="shared" si="8"/>
        <v>1.4634809435449134E-2</v>
      </c>
      <c r="P60" s="12">
        <f t="shared" si="9"/>
        <v>-2.4440145609484147E-2</v>
      </c>
      <c r="Q60" s="12">
        <f t="shared" si="10"/>
        <v>-2.4143903557699686E-2</v>
      </c>
      <c r="R60" s="13">
        <f t="shared" si="11"/>
        <v>1.7092926989670021E-2</v>
      </c>
    </row>
    <row r="61" spans="1:18" x14ac:dyDescent="0.25">
      <c r="A61" s="1">
        <v>42647</v>
      </c>
      <c r="B61">
        <v>8770</v>
      </c>
      <c r="C61">
        <v>8769.1503909999992</v>
      </c>
      <c r="D61">
        <v>8724.7265105475508</v>
      </c>
      <c r="E61" t="str">
        <f t="shared" si="4"/>
        <v/>
      </c>
      <c r="F61" s="10">
        <f t="shared" si="0"/>
        <v>8711.2001949999994</v>
      </c>
      <c r="G61" s="11" t="str">
        <f t="shared" si="1"/>
        <v/>
      </c>
      <c r="L61" s="12">
        <f t="shared" si="5"/>
        <v>3.5534937102361663E-3</v>
      </c>
      <c r="M61" s="12">
        <f t="shared" si="6"/>
        <v>3.547194968743683E-3</v>
      </c>
      <c r="N61">
        <f t="shared" si="7"/>
        <v>1</v>
      </c>
      <c r="O61" s="12">
        <f t="shared" si="8"/>
        <v>3.547194968743683E-3</v>
      </c>
      <c r="P61" s="12">
        <f t="shared" si="9"/>
        <v>-2.0892950640740465E-2</v>
      </c>
      <c r="Q61" s="12">
        <f t="shared" si="10"/>
        <v>-2.067620505689638E-2</v>
      </c>
      <c r="R61" s="13">
        <f t="shared" si="11"/>
        <v>1.8348303400337329E-2</v>
      </c>
    </row>
    <row r="62" spans="1:18" x14ac:dyDescent="0.25">
      <c r="A62" s="1">
        <v>42648</v>
      </c>
      <c r="B62">
        <v>8806.3496090000008</v>
      </c>
      <c r="C62">
        <v>8743.9501949999994</v>
      </c>
      <c r="D62">
        <v>8779.4024984127409</v>
      </c>
      <c r="E62" t="str">
        <f t="shared" si="4"/>
        <v/>
      </c>
      <c r="F62" s="10">
        <f t="shared" si="0"/>
        <v>8711.2001949999994</v>
      </c>
      <c r="G62" s="11" t="str">
        <f t="shared" si="1"/>
        <v/>
      </c>
      <c r="L62" s="12">
        <f t="shared" si="5"/>
        <v>-2.8737329018627689E-3</v>
      </c>
      <c r="M62" s="12">
        <f t="shared" si="6"/>
        <v>-2.8778700001029487E-3</v>
      </c>
      <c r="N62">
        <f t="shared" si="7"/>
        <v>1</v>
      </c>
      <c r="O62" s="12">
        <f t="shared" si="8"/>
        <v>-2.8778700001029487E-3</v>
      </c>
      <c r="P62" s="12">
        <f t="shared" si="9"/>
        <v>-2.3770820640843415E-2</v>
      </c>
      <c r="Q62" s="12">
        <f t="shared" si="10"/>
        <v>-2.3490520068001564E-2</v>
      </c>
      <c r="R62" s="13">
        <f t="shared" si="11"/>
        <v>6.6954901658178301E-4</v>
      </c>
    </row>
    <row r="63" spans="1:18" x14ac:dyDescent="0.25">
      <c r="A63" s="1">
        <v>42649</v>
      </c>
      <c r="B63">
        <v>8768.7001949999994</v>
      </c>
      <c r="C63">
        <v>8709.5498050000006</v>
      </c>
      <c r="D63">
        <v>8751.3840986785399</v>
      </c>
      <c r="E63" t="str">
        <f t="shared" si="4"/>
        <v>SELL</v>
      </c>
      <c r="F63" s="10">
        <f t="shared" si="0"/>
        <v>8711.2001949999994</v>
      </c>
      <c r="G63" s="11" t="str">
        <f t="shared" si="1"/>
        <v/>
      </c>
      <c r="L63" s="12">
        <f t="shared" si="5"/>
        <v>-3.9341932688122805E-3</v>
      </c>
      <c r="M63" s="12">
        <f t="shared" si="6"/>
        <v>-3.9419525648834953E-3</v>
      </c>
      <c r="N63">
        <f t="shared" si="7"/>
        <v>1</v>
      </c>
      <c r="O63" s="12">
        <f t="shared" si="8"/>
        <v>-3.9419525648834953E-3</v>
      </c>
      <c r="P63" s="12">
        <f t="shared" si="9"/>
        <v>-2.7712773205726911E-2</v>
      </c>
      <c r="Q63" s="12">
        <f t="shared" si="10"/>
        <v>-2.7332297090881363E-2</v>
      </c>
      <c r="R63" s="13">
        <f t="shared" si="11"/>
        <v>-6.7966203500361422E-3</v>
      </c>
    </row>
    <row r="64" spans="1:18" x14ac:dyDescent="0.25">
      <c r="A64" s="1">
        <v>42650</v>
      </c>
      <c r="B64">
        <v>8721.7001949999994</v>
      </c>
      <c r="C64">
        <v>8697.5996090000008</v>
      </c>
      <c r="D64">
        <v>8734.4147644600507</v>
      </c>
      <c r="E64" t="str">
        <f t="shared" si="4"/>
        <v/>
      </c>
      <c r="F64" s="10">
        <f t="shared" si="0"/>
        <v>8768.7001949999994</v>
      </c>
      <c r="G64" s="11">
        <f t="shared" si="1"/>
        <v>6.6006978043051667E-3</v>
      </c>
      <c r="L64" s="12">
        <f t="shared" si="5"/>
        <v>-1.3720796444770533E-3</v>
      </c>
      <c r="M64" s="12">
        <f t="shared" si="6"/>
        <v>-1.3730218076663488E-3</v>
      </c>
      <c r="N64">
        <f t="shared" si="7"/>
        <v>-1</v>
      </c>
      <c r="O64" s="12">
        <f t="shared" si="8"/>
        <v>1.3730218076663488E-3</v>
      </c>
      <c r="P64" s="12">
        <f t="shared" si="9"/>
        <v>-2.6339751398060562E-2</v>
      </c>
      <c r="Q64" s="12">
        <f t="shared" si="10"/>
        <v>-2.5995885872249769E-2</v>
      </c>
      <c r="R64" s="13">
        <f t="shared" si="11"/>
        <v>-5.3008748867877653E-3</v>
      </c>
    </row>
    <row r="65" spans="1:18" x14ac:dyDescent="0.25">
      <c r="A65" s="1">
        <v>42653</v>
      </c>
      <c r="B65">
        <v>8735.3496090000008</v>
      </c>
      <c r="C65">
        <v>8708.7998050000006</v>
      </c>
      <c r="D65">
        <v>8692.3298408265</v>
      </c>
      <c r="E65" t="str">
        <f t="shared" si="4"/>
        <v>SELL</v>
      </c>
      <c r="F65" s="10">
        <f t="shared" si="0"/>
        <v>8768.7001949999994</v>
      </c>
      <c r="G65" s="11" t="str">
        <f t="shared" si="1"/>
        <v/>
      </c>
      <c r="L65" s="12">
        <f t="shared" si="5"/>
        <v>1.2877341454544666E-3</v>
      </c>
      <c r="M65" s="12">
        <f t="shared" si="6"/>
        <v>1.286905726952044E-3</v>
      </c>
      <c r="N65">
        <f t="shared" si="7"/>
        <v>-1</v>
      </c>
      <c r="O65" s="12">
        <f t="shared" si="8"/>
        <v>-1.286905726952044E-3</v>
      </c>
      <c r="P65" s="12">
        <f t="shared" si="9"/>
        <v>-2.7626657125012607E-2</v>
      </c>
      <c r="Q65" s="12">
        <f t="shared" si="10"/>
        <v>-2.7248531153724165E-2</v>
      </c>
      <c r="R65" s="13">
        <f t="shared" si="11"/>
        <v>-8.6112372831070871E-5</v>
      </c>
    </row>
    <row r="66" spans="1:18" x14ac:dyDescent="0.25">
      <c r="A66" s="1">
        <v>42656</v>
      </c>
      <c r="B66">
        <v>8671.5</v>
      </c>
      <c r="C66">
        <v>8573.3496090000008</v>
      </c>
      <c r="D66">
        <v>8678.7463550270604</v>
      </c>
      <c r="E66" t="str">
        <f t="shared" si="4"/>
        <v>BUY</v>
      </c>
      <c r="F66" s="10">
        <f t="shared" si="0"/>
        <v>8735.3496090000008</v>
      </c>
      <c r="G66" s="11">
        <f t="shared" si="1"/>
        <v>-3.8033671192242435E-3</v>
      </c>
      <c r="L66" s="12">
        <f t="shared" si="5"/>
        <v>-1.5553256365157586E-2</v>
      </c>
      <c r="M66" s="12">
        <f t="shared" si="6"/>
        <v>-1.5675477201236843E-2</v>
      </c>
      <c r="N66">
        <f t="shared" si="7"/>
        <v>-1</v>
      </c>
      <c r="O66" s="12">
        <f t="shared" si="8"/>
        <v>1.5675477201236843E-2</v>
      </c>
      <c r="P66" s="12">
        <f t="shared" si="9"/>
        <v>-1.1951179923775763E-2</v>
      </c>
      <c r="Q66" s="12">
        <f t="shared" si="10"/>
        <v>-1.188004822422839E-2</v>
      </c>
      <c r="R66" s="13">
        <f t="shared" si="11"/>
        <v>-1.4285550678997505E-2</v>
      </c>
    </row>
    <row r="67" spans="1:18" x14ac:dyDescent="0.25">
      <c r="A67" s="1">
        <v>42657</v>
      </c>
      <c r="B67">
        <v>8594</v>
      </c>
      <c r="C67">
        <v>8583.4003909999992</v>
      </c>
      <c r="D67">
        <v>8599.9261115494191</v>
      </c>
      <c r="E67" t="str">
        <f t="shared" si="4"/>
        <v/>
      </c>
      <c r="F67" s="10">
        <f t="shared" si="0"/>
        <v>8671.5</v>
      </c>
      <c r="G67" s="11">
        <f t="shared" si="1"/>
        <v>7.3093364155930596E-3</v>
      </c>
      <c r="L67" s="12">
        <f t="shared" si="5"/>
        <v>1.1723284898410569E-3</v>
      </c>
      <c r="M67" s="12">
        <f t="shared" si="6"/>
        <v>1.171641849390058E-3</v>
      </c>
      <c r="N67">
        <f t="shared" si="7"/>
        <v>1</v>
      </c>
      <c r="O67" s="12">
        <f t="shared" si="8"/>
        <v>1.171641849390058E-3</v>
      </c>
      <c r="P67" s="12">
        <f t="shared" si="9"/>
        <v>-1.0779538074385706E-2</v>
      </c>
      <c r="Q67" s="12">
        <f t="shared" si="10"/>
        <v>-1.07216470533813E-2</v>
      </c>
      <c r="R67" s="13">
        <f t="shared" si="11"/>
        <v>-1.439916140086317E-2</v>
      </c>
    </row>
    <row r="68" spans="1:18" x14ac:dyDescent="0.25">
      <c r="A68" s="1">
        <v>42660</v>
      </c>
      <c r="B68">
        <v>8612.9501949999994</v>
      </c>
      <c r="C68">
        <v>8520.4003909999992</v>
      </c>
      <c r="D68">
        <v>8599.3488055003309</v>
      </c>
      <c r="E68" t="str">
        <f t="shared" si="4"/>
        <v>SELL</v>
      </c>
      <c r="F68" s="10">
        <f t="shared" si="0"/>
        <v>8671.5</v>
      </c>
      <c r="G68" s="11" t="str">
        <f t="shared" si="1"/>
        <v/>
      </c>
      <c r="L68" s="12">
        <f t="shared" si="5"/>
        <v>-7.3397484831370097E-3</v>
      </c>
      <c r="M68" s="12">
        <f t="shared" si="6"/>
        <v>-7.3668169689514677E-3</v>
      </c>
      <c r="N68">
        <f t="shared" si="7"/>
        <v>1</v>
      </c>
      <c r="O68" s="12">
        <f t="shared" si="8"/>
        <v>-7.3668169689514677E-3</v>
      </c>
      <c r="P68" s="12">
        <f t="shared" si="9"/>
        <v>-1.8146355043337174E-2</v>
      </c>
      <c r="Q68" s="12">
        <f t="shared" si="10"/>
        <v>-1.7982701343821517E-2</v>
      </c>
      <c r="R68" s="13">
        <f t="shared" si="11"/>
        <v>-6.1760245895510213E-3</v>
      </c>
    </row>
    <row r="69" spans="1:18" x14ac:dyDescent="0.25">
      <c r="A69" s="1">
        <v>42661</v>
      </c>
      <c r="B69">
        <v>8556.0498050000006</v>
      </c>
      <c r="C69">
        <v>8677.9003909999992</v>
      </c>
      <c r="D69">
        <v>8524.9387680910495</v>
      </c>
      <c r="E69" t="str">
        <f t="shared" si="4"/>
        <v>SELL</v>
      </c>
      <c r="F69" s="10">
        <f t="shared" si="0"/>
        <v>8612.9501949999994</v>
      </c>
      <c r="G69" s="11">
        <f t="shared" si="1"/>
        <v>-6.7519812027908577E-3</v>
      </c>
      <c r="L69" s="12">
        <f t="shared" si="5"/>
        <v>1.848504680206875E-2</v>
      </c>
      <c r="M69" s="12">
        <f t="shared" si="6"/>
        <v>1.8316274988404681E-2</v>
      </c>
      <c r="N69">
        <f t="shared" si="7"/>
        <v>-1</v>
      </c>
      <c r="O69" s="12">
        <f t="shared" si="8"/>
        <v>-1.8316274988404681E-2</v>
      </c>
      <c r="P69" s="12">
        <f t="shared" si="9"/>
        <v>-3.6462630031741855E-2</v>
      </c>
      <c r="Q69" s="12">
        <f t="shared" si="10"/>
        <v>-3.5805874873072518E-2</v>
      </c>
      <c r="R69" s="13">
        <f t="shared" si="11"/>
        <v>1.1009622724705626E-2</v>
      </c>
    </row>
    <row r="70" spans="1:18" x14ac:dyDescent="0.25">
      <c r="A70" s="1">
        <v>42662</v>
      </c>
      <c r="B70">
        <v>8697.5</v>
      </c>
      <c r="C70">
        <v>8659.0996090000008</v>
      </c>
      <c r="D70">
        <v>8669.2949468116003</v>
      </c>
      <c r="E70" t="str">
        <f t="shared" si="4"/>
        <v/>
      </c>
      <c r="F70" s="10">
        <f t="shared" si="0"/>
        <v>8556.0498050000006</v>
      </c>
      <c r="G70" s="11">
        <f t="shared" si="1"/>
        <v>-6.6063762952014438E-3</v>
      </c>
      <c r="L70" s="12">
        <f t="shared" si="5"/>
        <v>-2.166512768399298E-3</v>
      </c>
      <c r="M70" s="12">
        <f t="shared" si="6"/>
        <v>-2.1688630524142505E-3</v>
      </c>
      <c r="N70">
        <f t="shared" si="7"/>
        <v>-1</v>
      </c>
      <c r="O70" s="12">
        <f t="shared" si="8"/>
        <v>2.1688630524142505E-3</v>
      </c>
      <c r="P70" s="12">
        <f t="shared" si="9"/>
        <v>-3.4293766979327601E-2</v>
      </c>
      <c r="Q70" s="12">
        <f t="shared" si="10"/>
        <v>-3.3712400450703006E-2</v>
      </c>
      <c r="R70" s="13">
        <f t="shared" si="11"/>
        <v>1.6278485943748366E-2</v>
      </c>
    </row>
    <row r="71" spans="1:18" x14ac:dyDescent="0.25">
      <c r="A71" s="1">
        <v>42663</v>
      </c>
      <c r="B71">
        <v>8693.3496090000008</v>
      </c>
      <c r="C71">
        <v>8699.4003909999992</v>
      </c>
      <c r="D71">
        <v>8646.0686952388005</v>
      </c>
      <c r="E71" t="str">
        <f t="shared" si="4"/>
        <v>SELL</v>
      </c>
      <c r="F71" s="10">
        <f t="shared" si="0"/>
        <v>8556.0498050000006</v>
      </c>
      <c r="G71" s="11" t="str">
        <f t="shared" si="1"/>
        <v/>
      </c>
      <c r="L71" s="12">
        <f t="shared" si="5"/>
        <v>4.6541538750877187E-3</v>
      </c>
      <c r="M71" s="12">
        <f t="shared" si="6"/>
        <v>4.6433567888473715E-3</v>
      </c>
      <c r="N71">
        <f t="shared" si="7"/>
        <v>-1</v>
      </c>
      <c r="O71" s="12">
        <f t="shared" si="8"/>
        <v>-4.6433567888473715E-3</v>
      </c>
      <c r="P71" s="12">
        <f t="shared" si="9"/>
        <v>-3.8937123768174972E-2</v>
      </c>
      <c r="Q71" s="12">
        <f t="shared" si="10"/>
        <v>-3.818881769194471E-2</v>
      </c>
      <c r="R71" s="13">
        <f t="shared" si="11"/>
        <v>2.4775578228919404E-3</v>
      </c>
    </row>
    <row r="72" spans="1:18" x14ac:dyDescent="0.25">
      <c r="A72" s="1">
        <v>42664</v>
      </c>
      <c r="B72">
        <v>8708.5996090000008</v>
      </c>
      <c r="C72">
        <v>8693.0498050000006</v>
      </c>
      <c r="D72">
        <v>8711.89633898789</v>
      </c>
      <c r="E72" t="str">
        <f t="shared" si="4"/>
        <v>BUY</v>
      </c>
      <c r="F72" s="10">
        <f t="shared" si="0"/>
        <v>8693.3496090000008</v>
      </c>
      <c r="G72" s="11">
        <f t="shared" si="1"/>
        <v>1.6047102007256342E-2</v>
      </c>
      <c r="L72" s="12">
        <f t="shared" si="5"/>
        <v>-7.3000272600032279E-4</v>
      </c>
      <c r="M72" s="12">
        <f t="shared" si="6"/>
        <v>-7.3026930773513097E-4</v>
      </c>
      <c r="N72">
        <f t="shared" si="7"/>
        <v>-1</v>
      </c>
      <c r="O72" s="12">
        <f t="shared" si="8"/>
        <v>7.3026930773513097E-4</v>
      </c>
      <c r="P72" s="12">
        <f t="shared" si="9"/>
        <v>-3.8206854460439844E-2</v>
      </c>
      <c r="Q72" s="12">
        <f t="shared" si="10"/>
        <v>-3.7486179979516865E-2</v>
      </c>
      <c r="R72" s="13">
        <f t="shared" si="11"/>
        <v>3.920753604071292E-3</v>
      </c>
    </row>
    <row r="73" spans="1:18" x14ac:dyDescent="0.25">
      <c r="A73" s="1">
        <v>42667</v>
      </c>
      <c r="B73">
        <v>8709.8496090000008</v>
      </c>
      <c r="C73">
        <v>8708.9501949999994</v>
      </c>
      <c r="D73">
        <v>8700.2611419014702</v>
      </c>
      <c r="E73" t="str">
        <f t="shared" si="4"/>
        <v>SELL</v>
      </c>
      <c r="F73" s="10">
        <f t="shared" si="0"/>
        <v>8708.5996090000008</v>
      </c>
      <c r="G73" s="11">
        <f t="shared" si="1"/>
        <v>-1.7542145071689497E-3</v>
      </c>
      <c r="L73" s="12">
        <f t="shared" si="5"/>
        <v>1.8290922468722215E-3</v>
      </c>
      <c r="M73" s="12">
        <f t="shared" si="6"/>
        <v>1.8274214946448352E-3</v>
      </c>
      <c r="N73">
        <f t="shared" si="7"/>
        <v>1</v>
      </c>
      <c r="O73" s="12">
        <f t="shared" si="8"/>
        <v>1.8274214946448352E-3</v>
      </c>
      <c r="P73" s="12">
        <f t="shared" si="9"/>
        <v>-3.637943296579501E-2</v>
      </c>
      <c r="Q73" s="12">
        <f t="shared" si="10"/>
        <v>-3.5725653413809955E-2</v>
      </c>
      <c r="R73" s="13">
        <f t="shared" si="11"/>
        <v>1.0977542785455263E-3</v>
      </c>
    </row>
    <row r="74" spans="1:18" x14ac:dyDescent="0.25">
      <c r="A74" s="1">
        <v>42668</v>
      </c>
      <c r="B74">
        <v>8721.7001949999994</v>
      </c>
      <c r="C74">
        <v>8691.2998050000006</v>
      </c>
      <c r="D74">
        <v>8738.2576040239692</v>
      </c>
      <c r="E74" t="str">
        <f t="shared" si="4"/>
        <v>BUY</v>
      </c>
      <c r="F74" s="10">
        <f t="shared" si="0"/>
        <v>8709.8496090000008</v>
      </c>
      <c r="G74" s="11">
        <f t="shared" si="1"/>
        <v>1.4353628093188853E-4</v>
      </c>
      <c r="L74" s="12">
        <f t="shared" si="5"/>
        <v>-2.026695480487728E-3</v>
      </c>
      <c r="M74" s="12">
        <f t="shared" si="6"/>
        <v>-2.0287520068779982E-3</v>
      </c>
      <c r="N74">
        <f t="shared" si="7"/>
        <v>-1</v>
      </c>
      <c r="O74" s="12">
        <f t="shared" si="8"/>
        <v>2.0287520068779982E-3</v>
      </c>
      <c r="P74" s="12">
        <f t="shared" si="9"/>
        <v>-3.435068095891701E-2</v>
      </c>
      <c r="Q74" s="12">
        <f t="shared" si="10"/>
        <v>-3.3767394158451092E-2</v>
      </c>
      <c r="R74" s="13">
        <f t="shared" si="11"/>
        <v>-2.013102466056349E-4</v>
      </c>
    </row>
    <row r="75" spans="1:18" x14ac:dyDescent="0.25">
      <c r="A75" s="1">
        <v>42669</v>
      </c>
      <c r="B75">
        <v>8657.2998050000006</v>
      </c>
      <c r="C75">
        <v>8615.25</v>
      </c>
      <c r="D75">
        <v>8687.40486496007</v>
      </c>
      <c r="E75" t="str">
        <f t="shared" si="4"/>
        <v/>
      </c>
      <c r="F75" s="10">
        <f t="shared" si="0"/>
        <v>8721.7001949999994</v>
      </c>
      <c r="G75" s="11">
        <f t="shared" si="1"/>
        <v>-1.3605959381610688E-3</v>
      </c>
      <c r="L75" s="12">
        <f t="shared" si="5"/>
        <v>-8.7501071998747904E-3</v>
      </c>
      <c r="M75" s="12">
        <f t="shared" si="6"/>
        <v>-8.7886141792387941E-3</v>
      </c>
      <c r="N75">
        <f t="shared" si="7"/>
        <v>1</v>
      </c>
      <c r="O75" s="12">
        <f t="shared" si="8"/>
        <v>-8.7886141792387941E-3</v>
      </c>
      <c r="P75" s="12">
        <f t="shared" si="9"/>
        <v>-4.31392951381558E-2</v>
      </c>
      <c r="Q75" s="12">
        <f t="shared" si="10"/>
        <v>-4.2222033039578943E-2</v>
      </c>
      <c r="R75" s="13">
        <f t="shared" si="11"/>
        <v>-1.0759068877646771E-2</v>
      </c>
    </row>
    <row r="76" spans="1:18" x14ac:dyDescent="0.25">
      <c r="A76" s="1">
        <v>42670</v>
      </c>
      <c r="B76">
        <v>8607.0996090000008</v>
      </c>
      <c r="C76">
        <v>8615.25</v>
      </c>
      <c r="D76">
        <v>8588.9708764685402</v>
      </c>
      <c r="E76" t="str">
        <f t="shared" si="4"/>
        <v>SELL</v>
      </c>
      <c r="F76" s="10">
        <f t="shared" si="0"/>
        <v>8721.7001949999994</v>
      </c>
      <c r="G76" s="11" t="str">
        <f t="shared" si="1"/>
        <v/>
      </c>
      <c r="L76" s="12">
        <f t="shared" si="5"/>
        <v>0</v>
      </c>
      <c r="M76" s="12">
        <f t="shared" si="6"/>
        <v>0</v>
      </c>
      <c r="N76">
        <f t="shared" si="7"/>
        <v>1</v>
      </c>
      <c r="O76" s="12">
        <f t="shared" si="8"/>
        <v>0</v>
      </c>
      <c r="P76" s="12">
        <f t="shared" si="9"/>
        <v>-4.31392951381558E-2</v>
      </c>
      <c r="Q76" s="12">
        <f t="shared" si="10"/>
        <v>-4.2222033039578943E-2</v>
      </c>
      <c r="R76" s="13">
        <f t="shared" si="11"/>
        <v>-8.7501071998747904E-3</v>
      </c>
    </row>
    <row r="77" spans="1:18" x14ac:dyDescent="0.25">
      <c r="A77" s="1">
        <v>42671</v>
      </c>
      <c r="B77">
        <v>8625</v>
      </c>
      <c r="C77">
        <v>8638</v>
      </c>
      <c r="D77">
        <v>8641.1809651886197</v>
      </c>
      <c r="E77" t="str">
        <f t="shared" si="4"/>
        <v>BUY</v>
      </c>
      <c r="F77" s="10">
        <f t="shared" ref="F77:F140" si="12">IF(E76&lt;&gt;"",B76,F76)</f>
        <v>8607.0996090000008</v>
      </c>
      <c r="G77" s="11">
        <f t="shared" ref="G77:G140" si="13">IF(E76="SELL",F77/F76-1,IF(E76="BUY",1-F77/F76,""))</f>
        <v>-1.3139707102715725E-2</v>
      </c>
      <c r="L77" s="12">
        <f t="shared" si="5"/>
        <v>2.6406662604103737E-3</v>
      </c>
      <c r="M77" s="12">
        <f t="shared" si="6"/>
        <v>2.6371858270232084E-3</v>
      </c>
      <c r="N77">
        <f t="shared" si="7"/>
        <v>-1</v>
      </c>
      <c r="O77" s="12">
        <f t="shared" si="8"/>
        <v>-2.6371858270232084E-3</v>
      </c>
      <c r="P77" s="12">
        <f t="shared" si="9"/>
        <v>-4.5776480965179007E-2</v>
      </c>
      <c r="Q77" s="12">
        <f t="shared" si="10"/>
        <v>-4.4744543892594746E-2</v>
      </c>
      <c r="R77" s="13">
        <f t="shared" si="11"/>
        <v>2.6406662604103737E-3</v>
      </c>
    </row>
    <row r="78" spans="1:18" x14ac:dyDescent="0.25">
      <c r="A78" s="1">
        <v>42675</v>
      </c>
      <c r="B78">
        <v>8653.1503909999992</v>
      </c>
      <c r="C78">
        <v>8626.25</v>
      </c>
      <c r="D78">
        <v>8652.9844546436398</v>
      </c>
      <c r="E78" t="str">
        <f t="shared" ref="E78:E141" si="14" xml:space="preserve"> IF(AND(D78&gt;B78, D77&lt;C77),"BUY",IF(AND(D78&lt;B78,D77&gt;C77),"SELL",""))</f>
        <v>SELL</v>
      </c>
      <c r="F78" s="10">
        <f t="shared" si="12"/>
        <v>8625</v>
      </c>
      <c r="G78" s="11">
        <f t="shared" si="13"/>
        <v>-2.079723927126631E-3</v>
      </c>
      <c r="L78" s="12">
        <f t="shared" ref="L78:L141" si="15">C78/C77-1</f>
        <v>-1.3602685806899384E-3</v>
      </c>
      <c r="M78" s="12">
        <f t="shared" ref="M78:M141" si="16">LN(C78/C77)</f>
        <v>-1.361194585834806E-3</v>
      </c>
      <c r="N78">
        <f t="shared" ref="N78:N141" si="17" xml:space="preserve"> IF(AND(D77&gt;B77, D76&lt;C76),1,IF(AND(D77&lt;B77,D76&gt;C76),-1,N77))</f>
        <v>1</v>
      </c>
      <c r="O78" s="12">
        <f t="shared" ref="O78:O141" si="18">M78*N78</f>
        <v>-1.361194585834806E-3</v>
      </c>
      <c r="P78" s="12">
        <f t="shared" ref="P78:P141" si="19">O78+P77</f>
        <v>-4.7137675551013815E-2</v>
      </c>
      <c r="Q78" s="12">
        <f t="shared" ref="Q78:Q141" si="20">EXP(P78)-1</f>
        <v>-4.6043947876070246E-2</v>
      </c>
      <c r="R78" s="13">
        <f t="shared" ref="R78:R141" si="21">(1+L78)*(1+L77)-1</f>
        <v>1.2768056643743808E-3</v>
      </c>
    </row>
    <row r="79" spans="1:18" x14ac:dyDescent="0.25">
      <c r="A79" s="1">
        <v>42676</v>
      </c>
      <c r="B79">
        <v>8542.7998050000006</v>
      </c>
      <c r="C79">
        <v>8514</v>
      </c>
      <c r="D79">
        <v>8631.6659655299809</v>
      </c>
      <c r="E79" t="str">
        <f t="shared" si="14"/>
        <v/>
      </c>
      <c r="F79" s="10">
        <f t="shared" si="12"/>
        <v>8653.1503909999992</v>
      </c>
      <c r="G79" s="11">
        <f t="shared" si="13"/>
        <v>3.2638134492752879E-3</v>
      </c>
      <c r="L79" s="12">
        <f t="shared" si="15"/>
        <v>-1.3012606868569754E-2</v>
      </c>
      <c r="M79" s="12">
        <f t="shared" si="16"/>
        <v>-1.3098012546713908E-2</v>
      </c>
      <c r="N79">
        <f t="shared" si="17"/>
        <v>-1</v>
      </c>
      <c r="O79" s="12">
        <f t="shared" si="18"/>
        <v>1.3098012546713908E-2</v>
      </c>
      <c r="P79" s="12">
        <f t="shared" si="19"/>
        <v>-3.4039663004299905E-2</v>
      </c>
      <c r="Q79" s="12">
        <f t="shared" si="20"/>
        <v>-3.3466831731965185E-2</v>
      </c>
      <c r="R79" s="13">
        <f t="shared" si="21"/>
        <v>-1.4355174808983517E-2</v>
      </c>
    </row>
    <row r="80" spans="1:18" x14ac:dyDescent="0.25">
      <c r="A80" s="1">
        <v>42677</v>
      </c>
      <c r="B80">
        <v>8499.8496090000008</v>
      </c>
      <c r="C80">
        <v>8484.9501949999994</v>
      </c>
      <c r="D80">
        <v>8508.3340789103495</v>
      </c>
      <c r="E80" t="str">
        <f t="shared" si="14"/>
        <v/>
      </c>
      <c r="F80" s="10">
        <f t="shared" si="12"/>
        <v>8653.1503909999992</v>
      </c>
      <c r="G80" s="11" t="str">
        <f t="shared" si="13"/>
        <v/>
      </c>
      <c r="L80" s="12">
        <f t="shared" si="15"/>
        <v>-3.4120043457834814E-3</v>
      </c>
      <c r="M80" s="12">
        <f t="shared" si="16"/>
        <v>-3.4178385071808796E-3</v>
      </c>
      <c r="N80">
        <f t="shared" si="17"/>
        <v>-1</v>
      </c>
      <c r="O80" s="12">
        <f t="shared" si="18"/>
        <v>3.4178385071808796E-3</v>
      </c>
      <c r="P80" s="12">
        <f t="shared" si="19"/>
        <v>-3.0621824497119025E-2</v>
      </c>
      <c r="Q80" s="12">
        <f t="shared" si="20"/>
        <v>-3.015772567725139E-2</v>
      </c>
      <c r="R80" s="13">
        <f t="shared" si="21"/>
        <v>-1.638021214316765E-2</v>
      </c>
    </row>
    <row r="81" spans="1:18" x14ac:dyDescent="0.25">
      <c r="A81" s="1">
        <v>42678</v>
      </c>
      <c r="B81">
        <v>8503.5996090000008</v>
      </c>
      <c r="C81">
        <v>8433.75</v>
      </c>
      <c r="D81">
        <v>8478.2836264956695</v>
      </c>
      <c r="E81" t="str">
        <f t="shared" si="14"/>
        <v>SELL</v>
      </c>
      <c r="F81" s="10">
        <f t="shared" si="12"/>
        <v>8653.1503909999992</v>
      </c>
      <c r="G81" s="11" t="str">
        <f t="shared" si="13"/>
        <v/>
      </c>
      <c r="L81" s="12">
        <f t="shared" si="15"/>
        <v>-6.0342363624209527E-3</v>
      </c>
      <c r="M81" s="12">
        <f t="shared" si="16"/>
        <v>-6.0525159392816868E-3</v>
      </c>
      <c r="N81">
        <f t="shared" si="17"/>
        <v>-1</v>
      </c>
      <c r="O81" s="12">
        <f t="shared" si="18"/>
        <v>6.0525159392816868E-3</v>
      </c>
      <c r="P81" s="12">
        <f t="shared" si="19"/>
        <v>-2.4569308557837337E-2</v>
      </c>
      <c r="Q81" s="12">
        <f t="shared" si="20"/>
        <v>-2.426993986849868E-2</v>
      </c>
      <c r="R81" s="13">
        <f t="shared" si="21"/>
        <v>-9.4256518675123191E-3</v>
      </c>
    </row>
    <row r="82" spans="1:18" x14ac:dyDescent="0.25">
      <c r="A82" s="1">
        <v>42681</v>
      </c>
      <c r="B82">
        <v>8535.75</v>
      </c>
      <c r="C82">
        <v>8497.0498050000006</v>
      </c>
      <c r="D82">
        <v>8453.4180809953505</v>
      </c>
      <c r="E82" t="str">
        <f t="shared" si="14"/>
        <v>SELL</v>
      </c>
      <c r="F82" s="10">
        <f t="shared" si="12"/>
        <v>8503.5996090000008</v>
      </c>
      <c r="G82" s="11">
        <f t="shared" si="13"/>
        <v>-1.7282813223209903E-2</v>
      </c>
      <c r="L82" s="12">
        <f t="shared" si="15"/>
        <v>7.5055349044019781E-3</v>
      </c>
      <c r="M82" s="12">
        <f t="shared" si="16"/>
        <v>7.4775085252503518E-3</v>
      </c>
      <c r="N82">
        <f t="shared" si="17"/>
        <v>-1</v>
      </c>
      <c r="O82" s="12">
        <f t="shared" si="18"/>
        <v>-7.4775085252503518E-3</v>
      </c>
      <c r="P82" s="12">
        <f t="shared" si="19"/>
        <v>-3.2046817083087688E-2</v>
      </c>
      <c r="Q82" s="12">
        <f t="shared" si="20"/>
        <v>-3.1538759512537817E-2</v>
      </c>
      <c r="R82" s="13">
        <f t="shared" si="21"/>
        <v>1.4260083703414583E-3</v>
      </c>
    </row>
    <row r="83" spans="1:18" x14ac:dyDescent="0.25">
      <c r="A83" s="1">
        <v>42682</v>
      </c>
      <c r="B83">
        <v>8540</v>
      </c>
      <c r="C83">
        <v>8543.5498050000006</v>
      </c>
      <c r="D83">
        <v>8509.5172587614197</v>
      </c>
      <c r="E83" t="str">
        <f t="shared" si="14"/>
        <v/>
      </c>
      <c r="F83" s="10">
        <f t="shared" si="12"/>
        <v>8535.75</v>
      </c>
      <c r="G83" s="11">
        <f t="shared" si="13"/>
        <v>3.7807978360095973E-3</v>
      </c>
      <c r="L83" s="12">
        <f t="shared" si="15"/>
        <v>5.4724876359601993E-3</v>
      </c>
      <c r="M83" s="12">
        <f t="shared" si="16"/>
        <v>5.4575679824925274E-3</v>
      </c>
      <c r="N83">
        <f t="shared" si="17"/>
        <v>-1</v>
      </c>
      <c r="O83" s="12">
        <f t="shared" si="18"/>
        <v>-5.4575679824925274E-3</v>
      </c>
      <c r="P83" s="12">
        <f t="shared" si="19"/>
        <v>-3.7504385065580216E-2</v>
      </c>
      <c r="Q83" s="12">
        <f t="shared" si="20"/>
        <v>-3.68098059406059E-2</v>
      </c>
      <c r="R83" s="13">
        <f t="shared" si="21"/>
        <v>1.3019096487327797E-2</v>
      </c>
    </row>
    <row r="84" spans="1:18" x14ac:dyDescent="0.25">
      <c r="A84" s="1">
        <v>42683</v>
      </c>
      <c r="B84">
        <v>8067.5</v>
      </c>
      <c r="C84">
        <v>8432</v>
      </c>
      <c r="D84">
        <v>8573.1234786168498</v>
      </c>
      <c r="E84" t="str">
        <f t="shared" si="14"/>
        <v>BUY</v>
      </c>
      <c r="F84" s="10">
        <f t="shared" si="12"/>
        <v>8535.75</v>
      </c>
      <c r="G84" s="11" t="str">
        <f t="shared" si="13"/>
        <v/>
      </c>
      <c r="L84" s="12">
        <f t="shared" si="15"/>
        <v>-1.3056610840463279E-2</v>
      </c>
      <c r="M84" s="12">
        <f t="shared" si="16"/>
        <v>-1.3142597668234474E-2</v>
      </c>
      <c r="N84">
        <f t="shared" si="17"/>
        <v>-1</v>
      </c>
      <c r="O84" s="12">
        <f t="shared" si="18"/>
        <v>1.3142597668234474E-2</v>
      </c>
      <c r="P84" s="12">
        <f t="shared" si="19"/>
        <v>-2.4361787397345742E-2</v>
      </c>
      <c r="Q84" s="12">
        <f t="shared" si="20"/>
        <v>-2.4067434222717066E-2</v>
      </c>
      <c r="R84" s="13">
        <f t="shared" si="21"/>
        <v>-7.6555753458950049E-3</v>
      </c>
    </row>
    <row r="85" spans="1:18" x14ac:dyDescent="0.25">
      <c r="A85" s="1">
        <v>42684</v>
      </c>
      <c r="B85">
        <v>8555.5996090000008</v>
      </c>
      <c r="C85">
        <v>8525.75</v>
      </c>
      <c r="D85">
        <v>8433.2690563982997</v>
      </c>
      <c r="E85" t="str">
        <f t="shared" si="14"/>
        <v>SELL</v>
      </c>
      <c r="F85" s="10">
        <f t="shared" si="12"/>
        <v>8067.5</v>
      </c>
      <c r="G85" s="11">
        <f t="shared" si="13"/>
        <v>5.4857511056439101E-2</v>
      </c>
      <c r="L85" s="12">
        <f t="shared" si="15"/>
        <v>1.1118358633776193E-2</v>
      </c>
      <c r="M85" s="12">
        <f t="shared" si="16"/>
        <v>1.105700404045472E-2</v>
      </c>
      <c r="N85">
        <f t="shared" si="17"/>
        <v>1</v>
      </c>
      <c r="O85" s="12">
        <f t="shared" si="18"/>
        <v>1.105700404045472E-2</v>
      </c>
      <c r="P85" s="12">
        <f t="shared" si="19"/>
        <v>-1.3304783356891023E-2</v>
      </c>
      <c r="Q85" s="12">
        <f t="shared" si="20"/>
        <v>-1.3216665954023932E-2</v>
      </c>
      <c r="R85" s="13">
        <f t="shared" si="21"/>
        <v>-2.0834202885530173E-3</v>
      </c>
    </row>
    <row r="86" spans="1:18" x14ac:dyDescent="0.25">
      <c r="A86" s="1">
        <v>42685</v>
      </c>
      <c r="B86">
        <v>8456.6503909999992</v>
      </c>
      <c r="C86">
        <v>8296.2998050000006</v>
      </c>
      <c r="D86">
        <v>8502.4376975721698</v>
      </c>
      <c r="E86" t="str">
        <f t="shared" si="14"/>
        <v>BUY</v>
      </c>
      <c r="F86" s="10">
        <f t="shared" si="12"/>
        <v>8555.5996090000008</v>
      </c>
      <c r="G86" s="11">
        <f t="shared" si="13"/>
        <v>6.0501965788658296E-2</v>
      </c>
      <c r="L86" s="12">
        <f t="shared" si="15"/>
        <v>-2.6912611207225101E-2</v>
      </c>
      <c r="M86" s="12">
        <f t="shared" si="16"/>
        <v>-2.7281387064732571E-2</v>
      </c>
      <c r="N86">
        <f t="shared" si="17"/>
        <v>-1</v>
      </c>
      <c r="O86" s="12">
        <f t="shared" si="18"/>
        <v>2.7281387064732571E-2</v>
      </c>
      <c r="P86" s="12">
        <f t="shared" si="19"/>
        <v>1.3976603707841548E-2</v>
      </c>
      <c r="Q86" s="12">
        <f t="shared" si="20"/>
        <v>1.4074733072219292E-2</v>
      </c>
      <c r="R86" s="13">
        <f t="shared" si="21"/>
        <v>-1.6093476636622195E-2</v>
      </c>
    </row>
    <row r="87" spans="1:18" x14ac:dyDescent="0.25">
      <c r="A87" s="1">
        <v>42689</v>
      </c>
      <c r="B87">
        <v>8284.8496090000008</v>
      </c>
      <c r="C87">
        <v>8108.4501950000003</v>
      </c>
      <c r="D87">
        <v>8331.5178234345203</v>
      </c>
      <c r="E87" t="str">
        <f t="shared" si="14"/>
        <v/>
      </c>
      <c r="F87" s="10">
        <f t="shared" si="12"/>
        <v>8456.6503909999992</v>
      </c>
      <c r="G87" s="11">
        <f t="shared" si="13"/>
        <v>1.1565433461368735E-2</v>
      </c>
      <c r="L87" s="12">
        <f t="shared" si="15"/>
        <v>-2.2642577343551129E-2</v>
      </c>
      <c r="M87" s="12">
        <f t="shared" si="16"/>
        <v>-2.2902856936088539E-2</v>
      </c>
      <c r="N87">
        <f t="shared" si="17"/>
        <v>1</v>
      </c>
      <c r="O87" s="12">
        <f t="shared" si="18"/>
        <v>-2.2902856936088539E-2</v>
      </c>
      <c r="P87" s="12">
        <f t="shared" si="19"/>
        <v>-8.9262532282469911E-3</v>
      </c>
      <c r="Q87" s="12">
        <f t="shared" si="20"/>
        <v>-8.8865325035093479E-3</v>
      </c>
      <c r="R87" s="13">
        <f t="shared" si="21"/>
        <v>-4.8945817669999725E-2</v>
      </c>
    </row>
    <row r="88" spans="1:18" x14ac:dyDescent="0.25">
      <c r="A88" s="1">
        <v>42690</v>
      </c>
      <c r="B88">
        <v>8205.6503909999992</v>
      </c>
      <c r="C88">
        <v>8111.6000979999999</v>
      </c>
      <c r="D88">
        <v>8136.8570328676797</v>
      </c>
      <c r="E88" t="str">
        <f t="shared" si="14"/>
        <v>SELL</v>
      </c>
      <c r="F88" s="10">
        <f t="shared" si="12"/>
        <v>8456.6503909999992</v>
      </c>
      <c r="G88" s="11" t="str">
        <f t="shared" si="13"/>
        <v/>
      </c>
      <c r="L88" s="12">
        <f t="shared" si="15"/>
        <v>3.8847164676947266E-4</v>
      </c>
      <c r="M88" s="12">
        <f t="shared" si="16"/>
        <v>3.8839621119505634E-4</v>
      </c>
      <c r="N88">
        <f t="shared" si="17"/>
        <v>1</v>
      </c>
      <c r="O88" s="12">
        <f t="shared" si="18"/>
        <v>3.8839621119505634E-4</v>
      </c>
      <c r="P88" s="12">
        <f t="shared" si="19"/>
        <v>-8.5378570170519339E-3</v>
      </c>
      <c r="Q88" s="12">
        <f t="shared" si="20"/>
        <v>-8.5015130226555602E-3</v>
      </c>
      <c r="R88" s="13">
        <f t="shared" si="21"/>
        <v>-2.2262901696089465E-2</v>
      </c>
    </row>
    <row r="89" spans="1:18" x14ac:dyDescent="0.25">
      <c r="A89" s="1">
        <v>42691</v>
      </c>
      <c r="B89">
        <v>8105.1000979999999</v>
      </c>
      <c r="C89">
        <v>8079.9501950000003</v>
      </c>
      <c r="D89">
        <v>8124.5799169106003</v>
      </c>
      <c r="E89" t="str">
        <f t="shared" si="14"/>
        <v/>
      </c>
      <c r="F89" s="10">
        <f t="shared" si="12"/>
        <v>8205.6503909999992</v>
      </c>
      <c r="G89" s="11">
        <f t="shared" si="13"/>
        <v>-2.9680782389576721E-2</v>
      </c>
      <c r="L89" s="12">
        <f t="shared" si="15"/>
        <v>-3.9018076110289845E-3</v>
      </c>
      <c r="M89" s="12">
        <f t="shared" si="16"/>
        <v>-3.9094395209770174E-3</v>
      </c>
      <c r="N89">
        <f t="shared" si="17"/>
        <v>-1</v>
      </c>
      <c r="O89" s="12">
        <f t="shared" si="18"/>
        <v>3.9094395209770174E-3</v>
      </c>
      <c r="P89" s="12">
        <f t="shared" si="19"/>
        <v>-4.6284174960749165E-3</v>
      </c>
      <c r="Q89" s="12">
        <f t="shared" si="20"/>
        <v>-4.6177228778971902E-3</v>
      </c>
      <c r="R89" s="13">
        <f t="shared" si="21"/>
        <v>-3.5148517058875006E-3</v>
      </c>
    </row>
    <row r="90" spans="1:18" x14ac:dyDescent="0.25">
      <c r="A90" s="1">
        <v>42692</v>
      </c>
      <c r="B90">
        <v>8097.5498049999997</v>
      </c>
      <c r="C90">
        <v>8074.1000979999999</v>
      </c>
      <c r="D90">
        <v>8087.60290142747</v>
      </c>
      <c r="E90" t="str">
        <f t="shared" si="14"/>
        <v>SELL</v>
      </c>
      <c r="F90" s="10">
        <f t="shared" si="12"/>
        <v>8205.6503909999992</v>
      </c>
      <c r="G90" s="11" t="str">
        <f t="shared" si="13"/>
        <v/>
      </c>
      <c r="L90" s="12">
        <f t="shared" si="15"/>
        <v>-7.2402636882840099E-4</v>
      </c>
      <c r="M90" s="12">
        <f t="shared" si="16"/>
        <v>-7.2428860250348408E-4</v>
      </c>
      <c r="N90">
        <f t="shared" si="17"/>
        <v>-1</v>
      </c>
      <c r="O90" s="12">
        <f t="shared" si="18"/>
        <v>7.2428860250348408E-4</v>
      </c>
      <c r="P90" s="12">
        <f t="shared" si="19"/>
        <v>-3.9041288935714323E-3</v>
      </c>
      <c r="Q90" s="12">
        <f t="shared" si="20"/>
        <v>-3.8965176906234911E-3</v>
      </c>
      <c r="R90" s="13">
        <f t="shared" si="21"/>
        <v>-4.6230089682609554E-3</v>
      </c>
    </row>
    <row r="91" spans="1:18" x14ac:dyDescent="0.25">
      <c r="A91" s="1">
        <v>42695</v>
      </c>
      <c r="B91">
        <v>8102.1000979999999</v>
      </c>
      <c r="C91">
        <v>7929.1000979999999</v>
      </c>
      <c r="D91">
        <v>8070.9298743396002</v>
      </c>
      <c r="E91" t="str">
        <f t="shared" si="14"/>
        <v>SELL</v>
      </c>
      <c r="F91" s="10">
        <f t="shared" si="12"/>
        <v>8097.5498049999997</v>
      </c>
      <c r="G91" s="11">
        <f t="shared" si="13"/>
        <v>-1.3173920511963866E-2</v>
      </c>
      <c r="L91" s="12">
        <f t="shared" si="15"/>
        <v>-1.7958657712940362E-2</v>
      </c>
      <c r="M91" s="12">
        <f t="shared" si="16"/>
        <v>-1.8121871425199589E-2</v>
      </c>
      <c r="N91">
        <f t="shared" si="17"/>
        <v>-1</v>
      </c>
      <c r="O91" s="12">
        <f t="shared" si="18"/>
        <v>1.8121871425199589E-2</v>
      </c>
      <c r="P91" s="12">
        <f t="shared" si="19"/>
        <v>1.4217742531628157E-2</v>
      </c>
      <c r="Q91" s="12">
        <f t="shared" si="20"/>
        <v>1.4319295346128635E-2</v>
      </c>
      <c r="R91" s="13">
        <f t="shared" si="21"/>
        <v>-1.8669681540035787E-2</v>
      </c>
    </row>
    <row r="92" spans="1:18" x14ac:dyDescent="0.25">
      <c r="A92" s="1">
        <v>42696</v>
      </c>
      <c r="B92">
        <v>7989.1499020000001</v>
      </c>
      <c r="C92">
        <v>8002.2998049999997</v>
      </c>
      <c r="D92">
        <v>7955.9950755843502</v>
      </c>
      <c r="E92" t="str">
        <f t="shared" si="14"/>
        <v>SELL</v>
      </c>
      <c r="F92" s="10">
        <f t="shared" si="12"/>
        <v>8102.1000979999999</v>
      </c>
      <c r="G92" s="11">
        <f t="shared" si="13"/>
        <v>5.6193454928687991E-4</v>
      </c>
      <c r="L92" s="12">
        <f t="shared" si="15"/>
        <v>9.2317799113752486E-3</v>
      </c>
      <c r="M92" s="12">
        <f t="shared" si="16"/>
        <v>9.1894274904808938E-3</v>
      </c>
      <c r="N92">
        <f t="shared" si="17"/>
        <v>-1</v>
      </c>
      <c r="O92" s="12">
        <f t="shared" si="18"/>
        <v>-9.1894274904808938E-3</v>
      </c>
      <c r="P92" s="12">
        <f t="shared" si="19"/>
        <v>5.0283150411472629E-3</v>
      </c>
      <c r="Q92" s="12">
        <f t="shared" si="20"/>
        <v>5.0409782331666264E-3</v>
      </c>
      <c r="R92" s="13">
        <f t="shared" si="21"/>
        <v>-8.8926681770746807E-3</v>
      </c>
    </row>
    <row r="93" spans="1:18" x14ac:dyDescent="0.25">
      <c r="A93" s="1">
        <v>42697</v>
      </c>
      <c r="B93">
        <v>8051.2001950000003</v>
      </c>
      <c r="C93">
        <v>8033.2998049999997</v>
      </c>
      <c r="D93">
        <v>8027.0501675089299</v>
      </c>
      <c r="E93" t="str">
        <f t="shared" si="14"/>
        <v/>
      </c>
      <c r="F93" s="10">
        <f t="shared" si="12"/>
        <v>7989.1499020000001</v>
      </c>
      <c r="G93" s="11">
        <f t="shared" si="13"/>
        <v>-1.3940854177780571E-2</v>
      </c>
      <c r="L93" s="12">
        <f t="shared" si="15"/>
        <v>3.8738863520997313E-3</v>
      </c>
      <c r="M93" s="12">
        <f t="shared" si="16"/>
        <v>3.8664021767016647E-3</v>
      </c>
      <c r="N93">
        <f t="shared" si="17"/>
        <v>-1</v>
      </c>
      <c r="O93" s="12">
        <f t="shared" si="18"/>
        <v>-3.8664021767016647E-3</v>
      </c>
      <c r="P93" s="12">
        <f t="shared" si="19"/>
        <v>1.1619128644455982E-3</v>
      </c>
      <c r="Q93" s="12">
        <f t="shared" si="20"/>
        <v>1.1625881467123289E-3</v>
      </c>
      <c r="R93" s="13">
        <f t="shared" si="21"/>
        <v>1.3141429129679194E-2</v>
      </c>
    </row>
    <row r="94" spans="1:18" x14ac:dyDescent="0.25">
      <c r="A94" s="1">
        <v>42698</v>
      </c>
      <c r="B94">
        <v>8011.7998049999997</v>
      </c>
      <c r="C94">
        <v>7965.5</v>
      </c>
      <c r="D94">
        <v>8071.33406384723</v>
      </c>
      <c r="E94" t="str">
        <f t="shared" si="14"/>
        <v>BUY</v>
      </c>
      <c r="F94" s="10">
        <f t="shared" si="12"/>
        <v>7989.1499020000001</v>
      </c>
      <c r="G94" s="11" t="str">
        <f t="shared" si="13"/>
        <v/>
      </c>
      <c r="L94" s="12">
        <f t="shared" si="15"/>
        <v>-8.4398449760085814E-3</v>
      </c>
      <c r="M94" s="12">
        <f t="shared" si="16"/>
        <v>-8.4756621375251529E-3</v>
      </c>
      <c r="N94">
        <f t="shared" si="17"/>
        <v>-1</v>
      </c>
      <c r="O94" s="12">
        <f t="shared" si="18"/>
        <v>8.4756621375251529E-3</v>
      </c>
      <c r="P94" s="12">
        <f t="shared" si="19"/>
        <v>9.6375750019707506E-3</v>
      </c>
      <c r="Q94" s="12">
        <f t="shared" si="20"/>
        <v>9.6841659823336812E-3</v>
      </c>
      <c r="R94" s="13">
        <f t="shared" si="21"/>
        <v>-4.5986536241752196E-3</v>
      </c>
    </row>
    <row r="95" spans="1:18" x14ac:dyDescent="0.25">
      <c r="A95" s="1">
        <v>42699</v>
      </c>
      <c r="B95">
        <v>8007.9501950000003</v>
      </c>
      <c r="C95">
        <v>8114.2998049999997</v>
      </c>
      <c r="D95">
        <v>7979.4077948673303</v>
      </c>
      <c r="E95" t="str">
        <f t="shared" si="14"/>
        <v>SELL</v>
      </c>
      <c r="F95" s="10">
        <f t="shared" si="12"/>
        <v>8011.7998049999997</v>
      </c>
      <c r="G95" s="11">
        <f t="shared" si="13"/>
        <v>-2.8350829910364084E-3</v>
      </c>
      <c r="L95" s="12">
        <f t="shared" si="15"/>
        <v>1.8680535434059342E-2</v>
      </c>
      <c r="M95" s="12">
        <f t="shared" si="16"/>
        <v>1.850819717116222E-2</v>
      </c>
      <c r="N95">
        <f t="shared" si="17"/>
        <v>1</v>
      </c>
      <c r="O95" s="12">
        <f t="shared" si="18"/>
        <v>1.850819717116222E-2</v>
      </c>
      <c r="P95" s="12">
        <f t="shared" si="19"/>
        <v>2.8145772173132973E-2</v>
      </c>
      <c r="Q95" s="12">
        <f t="shared" si="20"/>
        <v>2.8545606822175218E-2</v>
      </c>
      <c r="R95" s="13">
        <f t="shared" si="21"/>
        <v>1.0083029634918361E-2</v>
      </c>
    </row>
    <row r="96" spans="1:18" x14ac:dyDescent="0.25">
      <c r="A96" s="1">
        <v>42702</v>
      </c>
      <c r="B96">
        <v>8080.6499020000001</v>
      </c>
      <c r="C96">
        <v>8126.8999020000001</v>
      </c>
      <c r="D96">
        <v>8094.56709233743</v>
      </c>
      <c r="E96" t="str">
        <f t="shared" si="14"/>
        <v>BUY</v>
      </c>
      <c r="F96" s="10">
        <f t="shared" si="12"/>
        <v>8007.9501950000003</v>
      </c>
      <c r="G96" s="11">
        <f t="shared" si="13"/>
        <v>-4.8049253522242097E-4</v>
      </c>
      <c r="L96" s="12">
        <f t="shared" si="15"/>
        <v>1.5528261591020165E-3</v>
      </c>
      <c r="M96" s="12">
        <f t="shared" si="16"/>
        <v>1.5516217712039709E-3</v>
      </c>
      <c r="N96">
        <f t="shared" si="17"/>
        <v>-1</v>
      </c>
      <c r="O96" s="12">
        <f t="shared" si="18"/>
        <v>-1.5516217712039709E-3</v>
      </c>
      <c r="P96" s="12">
        <f t="shared" si="19"/>
        <v>2.6594150401929001E-2</v>
      </c>
      <c r="Q96" s="12">
        <f t="shared" si="20"/>
        <v>2.6950930553098384E-2</v>
      </c>
      <c r="R96" s="13">
        <f t="shared" si="21"/>
        <v>2.0262369217249443E-2</v>
      </c>
    </row>
    <row r="97" spans="1:18" x14ac:dyDescent="0.25">
      <c r="A97" s="1">
        <v>42703</v>
      </c>
      <c r="B97">
        <v>8131.5498049999997</v>
      </c>
      <c r="C97">
        <v>8142.1499020000001</v>
      </c>
      <c r="D97">
        <v>8164.6562338174499</v>
      </c>
      <c r="E97" t="str">
        <f t="shared" si="14"/>
        <v>BUY</v>
      </c>
      <c r="F97" s="10">
        <f t="shared" si="12"/>
        <v>8080.6499020000001</v>
      </c>
      <c r="G97" s="11">
        <f t="shared" si="13"/>
        <v>-9.07844145251957E-3</v>
      </c>
      <c r="L97" s="12">
        <f t="shared" si="15"/>
        <v>1.8764842909222423E-3</v>
      </c>
      <c r="M97" s="12">
        <f t="shared" si="16"/>
        <v>1.8747258936681159E-3</v>
      </c>
      <c r="N97">
        <f t="shared" si="17"/>
        <v>1</v>
      </c>
      <c r="O97" s="12">
        <f t="shared" si="18"/>
        <v>1.8747258936681159E-3</v>
      </c>
      <c r="P97" s="12">
        <f t="shared" si="19"/>
        <v>2.8468876295597117E-2</v>
      </c>
      <c r="Q97" s="12">
        <f t="shared" si="20"/>
        <v>2.8877987841829267E-2</v>
      </c>
      <c r="R97" s="13">
        <f t="shared" si="21"/>
        <v>3.4322243039184297E-3</v>
      </c>
    </row>
    <row r="98" spans="1:18" x14ac:dyDescent="0.25">
      <c r="A98" s="1">
        <v>42704</v>
      </c>
      <c r="B98">
        <v>8172.1499020000001</v>
      </c>
      <c r="C98">
        <v>8224.5</v>
      </c>
      <c r="D98">
        <v>8170.8138108827197</v>
      </c>
      <c r="E98" t="str">
        <f t="shared" si="14"/>
        <v>SELL</v>
      </c>
      <c r="F98" s="10">
        <f t="shared" si="12"/>
        <v>8131.5498049999997</v>
      </c>
      <c r="G98" s="11">
        <f t="shared" si="13"/>
        <v>-6.2989862965603383E-3</v>
      </c>
      <c r="L98" s="12">
        <f t="shared" si="15"/>
        <v>1.0114048376801854E-2</v>
      </c>
      <c r="M98" s="12">
        <f t="shared" si="16"/>
        <v>1.0063243663229143E-2</v>
      </c>
      <c r="N98">
        <f t="shared" si="17"/>
        <v>1</v>
      </c>
      <c r="O98" s="12">
        <f t="shared" si="18"/>
        <v>1.0063243663229143E-2</v>
      </c>
      <c r="P98" s="12">
        <f t="shared" si="19"/>
        <v>3.8532119958826258E-2</v>
      </c>
      <c r="Q98" s="12">
        <f t="shared" si="20"/>
        <v>3.9284109584688087E-2</v>
      </c>
      <c r="R98" s="13">
        <f t="shared" si="21"/>
        <v>1.2009511520620686E-2</v>
      </c>
    </row>
    <row r="99" spans="1:18" x14ac:dyDescent="0.25">
      <c r="A99" s="1">
        <v>42705</v>
      </c>
      <c r="B99">
        <v>8244</v>
      </c>
      <c r="C99">
        <v>8192.9003909999992</v>
      </c>
      <c r="D99">
        <v>8233.3695582399196</v>
      </c>
      <c r="E99" t="str">
        <f t="shared" si="14"/>
        <v/>
      </c>
      <c r="F99" s="10">
        <f t="shared" si="12"/>
        <v>8172.1499020000001</v>
      </c>
      <c r="G99" s="11">
        <f t="shared" si="13"/>
        <v>4.9929100815486738E-3</v>
      </c>
      <c r="L99" s="12">
        <f t="shared" si="15"/>
        <v>-3.8421313149736847E-3</v>
      </c>
      <c r="M99" s="12">
        <f t="shared" si="16"/>
        <v>-3.8495312619543521E-3</v>
      </c>
      <c r="N99">
        <f t="shared" si="17"/>
        <v>-1</v>
      </c>
      <c r="O99" s="12">
        <f t="shared" si="18"/>
        <v>3.8495312619543521E-3</v>
      </c>
      <c r="P99" s="12">
        <f t="shared" si="19"/>
        <v>4.2381651220780608E-2</v>
      </c>
      <c r="Q99" s="12">
        <f t="shared" si="20"/>
        <v>4.3292576664168969E-2</v>
      </c>
      <c r="R99" s="13">
        <f t="shared" si="21"/>
        <v>6.2330575598386062E-3</v>
      </c>
    </row>
    <row r="100" spans="1:18" x14ac:dyDescent="0.25">
      <c r="A100" s="1">
        <v>42706</v>
      </c>
      <c r="B100">
        <v>8153.5498049999997</v>
      </c>
      <c r="C100">
        <v>8086.7998049999997</v>
      </c>
      <c r="D100">
        <v>8203.1385184692208</v>
      </c>
      <c r="E100" t="str">
        <f t="shared" si="14"/>
        <v/>
      </c>
      <c r="F100" s="10">
        <f t="shared" si="12"/>
        <v>8172.1499020000001</v>
      </c>
      <c r="G100" s="11" t="str">
        <f t="shared" si="13"/>
        <v/>
      </c>
      <c r="L100" s="12">
        <f t="shared" si="15"/>
        <v>-1.2950308307977498E-2</v>
      </c>
      <c r="M100" s="12">
        <f t="shared" si="16"/>
        <v>-1.3034894623457152E-2</v>
      </c>
      <c r="N100">
        <f t="shared" si="17"/>
        <v>-1</v>
      </c>
      <c r="O100" s="12">
        <f t="shared" si="18"/>
        <v>1.3034894623457152E-2</v>
      </c>
      <c r="P100" s="12">
        <f t="shared" si="19"/>
        <v>5.5416545844237761E-2</v>
      </c>
      <c r="Q100" s="12">
        <f t="shared" si="20"/>
        <v>5.6980803950947623E-2</v>
      </c>
      <c r="R100" s="13">
        <f t="shared" si="21"/>
        <v>-1.674268283786251E-2</v>
      </c>
    </row>
    <row r="101" spans="1:18" x14ac:dyDescent="0.25">
      <c r="A101" s="1">
        <v>42709</v>
      </c>
      <c r="B101">
        <v>8088.75</v>
      </c>
      <c r="C101">
        <v>8128.75</v>
      </c>
      <c r="D101">
        <v>8083.02896240462</v>
      </c>
      <c r="E101" t="str">
        <f t="shared" si="14"/>
        <v>SELL</v>
      </c>
      <c r="F101" s="10">
        <f t="shared" si="12"/>
        <v>8172.1499020000001</v>
      </c>
      <c r="G101" s="11" t="str">
        <f t="shared" si="13"/>
        <v/>
      </c>
      <c r="L101" s="12">
        <f t="shared" si="15"/>
        <v>5.1874902324233751E-3</v>
      </c>
      <c r="M101" s="12">
        <f t="shared" si="16"/>
        <v>5.1740815565602749E-3</v>
      </c>
      <c r="N101">
        <f t="shared" si="17"/>
        <v>-1</v>
      </c>
      <c r="O101" s="12">
        <f t="shared" si="18"/>
        <v>-5.1740815565602749E-3</v>
      </c>
      <c r="P101" s="12">
        <f t="shared" si="19"/>
        <v>5.0242464287677487E-2</v>
      </c>
      <c r="Q101" s="12">
        <f t="shared" si="20"/>
        <v>5.1526022977612218E-2</v>
      </c>
      <c r="R101" s="13">
        <f t="shared" si="21"/>
        <v>-7.8299976734086396E-3</v>
      </c>
    </row>
    <row r="102" spans="1:18" x14ac:dyDescent="0.25">
      <c r="A102" s="1">
        <v>42710</v>
      </c>
      <c r="B102">
        <v>8153.1499020000001</v>
      </c>
      <c r="C102">
        <v>8143.1499020000001</v>
      </c>
      <c r="D102">
        <v>8153.1309417505699</v>
      </c>
      <c r="E102" t="str">
        <f t="shared" si="14"/>
        <v/>
      </c>
      <c r="F102" s="10">
        <f t="shared" si="12"/>
        <v>8088.75</v>
      </c>
      <c r="G102" s="11">
        <f t="shared" si="13"/>
        <v>-1.0205380836148081E-2</v>
      </c>
      <c r="L102" s="12">
        <f t="shared" si="15"/>
        <v>1.7714780255266849E-3</v>
      </c>
      <c r="M102" s="12">
        <f t="shared" si="16"/>
        <v>1.769910808916109E-3</v>
      </c>
      <c r="N102">
        <f t="shared" si="17"/>
        <v>-1</v>
      </c>
      <c r="O102" s="12">
        <f t="shared" si="18"/>
        <v>-1.769910808916109E-3</v>
      </c>
      <c r="P102" s="12">
        <f t="shared" si="19"/>
        <v>4.8472553478761379E-2</v>
      </c>
      <c r="Q102" s="12">
        <f t="shared" si="20"/>
        <v>4.9666561729378556E-2</v>
      </c>
      <c r="R102" s="13">
        <f t="shared" si="21"/>
        <v>6.9681577829043828E-3</v>
      </c>
    </row>
    <row r="103" spans="1:18" x14ac:dyDescent="0.25">
      <c r="A103" s="1">
        <v>42711</v>
      </c>
      <c r="B103">
        <v>8168.3999020000001</v>
      </c>
      <c r="C103">
        <v>8102.0498049999997</v>
      </c>
      <c r="D103">
        <v>8167.9804588373099</v>
      </c>
      <c r="E103" t="str">
        <f t="shared" si="14"/>
        <v>SELL</v>
      </c>
      <c r="F103" s="10">
        <f t="shared" si="12"/>
        <v>8088.75</v>
      </c>
      <c r="G103" s="11" t="str">
        <f t="shared" si="13"/>
        <v/>
      </c>
      <c r="L103" s="12">
        <f t="shared" si="15"/>
        <v>-5.0471988720122152E-3</v>
      </c>
      <c r="M103" s="12">
        <f t="shared" si="16"/>
        <v>-5.059979000942974E-3</v>
      </c>
      <c r="N103">
        <f t="shared" si="17"/>
        <v>-1</v>
      </c>
      <c r="O103" s="12">
        <f t="shared" si="18"/>
        <v>5.059979000942974E-3</v>
      </c>
      <c r="P103" s="12">
        <f t="shared" si="19"/>
        <v>5.3532532479704353E-2</v>
      </c>
      <c r="Q103" s="12">
        <f t="shared" si="20"/>
        <v>5.4991312692784344E-2</v>
      </c>
      <c r="R103" s="13">
        <f t="shared" si="21"/>
        <v>-3.2846618483777235E-3</v>
      </c>
    </row>
    <row r="104" spans="1:18" x14ac:dyDescent="0.25">
      <c r="A104" s="1">
        <v>42712</v>
      </c>
      <c r="B104">
        <v>8152.1000979999999</v>
      </c>
      <c r="C104">
        <v>8246.8496090000008</v>
      </c>
      <c r="D104">
        <v>8136.4906897164001</v>
      </c>
      <c r="E104" t="str">
        <f t="shared" si="14"/>
        <v>SELL</v>
      </c>
      <c r="F104" s="10">
        <f t="shared" si="12"/>
        <v>8168.3999020000001</v>
      </c>
      <c r="G104" s="11">
        <f t="shared" si="13"/>
        <v>9.8469976201513987E-3</v>
      </c>
      <c r="L104" s="12">
        <f t="shared" si="15"/>
        <v>1.7871996283044478E-2</v>
      </c>
      <c r="M104" s="12">
        <f t="shared" si="16"/>
        <v>1.7714169832408765E-2</v>
      </c>
      <c r="N104">
        <f t="shared" si="17"/>
        <v>-1</v>
      </c>
      <c r="O104" s="12">
        <f t="shared" si="18"/>
        <v>-1.7714169832408765E-2</v>
      </c>
      <c r="P104" s="12">
        <f t="shared" si="19"/>
        <v>3.5818362647295585E-2</v>
      </c>
      <c r="Q104" s="12">
        <f t="shared" si="20"/>
        <v>3.6467568167007469E-2</v>
      </c>
      <c r="R104" s="13">
        <f t="shared" si="21"/>
        <v>1.273459389155196E-2</v>
      </c>
    </row>
    <row r="105" spans="1:18" x14ac:dyDescent="0.25">
      <c r="A105" s="1">
        <v>42713</v>
      </c>
      <c r="B105">
        <v>8271.7001949999994</v>
      </c>
      <c r="C105">
        <v>8261.75</v>
      </c>
      <c r="D105">
        <v>8254.7686205041391</v>
      </c>
      <c r="E105" t="str">
        <f t="shared" si="14"/>
        <v/>
      </c>
      <c r="F105" s="10">
        <f t="shared" si="12"/>
        <v>8152.1000979999999</v>
      </c>
      <c r="G105" s="11">
        <f t="shared" si="13"/>
        <v>-1.9954708627829554E-3</v>
      </c>
      <c r="L105" s="12">
        <f t="shared" si="15"/>
        <v>1.8067979539408974E-3</v>
      </c>
      <c r="M105" s="12">
        <f t="shared" si="16"/>
        <v>1.8051676579659468E-3</v>
      </c>
      <c r="N105">
        <f t="shared" si="17"/>
        <v>-1</v>
      </c>
      <c r="O105" s="12">
        <f t="shared" si="18"/>
        <v>-1.8051676579659468E-3</v>
      </c>
      <c r="P105" s="12">
        <f t="shared" si="19"/>
        <v>3.4013194989329636E-2</v>
      </c>
      <c r="Q105" s="12">
        <f t="shared" si="20"/>
        <v>3.4598258151029349E-2</v>
      </c>
      <c r="R105" s="13">
        <f t="shared" si="21"/>
        <v>1.9711085323302457E-2</v>
      </c>
    </row>
    <row r="106" spans="1:18" x14ac:dyDescent="0.25">
      <c r="A106" s="1">
        <v>42716</v>
      </c>
      <c r="B106">
        <v>8230.6503909999992</v>
      </c>
      <c r="C106">
        <v>8170.7998049999997</v>
      </c>
      <c r="D106">
        <v>8242.3620278049093</v>
      </c>
      <c r="E106" t="str">
        <f t="shared" si="14"/>
        <v>BUY</v>
      </c>
      <c r="F106" s="10">
        <f t="shared" si="12"/>
        <v>8152.1000979999999</v>
      </c>
      <c r="G106" s="11" t="str">
        <f t="shared" si="13"/>
        <v/>
      </c>
      <c r="L106" s="12">
        <f t="shared" si="15"/>
        <v>-1.1008587163736538E-2</v>
      </c>
      <c r="M106" s="12">
        <f t="shared" si="16"/>
        <v>-1.1069630070260654E-2</v>
      </c>
      <c r="N106">
        <f t="shared" si="17"/>
        <v>-1</v>
      </c>
      <c r="O106" s="12">
        <f t="shared" si="18"/>
        <v>1.1069630070260654E-2</v>
      </c>
      <c r="P106" s="12">
        <f t="shared" si="19"/>
        <v>4.5082825059590291E-2</v>
      </c>
      <c r="Q106" s="12">
        <f t="shared" si="20"/>
        <v>4.611450081651669E-2</v>
      </c>
      <c r="R106" s="13">
        <f t="shared" si="21"/>
        <v>-9.2216795025588105E-3</v>
      </c>
    </row>
    <row r="107" spans="1:18" x14ac:dyDescent="0.25">
      <c r="A107" s="1">
        <v>42717</v>
      </c>
      <c r="B107">
        <v>8196.1503909999992</v>
      </c>
      <c r="C107">
        <v>8221.7998050000006</v>
      </c>
      <c r="D107">
        <v>8207.9675710498504</v>
      </c>
      <c r="E107" t="str">
        <f t="shared" si="14"/>
        <v/>
      </c>
      <c r="F107" s="10">
        <f t="shared" si="12"/>
        <v>8230.6503909999992</v>
      </c>
      <c r="G107" s="11">
        <f t="shared" si="13"/>
        <v>-9.6355898548485808E-3</v>
      </c>
      <c r="L107" s="12">
        <f t="shared" si="15"/>
        <v>6.2417390239806192E-3</v>
      </c>
      <c r="M107" s="12">
        <f t="shared" si="16"/>
        <v>6.2223400513272626E-3</v>
      </c>
      <c r="N107">
        <f t="shared" si="17"/>
        <v>1</v>
      </c>
      <c r="O107" s="12">
        <f t="shared" si="18"/>
        <v>6.2223400513272626E-3</v>
      </c>
      <c r="P107" s="12">
        <f t="shared" si="19"/>
        <v>5.1305165110917553E-2</v>
      </c>
      <c r="Q107" s="12">
        <f t="shared" si="20"/>
        <v>5.2644074519815121E-2</v>
      </c>
      <c r="R107" s="13">
        <f t="shared" si="21"/>
        <v>-4.835560867854749E-3</v>
      </c>
    </row>
    <row r="108" spans="1:18" x14ac:dyDescent="0.25">
      <c r="A108" s="1">
        <v>42718</v>
      </c>
      <c r="B108">
        <v>8229.3496090000008</v>
      </c>
      <c r="C108">
        <v>8182.4501950000003</v>
      </c>
      <c r="D108">
        <v>8248.9464332201806</v>
      </c>
      <c r="E108" t="str">
        <f t="shared" si="14"/>
        <v>BUY</v>
      </c>
      <c r="F108" s="10">
        <f t="shared" si="12"/>
        <v>8230.6503909999992</v>
      </c>
      <c r="G108" s="11" t="str">
        <f t="shared" si="13"/>
        <v/>
      </c>
      <c r="L108" s="12">
        <f t="shared" si="15"/>
        <v>-4.7860092599275594E-3</v>
      </c>
      <c r="M108" s="12">
        <f t="shared" si="16"/>
        <v>-4.7974988765117303E-3</v>
      </c>
      <c r="N108">
        <f t="shared" si="17"/>
        <v>1</v>
      </c>
      <c r="O108" s="12">
        <f t="shared" si="18"/>
        <v>-4.7974988765117303E-3</v>
      </c>
      <c r="P108" s="12">
        <f t="shared" si="19"/>
        <v>4.6507666234405824E-2</v>
      </c>
      <c r="Q108" s="12">
        <f t="shared" si="20"/>
        <v>4.7606110231755316E-2</v>
      </c>
      <c r="R108" s="13">
        <f t="shared" si="21"/>
        <v>1.4258567432863245E-3</v>
      </c>
    </row>
    <row r="109" spans="1:18" x14ac:dyDescent="0.25">
      <c r="A109" s="1">
        <v>42719</v>
      </c>
      <c r="B109">
        <v>8128.3999020000001</v>
      </c>
      <c r="C109">
        <v>8153.6000979999999</v>
      </c>
      <c r="D109">
        <v>8196.7525910791301</v>
      </c>
      <c r="E109" t="str">
        <f t="shared" si="14"/>
        <v/>
      </c>
      <c r="F109" s="10">
        <f t="shared" si="12"/>
        <v>8229.3496090000008</v>
      </c>
      <c r="G109" s="11">
        <f t="shared" si="13"/>
        <v>1.5804121645368596E-4</v>
      </c>
      <c r="L109" s="12">
        <f t="shared" si="15"/>
        <v>-3.5258506086147667E-3</v>
      </c>
      <c r="M109" s="12">
        <f t="shared" si="16"/>
        <v>-3.5320810692987823E-3</v>
      </c>
      <c r="N109">
        <f t="shared" si="17"/>
        <v>1</v>
      </c>
      <c r="O109" s="12">
        <f t="shared" si="18"/>
        <v>-3.5320810692987823E-3</v>
      </c>
      <c r="P109" s="12">
        <f t="shared" si="19"/>
        <v>4.2975585165107043E-2</v>
      </c>
      <c r="Q109" s="12">
        <f t="shared" si="20"/>
        <v>4.3912407590406266E-2</v>
      </c>
      <c r="R109" s="13">
        <f t="shared" si="21"/>
        <v>-8.2949851148803599E-3</v>
      </c>
    </row>
    <row r="110" spans="1:18" x14ac:dyDescent="0.25">
      <c r="A110" s="1">
        <v>42720</v>
      </c>
      <c r="B110">
        <v>8178.2001950000003</v>
      </c>
      <c r="C110">
        <v>8139.4501950000003</v>
      </c>
      <c r="D110">
        <v>8164.4674965351696</v>
      </c>
      <c r="E110" t="str">
        <f t="shared" si="14"/>
        <v>SELL</v>
      </c>
      <c r="F110" s="10">
        <f t="shared" si="12"/>
        <v>8229.3496090000008</v>
      </c>
      <c r="G110" s="11" t="str">
        <f t="shared" si="13"/>
        <v/>
      </c>
      <c r="L110" s="12">
        <f t="shared" si="15"/>
        <v>-1.7354178313786495E-3</v>
      </c>
      <c r="M110" s="12">
        <f t="shared" si="16"/>
        <v>-1.73692541334561E-3</v>
      </c>
      <c r="N110">
        <f t="shared" si="17"/>
        <v>1</v>
      </c>
      <c r="O110" s="12">
        <f t="shared" si="18"/>
        <v>-1.73692541334561E-3</v>
      </c>
      <c r="P110" s="12">
        <f t="shared" si="19"/>
        <v>4.1238659751761435E-2</v>
      </c>
      <c r="Q110" s="12">
        <f t="shared" si="20"/>
        <v>4.2100783383876461E-2</v>
      </c>
      <c r="R110" s="13">
        <f t="shared" si="21"/>
        <v>-5.2551496159763955E-3</v>
      </c>
    </row>
    <row r="111" spans="1:18" x14ac:dyDescent="0.25">
      <c r="A111" s="1">
        <v>42723</v>
      </c>
      <c r="B111">
        <v>8126</v>
      </c>
      <c r="C111">
        <v>8104.3500979999999</v>
      </c>
      <c r="D111">
        <v>8134.2523084206796</v>
      </c>
      <c r="E111" t="str">
        <f t="shared" si="14"/>
        <v/>
      </c>
      <c r="F111" s="10">
        <f t="shared" si="12"/>
        <v>8178.2001950000003</v>
      </c>
      <c r="G111" s="11">
        <f t="shared" si="13"/>
        <v>-6.2154868161222732E-3</v>
      </c>
      <c r="L111" s="12">
        <f t="shared" si="15"/>
        <v>-4.3123424996890369E-3</v>
      </c>
      <c r="M111" s="12">
        <f t="shared" si="16"/>
        <v>-4.3216674665630889E-3</v>
      </c>
      <c r="N111">
        <f t="shared" si="17"/>
        <v>-1</v>
      </c>
      <c r="O111" s="12">
        <f t="shared" si="18"/>
        <v>4.3216674665630889E-3</v>
      </c>
      <c r="P111" s="12">
        <f t="shared" si="19"/>
        <v>4.5560327218324523E-2</v>
      </c>
      <c r="Q111" s="12">
        <f t="shared" si="20"/>
        <v>4.6614142029325123E-2</v>
      </c>
      <c r="R111" s="13">
        <f t="shared" si="21"/>
        <v>-6.0402766149987297E-3</v>
      </c>
    </row>
    <row r="112" spans="1:18" x14ac:dyDescent="0.25">
      <c r="A112" s="1">
        <v>42724</v>
      </c>
      <c r="B112">
        <v>8110.6000979999999</v>
      </c>
      <c r="C112">
        <v>8082.3999020000001</v>
      </c>
      <c r="D112">
        <v>8131.2678396164602</v>
      </c>
      <c r="E112" t="str">
        <f t="shared" si="14"/>
        <v/>
      </c>
      <c r="F112" s="10">
        <f t="shared" si="12"/>
        <v>8178.2001950000003</v>
      </c>
      <c r="G112" s="11" t="str">
        <f t="shared" si="13"/>
        <v/>
      </c>
      <c r="L112" s="12">
        <f t="shared" si="15"/>
        <v>-2.7084461720646713E-3</v>
      </c>
      <c r="M112" s="12">
        <f t="shared" si="16"/>
        <v>-2.7121206486458325E-3</v>
      </c>
      <c r="N112">
        <f t="shared" si="17"/>
        <v>-1</v>
      </c>
      <c r="O112" s="12">
        <f t="shared" si="18"/>
        <v>2.7121206486458325E-3</v>
      </c>
      <c r="P112" s="12">
        <f t="shared" si="19"/>
        <v>4.8272447866970353E-2</v>
      </c>
      <c r="Q112" s="12">
        <f t="shared" si="20"/>
        <v>4.9456538573974029E-2</v>
      </c>
      <c r="R112" s="13">
        <f t="shared" si="21"/>
        <v>-7.0091089242177995E-3</v>
      </c>
    </row>
    <row r="113" spans="1:18" x14ac:dyDescent="0.25">
      <c r="A113" s="1">
        <v>42725</v>
      </c>
      <c r="B113">
        <v>8105.8500979999999</v>
      </c>
      <c r="C113">
        <v>8061.2998049999997</v>
      </c>
      <c r="D113">
        <v>8107.1805159015603</v>
      </c>
      <c r="E113" t="str">
        <f t="shared" si="14"/>
        <v/>
      </c>
      <c r="F113" s="10">
        <f t="shared" si="12"/>
        <v>8178.2001950000003</v>
      </c>
      <c r="G113" s="11" t="str">
        <f t="shared" si="13"/>
        <v/>
      </c>
      <c r="L113" s="12">
        <f t="shared" si="15"/>
        <v>-2.610622742730051E-3</v>
      </c>
      <c r="M113" s="12">
        <f t="shared" si="16"/>
        <v>-2.6140363606892364E-3</v>
      </c>
      <c r="N113">
        <f t="shared" si="17"/>
        <v>-1</v>
      </c>
      <c r="O113" s="12">
        <f t="shared" si="18"/>
        <v>2.6140363606892364E-3</v>
      </c>
      <c r="P113" s="12">
        <f t="shared" si="19"/>
        <v>5.0886484227659588E-2</v>
      </c>
      <c r="Q113" s="12">
        <f t="shared" si="20"/>
        <v>5.2203444816992128E-2</v>
      </c>
      <c r="R113" s="13">
        <f t="shared" si="21"/>
        <v>-5.3119981836204921E-3</v>
      </c>
    </row>
    <row r="114" spans="1:18" x14ac:dyDescent="0.25">
      <c r="A114" s="1">
        <v>42726</v>
      </c>
      <c r="B114">
        <v>8043.8500979999999</v>
      </c>
      <c r="C114">
        <v>7979.1000979999999</v>
      </c>
      <c r="D114">
        <v>8097.9703200281901</v>
      </c>
      <c r="E114" t="str">
        <f t="shared" si="14"/>
        <v/>
      </c>
      <c r="F114" s="10">
        <f t="shared" si="12"/>
        <v>8178.2001950000003</v>
      </c>
      <c r="G114" s="11" t="str">
        <f t="shared" si="13"/>
        <v/>
      </c>
      <c r="L114" s="12">
        <f t="shared" si="15"/>
        <v>-1.0196830410527102E-2</v>
      </c>
      <c r="M114" s="12">
        <f t="shared" si="16"/>
        <v>-1.0249174217030699E-2</v>
      </c>
      <c r="N114">
        <f t="shared" si="17"/>
        <v>-1</v>
      </c>
      <c r="O114" s="12">
        <f t="shared" si="18"/>
        <v>1.0249174217030699E-2</v>
      </c>
      <c r="P114" s="12">
        <f t="shared" si="19"/>
        <v>6.1135658444690287E-2</v>
      </c>
      <c r="Q114" s="12">
        <f t="shared" si="20"/>
        <v>6.3043115181577125E-2</v>
      </c>
      <c r="R114" s="13">
        <f t="shared" si="21"/>
        <v>-1.2780833075883624E-2</v>
      </c>
    </row>
    <row r="115" spans="1:18" x14ac:dyDescent="0.25">
      <c r="A115" s="1">
        <v>42727</v>
      </c>
      <c r="B115">
        <v>7972.5</v>
      </c>
      <c r="C115">
        <v>7985.75</v>
      </c>
      <c r="D115">
        <v>7993.7170873962395</v>
      </c>
      <c r="E115" t="str">
        <f t="shared" si="14"/>
        <v/>
      </c>
      <c r="F115" s="10">
        <f t="shared" si="12"/>
        <v>8178.2001950000003</v>
      </c>
      <c r="G115" s="11" t="str">
        <f t="shared" si="13"/>
        <v/>
      </c>
      <c r="L115" s="12">
        <f t="shared" si="15"/>
        <v>8.3341503657363702E-4</v>
      </c>
      <c r="M115" s="12">
        <f t="shared" si="16"/>
        <v>8.330679390994918E-4</v>
      </c>
      <c r="N115">
        <f t="shared" si="17"/>
        <v>-1</v>
      </c>
      <c r="O115" s="12">
        <f t="shared" si="18"/>
        <v>-8.330679390994918E-4</v>
      </c>
      <c r="P115" s="12">
        <f t="shared" si="19"/>
        <v>6.0302590505590795E-2</v>
      </c>
      <c r="Q115" s="12">
        <f t="shared" si="20"/>
        <v>6.2157896819152514E-2</v>
      </c>
      <c r="R115" s="13">
        <f t="shared" si="21"/>
        <v>-9.371913565742962E-3</v>
      </c>
    </row>
    <row r="116" spans="1:18" x14ac:dyDescent="0.25">
      <c r="A116" s="1">
        <v>42730</v>
      </c>
      <c r="B116">
        <v>7965.1000979999999</v>
      </c>
      <c r="C116">
        <v>7908.25</v>
      </c>
      <c r="D116">
        <v>7972.2023201860202</v>
      </c>
      <c r="E116" t="str">
        <f t="shared" si="14"/>
        <v/>
      </c>
      <c r="F116" s="10">
        <f t="shared" si="12"/>
        <v>8178.2001950000003</v>
      </c>
      <c r="G116" s="11" t="str">
        <f t="shared" si="13"/>
        <v/>
      </c>
      <c r="L116" s="12">
        <f t="shared" si="15"/>
        <v>-9.7047866512225411E-3</v>
      </c>
      <c r="M116" s="12">
        <f t="shared" si="16"/>
        <v>-9.7521850030884583E-3</v>
      </c>
      <c r="N116">
        <f t="shared" si="17"/>
        <v>-1</v>
      </c>
      <c r="O116" s="12">
        <f t="shared" si="18"/>
        <v>9.7521850030884583E-3</v>
      </c>
      <c r="P116" s="12">
        <f t="shared" si="19"/>
        <v>7.0054775508679251E-2</v>
      </c>
      <c r="Q116" s="12">
        <f t="shared" si="20"/>
        <v>7.2566930044390077E-2</v>
      </c>
      <c r="R116" s="13">
        <f t="shared" si="21"/>
        <v>-8.8794597297707778E-3</v>
      </c>
    </row>
    <row r="117" spans="1:18" x14ac:dyDescent="0.25">
      <c r="A117" s="1">
        <v>42731</v>
      </c>
      <c r="B117">
        <v>7915.0498049999997</v>
      </c>
      <c r="C117">
        <v>8032.8500979999999</v>
      </c>
      <c r="D117">
        <v>7951.0802643923298</v>
      </c>
      <c r="E117" t="str">
        <f t="shared" si="14"/>
        <v/>
      </c>
      <c r="F117" s="10">
        <f t="shared" si="12"/>
        <v>8178.2001950000003</v>
      </c>
      <c r="G117" s="11" t="str">
        <f t="shared" si="13"/>
        <v/>
      </c>
      <c r="L117" s="12">
        <f t="shared" si="15"/>
        <v>1.5755710555432678E-2</v>
      </c>
      <c r="M117" s="12">
        <f t="shared" si="16"/>
        <v>1.5632877878689815E-2</v>
      </c>
      <c r="N117">
        <f t="shared" si="17"/>
        <v>-1</v>
      </c>
      <c r="O117" s="12">
        <f t="shared" si="18"/>
        <v>-1.5632877878689815E-2</v>
      </c>
      <c r="P117" s="12">
        <f t="shared" si="19"/>
        <v>5.4421897629989432E-2</v>
      </c>
      <c r="Q117" s="12">
        <f t="shared" si="20"/>
        <v>5.5930002557299963E-2</v>
      </c>
      <c r="R117" s="13">
        <f t="shared" si="21"/>
        <v>5.8980180947312277E-3</v>
      </c>
    </row>
    <row r="118" spans="1:18" x14ac:dyDescent="0.25">
      <c r="A118" s="1">
        <v>42732</v>
      </c>
      <c r="B118">
        <v>8047.5498049999997</v>
      </c>
      <c r="C118">
        <v>8034.8500979999999</v>
      </c>
      <c r="D118">
        <v>8063.07276173022</v>
      </c>
      <c r="E118" t="str">
        <f t="shared" si="14"/>
        <v>BUY</v>
      </c>
      <c r="F118" s="10">
        <f t="shared" si="12"/>
        <v>8178.2001950000003</v>
      </c>
      <c r="G118" s="11" t="str">
        <f t="shared" si="13"/>
        <v/>
      </c>
      <c r="L118" s="12">
        <f t="shared" si="15"/>
        <v>2.4897763254627669E-4</v>
      </c>
      <c r="M118" s="12">
        <f t="shared" si="16"/>
        <v>2.4894664275925836E-4</v>
      </c>
      <c r="N118">
        <f t="shared" si="17"/>
        <v>-1</v>
      </c>
      <c r="O118" s="12">
        <f t="shared" si="18"/>
        <v>-2.4894664275925836E-4</v>
      </c>
      <c r="P118" s="12">
        <f t="shared" si="19"/>
        <v>5.4172950987230177E-2</v>
      </c>
      <c r="Q118" s="12">
        <f t="shared" si="20"/>
        <v>5.5667165045790057E-2</v>
      </c>
      <c r="R118" s="13">
        <f t="shared" si="21"/>
        <v>1.6008611007492179E-2</v>
      </c>
    </row>
    <row r="119" spans="1:18" x14ac:dyDescent="0.25">
      <c r="A119" s="1">
        <v>42733</v>
      </c>
      <c r="B119">
        <v>8030.6000979999999</v>
      </c>
      <c r="C119">
        <v>8103.6000979999999</v>
      </c>
      <c r="D119">
        <v>8050.3289160417899</v>
      </c>
      <c r="E119" t="str">
        <f t="shared" si="14"/>
        <v/>
      </c>
      <c r="F119" s="10">
        <f t="shared" si="12"/>
        <v>8047.5498049999997</v>
      </c>
      <c r="G119" s="11">
        <f t="shared" si="13"/>
        <v>1.597544531618067E-2</v>
      </c>
      <c r="L119" s="12">
        <f t="shared" si="15"/>
        <v>8.5564757477072373E-3</v>
      </c>
      <c r="M119" s="12">
        <f t="shared" si="16"/>
        <v>8.5200765940356069E-3</v>
      </c>
      <c r="N119">
        <f t="shared" si="17"/>
        <v>1</v>
      </c>
      <c r="O119" s="12">
        <f t="shared" si="18"/>
        <v>8.5200765940356069E-3</v>
      </c>
      <c r="P119" s="12">
        <f t="shared" si="19"/>
        <v>6.2693027581265784E-2</v>
      </c>
      <c r="Q119" s="12">
        <f t="shared" si="20"/>
        <v>6.4699955541155152E-2</v>
      </c>
      <c r="R119" s="13">
        <f t="shared" si="21"/>
        <v>8.8075837513281741E-3</v>
      </c>
    </row>
    <row r="120" spans="1:18" x14ac:dyDescent="0.25">
      <c r="A120" s="1">
        <v>42734</v>
      </c>
      <c r="B120">
        <v>8119.6499020000001</v>
      </c>
      <c r="C120">
        <v>8185.7998049999997</v>
      </c>
      <c r="D120">
        <v>8116.3363294717701</v>
      </c>
      <c r="E120" t="str">
        <f t="shared" si="14"/>
        <v/>
      </c>
      <c r="F120" s="10">
        <f t="shared" si="12"/>
        <v>8047.5498049999997</v>
      </c>
      <c r="G120" s="11" t="str">
        <f t="shared" si="13"/>
        <v/>
      </c>
      <c r="L120" s="12">
        <f t="shared" si="15"/>
        <v>1.0143603584323868E-2</v>
      </c>
      <c r="M120" s="12">
        <f t="shared" si="16"/>
        <v>1.009250251295599E-2</v>
      </c>
      <c r="N120">
        <f t="shared" si="17"/>
        <v>1</v>
      </c>
      <c r="O120" s="12">
        <f t="shared" si="18"/>
        <v>1.009250251295599E-2</v>
      </c>
      <c r="P120" s="12">
        <f t="shared" si="19"/>
        <v>7.278553009422177E-2</v>
      </c>
      <c r="Q120" s="12">
        <f t="shared" si="20"/>
        <v>7.5499849826411891E-2</v>
      </c>
      <c r="R120" s="13">
        <f t="shared" si="21"/>
        <v>1.8786872830094836E-2</v>
      </c>
    </row>
    <row r="121" spans="1:18" x14ac:dyDescent="0.25">
      <c r="A121" s="1">
        <v>42737</v>
      </c>
      <c r="B121">
        <v>8210.0996090000008</v>
      </c>
      <c r="C121">
        <v>8179.5</v>
      </c>
      <c r="D121">
        <v>8178.3731149401401</v>
      </c>
      <c r="E121" t="str">
        <f t="shared" si="14"/>
        <v/>
      </c>
      <c r="F121" s="10">
        <f t="shared" si="12"/>
        <v>8047.5498049999997</v>
      </c>
      <c r="G121" s="11" t="str">
        <f t="shared" si="13"/>
        <v/>
      </c>
      <c r="L121" s="12">
        <f t="shared" si="15"/>
        <v>-7.6960164554129573E-4</v>
      </c>
      <c r="M121" s="12">
        <f t="shared" si="16"/>
        <v>-7.6989794091706504E-4</v>
      </c>
      <c r="N121">
        <f t="shared" si="17"/>
        <v>1</v>
      </c>
      <c r="O121" s="12">
        <f t="shared" si="18"/>
        <v>-7.6989794091706504E-4</v>
      </c>
      <c r="P121" s="12">
        <f t="shared" si="19"/>
        <v>7.2015632153304698E-2</v>
      </c>
      <c r="Q121" s="12">
        <f t="shared" si="20"/>
        <v>7.4672143372206179E-2</v>
      </c>
      <c r="R121" s="13">
        <f t="shared" si="21"/>
        <v>9.3661954047723484E-3</v>
      </c>
    </row>
    <row r="122" spans="1:18" x14ac:dyDescent="0.25">
      <c r="A122" s="1">
        <v>42738</v>
      </c>
      <c r="B122">
        <v>8196.0498050000006</v>
      </c>
      <c r="C122">
        <v>8192.25</v>
      </c>
      <c r="D122">
        <v>8208.0213248781401</v>
      </c>
      <c r="E122" t="str">
        <f t="shared" si="14"/>
        <v>BUY</v>
      </c>
      <c r="F122" s="10">
        <f t="shared" si="12"/>
        <v>8047.5498049999997</v>
      </c>
      <c r="G122" s="11" t="str">
        <f t="shared" si="13"/>
        <v/>
      </c>
      <c r="L122" s="12">
        <f t="shared" si="15"/>
        <v>1.5587749862460143E-3</v>
      </c>
      <c r="M122" s="12">
        <f t="shared" si="16"/>
        <v>1.5575613575361691E-3</v>
      </c>
      <c r="N122">
        <f t="shared" si="17"/>
        <v>1</v>
      </c>
      <c r="O122" s="12">
        <f t="shared" si="18"/>
        <v>1.5575613575361691E-3</v>
      </c>
      <c r="P122" s="12">
        <f t="shared" si="19"/>
        <v>7.3573193510840865E-2</v>
      </c>
      <c r="Q122" s="12">
        <f t="shared" si="20"/>
        <v>7.6347315427710116E-2</v>
      </c>
      <c r="R122" s="13">
        <f t="shared" si="21"/>
        <v>7.8797370491034968E-4</v>
      </c>
    </row>
    <row r="123" spans="1:18" x14ac:dyDescent="0.25">
      <c r="A123" s="1">
        <v>42739</v>
      </c>
      <c r="B123">
        <v>8202.6503909999992</v>
      </c>
      <c r="C123">
        <v>8190.5</v>
      </c>
      <c r="D123">
        <v>8214.6178708131993</v>
      </c>
      <c r="E123" t="str">
        <f t="shared" si="14"/>
        <v/>
      </c>
      <c r="F123" s="10">
        <f t="shared" si="12"/>
        <v>8196.0498050000006</v>
      </c>
      <c r="G123" s="11">
        <f t="shared" si="13"/>
        <v>-1.8452821492044302E-2</v>
      </c>
      <c r="L123" s="12">
        <f t="shared" si="15"/>
        <v>-2.1361652781592966E-4</v>
      </c>
      <c r="M123" s="12">
        <f t="shared" si="16"/>
        <v>-2.1363934707617968E-4</v>
      </c>
      <c r="N123">
        <f t="shared" si="17"/>
        <v>1</v>
      </c>
      <c r="O123" s="12">
        <f t="shared" si="18"/>
        <v>-2.1363934707617968E-4</v>
      </c>
      <c r="P123" s="12">
        <f t="shared" si="19"/>
        <v>7.335955416376469E-2</v>
      </c>
      <c r="Q123" s="12">
        <f t="shared" si="20"/>
        <v>7.6117389851464434E-2</v>
      </c>
      <c r="R123" s="13">
        <f t="shared" si="21"/>
        <v>1.3448254783299252E-3</v>
      </c>
    </row>
    <row r="124" spans="1:18" x14ac:dyDescent="0.25">
      <c r="A124" s="1">
        <v>42740</v>
      </c>
      <c r="B124">
        <v>8226.6503909999992</v>
      </c>
      <c r="C124">
        <v>8273.7998050000006</v>
      </c>
      <c r="D124">
        <v>8224.7743833845598</v>
      </c>
      <c r="E124" t="str">
        <f t="shared" si="14"/>
        <v>SELL</v>
      </c>
      <c r="F124" s="10">
        <f t="shared" si="12"/>
        <v>8196.0498050000006</v>
      </c>
      <c r="G124" s="11" t="str">
        <f t="shared" si="13"/>
        <v/>
      </c>
      <c r="L124" s="12">
        <f t="shared" si="15"/>
        <v>1.0170295464257517E-2</v>
      </c>
      <c r="M124" s="12">
        <f t="shared" si="16"/>
        <v>1.0118926010757765E-2</v>
      </c>
      <c r="N124">
        <f t="shared" si="17"/>
        <v>1</v>
      </c>
      <c r="O124" s="12">
        <f t="shared" si="18"/>
        <v>1.0118926010757765E-2</v>
      </c>
      <c r="P124" s="12">
        <f t="shared" si="19"/>
        <v>8.347848017452246E-2</v>
      </c>
      <c r="Q124" s="12">
        <f t="shared" si="20"/>
        <v>8.7061821660479488E-2</v>
      </c>
      <c r="R124" s="13">
        <f t="shared" si="21"/>
        <v>9.9545063932375832E-3</v>
      </c>
    </row>
    <row r="125" spans="1:18" x14ac:dyDescent="0.25">
      <c r="A125" s="1">
        <v>42741</v>
      </c>
      <c r="B125">
        <v>8281.8496090000008</v>
      </c>
      <c r="C125">
        <v>8243.7998050000006</v>
      </c>
      <c r="D125">
        <v>8285.1652607951492</v>
      </c>
      <c r="E125" t="str">
        <f t="shared" si="14"/>
        <v>BUY</v>
      </c>
      <c r="F125" s="10">
        <f t="shared" si="12"/>
        <v>8226.6503909999992</v>
      </c>
      <c r="G125" s="11">
        <f t="shared" si="13"/>
        <v>3.7335773608075939E-3</v>
      </c>
      <c r="L125" s="12">
        <f t="shared" si="15"/>
        <v>-3.6259035397340211E-3</v>
      </c>
      <c r="M125" s="12">
        <f t="shared" si="16"/>
        <v>-3.6324930614427824E-3</v>
      </c>
      <c r="N125">
        <f t="shared" si="17"/>
        <v>-1</v>
      </c>
      <c r="O125" s="12">
        <f t="shared" si="18"/>
        <v>3.6324930614427824E-3</v>
      </c>
      <c r="P125" s="12">
        <f t="shared" si="19"/>
        <v>8.7110973235965242E-2</v>
      </c>
      <c r="Q125" s="12">
        <f t="shared" si="20"/>
        <v>9.1017746770406749E-2</v>
      </c>
      <c r="R125" s="13">
        <f t="shared" si="21"/>
        <v>6.5075154141995828E-3</v>
      </c>
    </row>
    <row r="126" spans="1:18" x14ac:dyDescent="0.25">
      <c r="A126" s="1">
        <v>42744</v>
      </c>
      <c r="B126">
        <v>8259.3496090000008</v>
      </c>
      <c r="C126">
        <v>8236.0498050000006</v>
      </c>
      <c r="D126">
        <v>8225.3010864976295</v>
      </c>
      <c r="E126" t="str">
        <f t="shared" si="14"/>
        <v>SELL</v>
      </c>
      <c r="F126" s="10">
        <f t="shared" si="12"/>
        <v>8281.8496090000008</v>
      </c>
      <c r="G126" s="11">
        <f t="shared" si="13"/>
        <v>-6.7098047657878634E-3</v>
      </c>
      <c r="L126" s="12">
        <f t="shared" si="15"/>
        <v>-9.4010046135517555E-4</v>
      </c>
      <c r="M126" s="12">
        <f t="shared" si="16"/>
        <v>-9.4054263293942379E-4</v>
      </c>
      <c r="N126">
        <f t="shared" si="17"/>
        <v>1</v>
      </c>
      <c r="O126" s="12">
        <f t="shared" si="18"/>
        <v>-9.4054263293942379E-4</v>
      </c>
      <c r="P126" s="12">
        <f t="shared" si="19"/>
        <v>8.6170430603025816E-2</v>
      </c>
      <c r="Q126" s="12">
        <f t="shared" si="20"/>
        <v>8.9992080483321413E-2</v>
      </c>
      <c r="R126" s="13">
        <f t="shared" si="21"/>
        <v>-4.5625952874986941E-3</v>
      </c>
    </row>
    <row r="127" spans="1:18" x14ac:dyDescent="0.25">
      <c r="A127" s="1">
        <v>42745</v>
      </c>
      <c r="B127">
        <v>8262.7001949999994</v>
      </c>
      <c r="C127">
        <v>8288.5996090000008</v>
      </c>
      <c r="D127">
        <v>8273.6144858131502</v>
      </c>
      <c r="E127" t="str">
        <f t="shared" si="14"/>
        <v>BUY</v>
      </c>
      <c r="F127" s="10">
        <f t="shared" si="12"/>
        <v>8259.3496090000008</v>
      </c>
      <c r="G127" s="11">
        <f t="shared" si="13"/>
        <v>-2.716784421628371E-3</v>
      </c>
      <c r="L127" s="12">
        <f t="shared" si="15"/>
        <v>6.3804621443763754E-3</v>
      </c>
      <c r="M127" s="12">
        <f t="shared" si="16"/>
        <v>6.3601931670634508E-3</v>
      </c>
      <c r="N127">
        <f t="shared" si="17"/>
        <v>-1</v>
      </c>
      <c r="O127" s="12">
        <f t="shared" si="18"/>
        <v>-6.3601931670634508E-3</v>
      </c>
      <c r="P127" s="12">
        <f t="shared" si="19"/>
        <v>7.981023743596237E-2</v>
      </c>
      <c r="Q127" s="12">
        <f t="shared" si="20"/>
        <v>8.3081519846666119E-2</v>
      </c>
      <c r="R127" s="13">
        <f t="shared" si="21"/>
        <v>5.4343634076157166E-3</v>
      </c>
    </row>
    <row r="128" spans="1:18" x14ac:dyDescent="0.25">
      <c r="A128" s="1">
        <v>42746</v>
      </c>
      <c r="B128">
        <v>8327.7998050000006</v>
      </c>
      <c r="C128">
        <v>8380.6503909999992</v>
      </c>
      <c r="D128">
        <v>8313.3392132604895</v>
      </c>
      <c r="E128" t="str">
        <f t="shared" si="14"/>
        <v/>
      </c>
      <c r="F128" s="10">
        <f t="shared" si="12"/>
        <v>8262.7001949999994</v>
      </c>
      <c r="G128" s="11">
        <f t="shared" si="13"/>
        <v>-4.0567189410989357E-4</v>
      </c>
      <c r="L128" s="12">
        <f t="shared" si="15"/>
        <v>1.1105709811346953E-2</v>
      </c>
      <c r="M128" s="12">
        <f t="shared" si="16"/>
        <v>1.1044494227495042E-2</v>
      </c>
      <c r="N128">
        <f t="shared" si="17"/>
        <v>1</v>
      </c>
      <c r="O128" s="12">
        <f t="shared" si="18"/>
        <v>1.1044494227495042E-2</v>
      </c>
      <c r="P128" s="12">
        <f t="shared" si="19"/>
        <v>9.0854731663457408E-2</v>
      </c>
      <c r="Q128" s="12">
        <f t="shared" si="20"/>
        <v>9.510990890811577E-2</v>
      </c>
      <c r="R128" s="13">
        <f t="shared" si="21"/>
        <v>1.7557031516761024E-2</v>
      </c>
    </row>
    <row r="129" spans="1:18" x14ac:dyDescent="0.25">
      <c r="A129" s="1">
        <v>42747</v>
      </c>
      <c r="B129">
        <v>8391.0498050000006</v>
      </c>
      <c r="C129">
        <v>8407.2001949999994</v>
      </c>
      <c r="D129">
        <v>8392.7147589711603</v>
      </c>
      <c r="E129" t="str">
        <f t="shared" si="14"/>
        <v>BUY</v>
      </c>
      <c r="F129" s="10">
        <f t="shared" si="12"/>
        <v>8262.7001949999994</v>
      </c>
      <c r="G129" s="11" t="str">
        <f t="shared" si="13"/>
        <v/>
      </c>
      <c r="L129" s="12">
        <f t="shared" si="15"/>
        <v>3.1679884926965052E-3</v>
      </c>
      <c r="M129" s="12">
        <f t="shared" si="16"/>
        <v>3.1629809901711995E-3</v>
      </c>
      <c r="N129">
        <f t="shared" si="17"/>
        <v>1</v>
      </c>
      <c r="O129" s="12">
        <f t="shared" si="18"/>
        <v>3.1629809901711995E-3</v>
      </c>
      <c r="P129" s="12">
        <f t="shared" si="19"/>
        <v>9.4017712653628613E-2</v>
      </c>
      <c r="Q129" s="12">
        <f t="shared" si="20"/>
        <v>9.8579204497774464E-2</v>
      </c>
      <c r="R129" s="13">
        <f t="shared" si="21"/>
        <v>1.4308881064929002E-2</v>
      </c>
    </row>
    <row r="130" spans="1:18" x14ac:dyDescent="0.25">
      <c r="A130" s="1">
        <v>42748</v>
      </c>
      <c r="B130">
        <v>8457.6503909999992</v>
      </c>
      <c r="C130">
        <v>8400.3496090000008</v>
      </c>
      <c r="D130">
        <v>8414.5967626128095</v>
      </c>
      <c r="E130" t="str">
        <f t="shared" si="14"/>
        <v/>
      </c>
      <c r="F130" s="10">
        <f t="shared" si="12"/>
        <v>8391.0498050000006</v>
      </c>
      <c r="G130" s="11">
        <f t="shared" si="13"/>
        <v>-1.5533615763726916E-2</v>
      </c>
      <c r="L130" s="12">
        <f t="shared" si="15"/>
        <v>-8.1484749275662072E-4</v>
      </c>
      <c r="M130" s="12">
        <f t="shared" si="16"/>
        <v>-8.1517966143164618E-4</v>
      </c>
      <c r="N130">
        <f t="shared" si="17"/>
        <v>1</v>
      </c>
      <c r="O130" s="12">
        <f t="shared" si="18"/>
        <v>-8.1517966143164618E-4</v>
      </c>
      <c r="P130" s="12">
        <f t="shared" si="19"/>
        <v>9.3202532992196968E-2</v>
      </c>
      <c r="Q130" s="12">
        <f t="shared" si="20"/>
        <v>9.7684029987394894E-2</v>
      </c>
      <c r="R130" s="13">
        <f t="shared" si="21"/>
        <v>2.350559572459554E-3</v>
      </c>
    </row>
    <row r="131" spans="1:18" x14ac:dyDescent="0.25">
      <c r="A131" s="1">
        <v>42751</v>
      </c>
      <c r="B131">
        <v>8390.9501949999994</v>
      </c>
      <c r="C131">
        <v>8412.7998050000006</v>
      </c>
      <c r="D131">
        <v>8389.6226363812402</v>
      </c>
      <c r="E131" t="str">
        <f t="shared" si="14"/>
        <v>SELL</v>
      </c>
      <c r="F131" s="10">
        <f t="shared" si="12"/>
        <v>8391.0498050000006</v>
      </c>
      <c r="G131" s="11" t="str">
        <f t="shared" si="13"/>
        <v/>
      </c>
      <c r="L131" s="12">
        <f t="shared" si="15"/>
        <v>1.4821045051103265E-3</v>
      </c>
      <c r="M131" s="12">
        <f t="shared" si="16"/>
        <v>1.4810072722370201E-3</v>
      </c>
      <c r="N131">
        <f t="shared" si="17"/>
        <v>1</v>
      </c>
      <c r="O131" s="12">
        <f t="shared" si="18"/>
        <v>1.4810072722370201E-3</v>
      </c>
      <c r="P131" s="12">
        <f t="shared" si="19"/>
        <v>9.4683540264433985E-2</v>
      </c>
      <c r="Q131" s="12">
        <f t="shared" si="20"/>
        <v>9.9310912433427045E-2</v>
      </c>
      <c r="R131" s="13">
        <f t="shared" si="21"/>
        <v>6.6604932321379096E-4</v>
      </c>
    </row>
    <row r="132" spans="1:18" x14ac:dyDescent="0.25">
      <c r="A132" s="1">
        <v>42752</v>
      </c>
      <c r="B132">
        <v>8415.0498050000006</v>
      </c>
      <c r="C132">
        <v>8398</v>
      </c>
      <c r="D132">
        <v>8438.0342106281405</v>
      </c>
      <c r="E132" t="str">
        <f t="shared" si="14"/>
        <v>BUY</v>
      </c>
      <c r="F132" s="10">
        <f t="shared" si="12"/>
        <v>8390.9501949999994</v>
      </c>
      <c r="G132" s="11">
        <f t="shared" si="13"/>
        <v>-1.1870981857620144E-5</v>
      </c>
      <c r="L132" s="12">
        <f t="shared" si="15"/>
        <v>-1.7592009013699395E-3</v>
      </c>
      <c r="M132" s="12">
        <f t="shared" si="16"/>
        <v>-1.7607501124579351E-3</v>
      </c>
      <c r="N132">
        <f t="shared" si="17"/>
        <v>-1</v>
      </c>
      <c r="O132" s="12">
        <f t="shared" si="18"/>
        <v>1.7607501124579351E-3</v>
      </c>
      <c r="P132" s="12">
        <f t="shared" si="19"/>
        <v>9.6444290376891922E-2</v>
      </c>
      <c r="Q132" s="12">
        <f t="shared" si="20"/>
        <v>0.10124822931106303</v>
      </c>
      <c r="R132" s="13">
        <f t="shared" si="21"/>
        <v>-2.797037158409621E-4</v>
      </c>
    </row>
    <row r="133" spans="1:18" x14ac:dyDescent="0.25">
      <c r="A133" s="1">
        <v>42753</v>
      </c>
      <c r="B133">
        <v>8403.8496090000008</v>
      </c>
      <c r="C133">
        <v>8417</v>
      </c>
      <c r="D133">
        <v>8418.8687830433391</v>
      </c>
      <c r="E133" t="str">
        <f t="shared" si="14"/>
        <v/>
      </c>
      <c r="F133" s="10">
        <f t="shared" si="12"/>
        <v>8415.0498050000006</v>
      </c>
      <c r="G133" s="11">
        <f t="shared" si="13"/>
        <v>-2.8720954647498687E-3</v>
      </c>
      <c r="L133" s="12">
        <f t="shared" si="15"/>
        <v>2.2624434389140191E-3</v>
      </c>
      <c r="M133" s="12">
        <f t="shared" si="16"/>
        <v>2.2598879674375042E-3</v>
      </c>
      <c r="N133">
        <f t="shared" si="17"/>
        <v>1</v>
      </c>
      <c r="O133" s="12">
        <f t="shared" si="18"/>
        <v>2.2598879674375042E-3</v>
      </c>
      <c r="P133" s="12">
        <f t="shared" si="19"/>
        <v>9.870417834432943E-2</v>
      </c>
      <c r="Q133" s="12">
        <f t="shared" si="20"/>
        <v>0.10373974114208351</v>
      </c>
      <c r="R133" s="13">
        <f t="shared" si="21"/>
        <v>4.9926244500708705E-4</v>
      </c>
    </row>
    <row r="134" spans="1:18" x14ac:dyDescent="0.25">
      <c r="A134" s="1">
        <v>42754</v>
      </c>
      <c r="B134">
        <v>8418.4003909999992</v>
      </c>
      <c r="C134">
        <v>8435.0996090000008</v>
      </c>
      <c r="D134">
        <v>8448.3165715611794</v>
      </c>
      <c r="E134" t="str">
        <f t="shared" si="14"/>
        <v/>
      </c>
      <c r="F134" s="10">
        <f t="shared" si="12"/>
        <v>8415.0498050000006</v>
      </c>
      <c r="G134" s="11" t="str">
        <f t="shared" si="13"/>
        <v/>
      </c>
      <c r="L134" s="12">
        <f t="shared" si="15"/>
        <v>2.1503634311512698E-3</v>
      </c>
      <c r="M134" s="12">
        <f t="shared" si="16"/>
        <v>2.1480547088438546E-3</v>
      </c>
      <c r="N134">
        <f t="shared" si="17"/>
        <v>1</v>
      </c>
      <c r="O134" s="12">
        <f t="shared" si="18"/>
        <v>2.1480547088438546E-3</v>
      </c>
      <c r="P134" s="12">
        <f t="shared" si="19"/>
        <v>0.10085223305317328</v>
      </c>
      <c r="Q134" s="12">
        <f t="shared" si="20"/>
        <v>0.10611318271894388</v>
      </c>
      <c r="R134" s="13">
        <f t="shared" si="21"/>
        <v>4.417671945701418E-3</v>
      </c>
    </row>
    <row r="135" spans="1:18" x14ac:dyDescent="0.25">
      <c r="A135" s="1">
        <v>42755</v>
      </c>
      <c r="B135">
        <v>8404.3496090000008</v>
      </c>
      <c r="C135">
        <v>8349.3496090000008</v>
      </c>
      <c r="D135">
        <v>8443.2307208037801</v>
      </c>
      <c r="E135" t="str">
        <f t="shared" si="14"/>
        <v/>
      </c>
      <c r="F135" s="10">
        <f t="shared" si="12"/>
        <v>8415.0498050000006</v>
      </c>
      <c r="G135" s="11" t="str">
        <f t="shared" si="13"/>
        <v/>
      </c>
      <c r="L135" s="12">
        <f t="shared" si="15"/>
        <v>-1.0165855055049633E-2</v>
      </c>
      <c r="M135" s="12">
        <f t="shared" si="16"/>
        <v>-1.0217880246915488E-2</v>
      </c>
      <c r="N135">
        <f t="shared" si="17"/>
        <v>1</v>
      </c>
      <c r="O135" s="12">
        <f t="shared" si="18"/>
        <v>-1.0217880246915488E-2</v>
      </c>
      <c r="P135" s="12">
        <f t="shared" si="19"/>
        <v>9.0634352806257798E-2</v>
      </c>
      <c r="Q135" s="12">
        <f t="shared" si="20"/>
        <v>9.4868596428943519E-2</v>
      </c>
      <c r="R135" s="13">
        <f t="shared" si="21"/>
        <v>-8.0373519068551724E-3</v>
      </c>
    </row>
    <row r="136" spans="1:18" x14ac:dyDescent="0.25">
      <c r="A136" s="1">
        <v>42758</v>
      </c>
      <c r="B136">
        <v>8329.5996090000008</v>
      </c>
      <c r="C136">
        <v>8391.5</v>
      </c>
      <c r="D136">
        <v>8331.0372620022208</v>
      </c>
      <c r="E136" t="str">
        <f t="shared" si="14"/>
        <v/>
      </c>
      <c r="F136" s="10">
        <f t="shared" si="12"/>
        <v>8415.0498050000006</v>
      </c>
      <c r="G136" s="11" t="str">
        <f t="shared" si="13"/>
        <v/>
      </c>
      <c r="L136" s="12">
        <f t="shared" si="15"/>
        <v>5.0483442392403877E-3</v>
      </c>
      <c r="M136" s="12">
        <f t="shared" si="16"/>
        <v>5.0356440747294081E-3</v>
      </c>
      <c r="N136">
        <f t="shared" si="17"/>
        <v>1</v>
      </c>
      <c r="O136" s="12">
        <f t="shared" si="18"/>
        <v>5.0356440747294081E-3</v>
      </c>
      <c r="P136" s="12">
        <f t="shared" si="19"/>
        <v>9.5669996880987207E-2</v>
      </c>
      <c r="Q136" s="12">
        <f t="shared" si="20"/>
        <v>0.10039587000045058</v>
      </c>
      <c r="R136" s="13">
        <f t="shared" si="21"/>
        <v>-5.1688315516134065E-3</v>
      </c>
    </row>
    <row r="137" spans="1:18" x14ac:dyDescent="0.25">
      <c r="A137" s="1">
        <v>42759</v>
      </c>
      <c r="B137">
        <v>8407.0498050000006</v>
      </c>
      <c r="C137">
        <v>8475.7998050000006</v>
      </c>
      <c r="D137">
        <v>8425.8862098927293</v>
      </c>
      <c r="E137" t="str">
        <f t="shared" si="14"/>
        <v>BUY</v>
      </c>
      <c r="F137" s="10">
        <f t="shared" si="12"/>
        <v>8415.0498050000006</v>
      </c>
      <c r="G137" s="11" t="str">
        <f t="shared" si="13"/>
        <v/>
      </c>
      <c r="L137" s="12">
        <f t="shared" si="15"/>
        <v>1.0045856521480045E-2</v>
      </c>
      <c r="M137" s="12">
        <f t="shared" si="16"/>
        <v>9.9957323190208308E-3</v>
      </c>
      <c r="N137">
        <f t="shared" si="17"/>
        <v>1</v>
      </c>
      <c r="O137" s="12">
        <f t="shared" si="18"/>
        <v>9.9957323190208308E-3</v>
      </c>
      <c r="P137" s="12">
        <f t="shared" si="19"/>
        <v>0.10566572920000804</v>
      </c>
      <c r="Q137" s="12">
        <f t="shared" si="20"/>
        <v>0.11145028902730436</v>
      </c>
      <c r="R137" s="13">
        <f t="shared" si="21"/>
        <v>1.5144915702618889E-2</v>
      </c>
    </row>
    <row r="138" spans="1:18" x14ac:dyDescent="0.25">
      <c r="A138" s="1">
        <v>42760</v>
      </c>
      <c r="B138">
        <v>8499.4501949999994</v>
      </c>
      <c r="C138">
        <v>8602.75</v>
      </c>
      <c r="D138">
        <v>8498.7317362696394</v>
      </c>
      <c r="E138" t="str">
        <f t="shared" si="14"/>
        <v/>
      </c>
      <c r="F138" s="10">
        <f t="shared" si="12"/>
        <v>8407.0498050000006</v>
      </c>
      <c r="G138" s="11">
        <f t="shared" si="13"/>
        <v>9.5067767694567706E-4</v>
      </c>
      <c r="L138" s="12">
        <f t="shared" si="15"/>
        <v>1.4977960537141177E-2</v>
      </c>
      <c r="M138" s="12">
        <f t="shared" si="16"/>
        <v>1.4866898501492476E-2</v>
      </c>
      <c r="N138">
        <f t="shared" si="17"/>
        <v>1</v>
      </c>
      <c r="O138" s="12">
        <f t="shared" si="18"/>
        <v>1.4866898501492476E-2</v>
      </c>
      <c r="P138" s="12">
        <f t="shared" si="19"/>
        <v>0.12053262770150051</v>
      </c>
      <c r="Q138" s="12">
        <f t="shared" si="20"/>
        <v>0.12809754759534964</v>
      </c>
      <c r="R138" s="13">
        <f t="shared" si="21"/>
        <v>2.5174283501161687E-2</v>
      </c>
    </row>
    <row r="139" spans="1:18" x14ac:dyDescent="0.25">
      <c r="A139" s="1">
        <v>42762</v>
      </c>
      <c r="B139">
        <v>8610.5</v>
      </c>
      <c r="C139">
        <v>8641.25</v>
      </c>
      <c r="D139">
        <v>8611.7175284248606</v>
      </c>
      <c r="E139" t="str">
        <f t="shared" si="14"/>
        <v>BUY</v>
      </c>
      <c r="F139" s="10">
        <f t="shared" si="12"/>
        <v>8407.0498050000006</v>
      </c>
      <c r="G139" s="11" t="str">
        <f t="shared" si="13"/>
        <v/>
      </c>
      <c r="L139" s="12">
        <f t="shared" si="15"/>
        <v>4.4753131266164203E-3</v>
      </c>
      <c r="M139" s="12">
        <f t="shared" si="16"/>
        <v>4.4653286907273063E-3</v>
      </c>
      <c r="N139">
        <f t="shared" si="17"/>
        <v>1</v>
      </c>
      <c r="O139" s="12">
        <f t="shared" si="18"/>
        <v>4.4653286907273063E-3</v>
      </c>
      <c r="P139" s="12">
        <f t="shared" si="19"/>
        <v>0.12499795639222783</v>
      </c>
      <c r="Q139" s="12">
        <f t="shared" si="20"/>
        <v>0.1331461373582068</v>
      </c>
      <c r="R139" s="13">
        <f t="shared" si="21"/>
        <v>1.9520304727159488E-2</v>
      </c>
    </row>
    <row r="140" spans="1:18" x14ac:dyDescent="0.25">
      <c r="A140" s="1">
        <v>42765</v>
      </c>
      <c r="B140">
        <v>8635.5498050000006</v>
      </c>
      <c r="C140">
        <v>8632.75</v>
      </c>
      <c r="D140">
        <v>8642.0521535519092</v>
      </c>
      <c r="E140" t="str">
        <f t="shared" si="14"/>
        <v>BUY</v>
      </c>
      <c r="F140" s="10">
        <f t="shared" si="12"/>
        <v>8610.5</v>
      </c>
      <c r="G140" s="11">
        <f t="shared" si="13"/>
        <v>-2.4199951197981351E-2</v>
      </c>
      <c r="L140" s="12">
        <f t="shared" si="15"/>
        <v>-9.8365398524513648E-4</v>
      </c>
      <c r="M140" s="12">
        <f t="shared" si="16"/>
        <v>-9.8413809031377042E-4</v>
      </c>
      <c r="N140">
        <f t="shared" si="17"/>
        <v>1</v>
      </c>
      <c r="O140" s="12">
        <f t="shared" si="18"/>
        <v>-9.8413809031377042E-4</v>
      </c>
      <c r="P140" s="12">
        <f t="shared" si="19"/>
        <v>0.12401381830191406</v>
      </c>
      <c r="Q140" s="12">
        <f t="shared" si="20"/>
        <v>0.1320315136443293</v>
      </c>
      <c r="R140" s="13">
        <f t="shared" si="21"/>
        <v>3.4872569817789856E-3</v>
      </c>
    </row>
    <row r="141" spans="1:18" x14ac:dyDescent="0.25">
      <c r="A141" s="1">
        <v>42766</v>
      </c>
      <c r="B141">
        <v>8629.4501949999994</v>
      </c>
      <c r="C141">
        <v>8561.2998050000006</v>
      </c>
      <c r="D141">
        <v>8620.09604684849</v>
      </c>
      <c r="E141" t="str">
        <f t="shared" si="14"/>
        <v>SELL</v>
      </c>
      <c r="F141" s="10">
        <f t="shared" ref="F141:F204" si="22">IF(E140&lt;&gt;"",B140,F140)</f>
        <v>8635.5498050000006</v>
      </c>
      <c r="G141" s="11">
        <f t="shared" ref="G141:G204" si="23">IF(E140="SELL",F141/F140-1,IF(E140="BUY",1-F141/F140,""))</f>
        <v>-2.9092160733987793E-3</v>
      </c>
      <c r="L141" s="12">
        <f t="shared" si="15"/>
        <v>-8.2766435956096451E-3</v>
      </c>
      <c r="M141" s="12">
        <f t="shared" si="16"/>
        <v>-8.3110851823627891E-3</v>
      </c>
      <c r="N141">
        <f t="shared" si="17"/>
        <v>1</v>
      </c>
      <c r="O141" s="12">
        <f t="shared" si="18"/>
        <v>-8.3110851823627891E-3</v>
      </c>
      <c r="P141" s="12">
        <f t="shared" si="19"/>
        <v>0.11570273311955127</v>
      </c>
      <c r="Q141" s="12">
        <f t="shared" si="20"/>
        <v>0.12266209226689662</v>
      </c>
      <c r="R141" s="13">
        <f t="shared" si="21"/>
        <v>-9.2521562273975011E-3</v>
      </c>
    </row>
    <row r="142" spans="1:18" x14ac:dyDescent="0.25">
      <c r="A142" s="1">
        <v>42767</v>
      </c>
      <c r="B142">
        <v>8570.3496090000008</v>
      </c>
      <c r="C142">
        <v>8716.4003909999992</v>
      </c>
      <c r="D142">
        <v>8585.6803114601407</v>
      </c>
      <c r="E142" t="str">
        <f t="shared" ref="E142:E205" si="24" xml:space="preserve"> IF(AND(D142&gt;B142, D141&lt;C141),"BUY",IF(AND(D142&lt;B142,D141&gt;C141),"SELL",""))</f>
        <v/>
      </c>
      <c r="F142" s="10">
        <f t="shared" si="22"/>
        <v>8629.4501949999994</v>
      </c>
      <c r="G142" s="11">
        <f t="shared" si="23"/>
        <v>-7.0633719192603195E-4</v>
      </c>
      <c r="L142" s="12">
        <f t="shared" ref="L142:L205" si="25">C142/C141-1</f>
        <v>1.8116476415113603E-2</v>
      </c>
      <c r="M142" s="12">
        <f t="shared" ref="M142:M205" si="26">LN(C142/C141)</f>
        <v>1.7954328493936144E-2</v>
      </c>
      <c r="N142">
        <f t="shared" ref="N142:N205" si="27" xml:space="preserve"> IF(AND(D141&gt;B141, D140&lt;C140),1,IF(AND(D141&lt;B141,D140&gt;C140),-1,N141))</f>
        <v>-1</v>
      </c>
      <c r="O142" s="12">
        <f t="shared" ref="O142:O205" si="28">M142*N142</f>
        <v>-1.7954328493936144E-2</v>
      </c>
      <c r="P142" s="12">
        <f t="shared" ref="P142:P205" si="29">O142+P141</f>
        <v>9.7748404625615126E-2</v>
      </c>
      <c r="Q142" s="12">
        <f t="shared" ref="Q142:Q205" si="30">EXP(P142)-1</f>
        <v>0.10268531967962868</v>
      </c>
      <c r="R142" s="13">
        <f t="shared" ref="R142:R205" si="31">(1+L142)*(1+L141)-1</f>
        <v>9.6898892010077731E-3</v>
      </c>
    </row>
    <row r="143" spans="1:18" x14ac:dyDescent="0.25">
      <c r="A143" s="1">
        <v>42768</v>
      </c>
      <c r="B143">
        <v>8724.75</v>
      </c>
      <c r="C143">
        <v>8734.25</v>
      </c>
      <c r="D143">
        <v>8734.6434124609295</v>
      </c>
      <c r="E143" t="str">
        <f t="shared" si="24"/>
        <v>BUY</v>
      </c>
      <c r="F143" s="10">
        <f t="shared" si="22"/>
        <v>8629.4501949999994</v>
      </c>
      <c r="G143" s="11" t="str">
        <f t="shared" si="23"/>
        <v/>
      </c>
      <c r="L143" s="12">
        <f t="shared" si="25"/>
        <v>2.047818847150662E-3</v>
      </c>
      <c r="M143" s="12">
        <f t="shared" si="26"/>
        <v>2.0457249242977768E-3</v>
      </c>
      <c r="N143">
        <f t="shared" si="27"/>
        <v>-1</v>
      </c>
      <c r="O143" s="12">
        <f t="shared" si="28"/>
        <v>-2.0457249242977768E-3</v>
      </c>
      <c r="P143" s="12">
        <f t="shared" si="29"/>
        <v>9.570267970131735E-2</v>
      </c>
      <c r="Q143" s="12">
        <f t="shared" si="30"/>
        <v>0.10043183462867145</v>
      </c>
      <c r="R143" s="13">
        <f t="shared" si="31"/>
        <v>2.0201394524111072E-2</v>
      </c>
    </row>
    <row r="144" spans="1:18" x14ac:dyDescent="0.25">
      <c r="A144" s="1">
        <v>42769</v>
      </c>
      <c r="B144">
        <v>8735.1503909999992</v>
      </c>
      <c r="C144">
        <v>8740.9501949999994</v>
      </c>
      <c r="D144">
        <v>8760.0772274686005</v>
      </c>
      <c r="E144" t="str">
        <f t="shared" si="24"/>
        <v/>
      </c>
      <c r="F144" s="10">
        <f t="shared" si="22"/>
        <v>8724.75</v>
      </c>
      <c r="G144" s="11">
        <f t="shared" si="23"/>
        <v>-1.1043554669939226E-2</v>
      </c>
      <c r="L144" s="12">
        <f t="shared" si="25"/>
        <v>7.6711738271750818E-4</v>
      </c>
      <c r="M144" s="12">
        <f t="shared" si="26"/>
        <v>7.6682329856650683E-4</v>
      </c>
      <c r="N144">
        <f t="shared" si="27"/>
        <v>1</v>
      </c>
      <c r="O144" s="12">
        <f t="shared" si="28"/>
        <v>7.6682329856650683E-4</v>
      </c>
      <c r="P144" s="12">
        <f t="shared" si="29"/>
        <v>9.6469502999883855E-2</v>
      </c>
      <c r="Q144" s="12">
        <f t="shared" si="30"/>
        <v>0.10127599501751083</v>
      </c>
      <c r="R144" s="13">
        <f t="shared" si="31"/>
        <v>2.8165071473025272E-3</v>
      </c>
    </row>
    <row r="145" spans="1:18" x14ac:dyDescent="0.25">
      <c r="A145" s="1">
        <v>42772</v>
      </c>
      <c r="B145">
        <v>8785.4501949999994</v>
      </c>
      <c r="C145">
        <v>8801.0498050000006</v>
      </c>
      <c r="D145">
        <v>8741.9529699287796</v>
      </c>
      <c r="E145" t="str">
        <f t="shared" si="24"/>
        <v>SELL</v>
      </c>
      <c r="F145" s="10">
        <f t="shared" si="22"/>
        <v>8724.75</v>
      </c>
      <c r="G145" s="11" t="str">
        <f t="shared" si="23"/>
        <v/>
      </c>
      <c r="L145" s="12">
        <f t="shared" si="25"/>
        <v>6.8756380781553883E-3</v>
      </c>
      <c r="M145" s="12">
        <f t="shared" si="26"/>
        <v>6.8521086702222761E-3</v>
      </c>
      <c r="N145">
        <f t="shared" si="27"/>
        <v>1</v>
      </c>
      <c r="O145" s="12">
        <f t="shared" si="28"/>
        <v>6.8521086702222761E-3</v>
      </c>
      <c r="P145" s="12">
        <f t="shared" si="29"/>
        <v>0.10332161167010613</v>
      </c>
      <c r="Q145" s="12">
        <f t="shared" si="30"/>
        <v>0.10884797018341175</v>
      </c>
      <c r="R145" s="13">
        <f t="shared" si="31"/>
        <v>7.648029882360019E-3</v>
      </c>
    </row>
    <row r="146" spans="1:18" x14ac:dyDescent="0.25">
      <c r="A146" s="1">
        <v>42773</v>
      </c>
      <c r="B146">
        <v>8805.7001949999994</v>
      </c>
      <c r="C146">
        <v>8768.2998050000006</v>
      </c>
      <c r="D146">
        <v>8773.7783997060396</v>
      </c>
      <c r="E146" t="str">
        <f t="shared" si="24"/>
        <v/>
      </c>
      <c r="F146" s="10">
        <f t="shared" si="22"/>
        <v>8785.4501949999994</v>
      </c>
      <c r="G146" s="11">
        <f t="shared" si="23"/>
        <v>6.9572417547780763E-3</v>
      </c>
      <c r="L146" s="12">
        <f t="shared" si="25"/>
        <v>-3.7211469910548578E-3</v>
      </c>
      <c r="M146" s="12">
        <f t="shared" si="26"/>
        <v>-3.728087682090334E-3</v>
      </c>
      <c r="N146">
        <f t="shared" si="27"/>
        <v>-1</v>
      </c>
      <c r="O146" s="12">
        <f t="shared" si="28"/>
        <v>3.728087682090334E-3</v>
      </c>
      <c r="P146" s="12">
        <f t="shared" si="29"/>
        <v>0.10704969935219646</v>
      </c>
      <c r="Q146" s="12">
        <f t="shared" si="30"/>
        <v>0.11298956796532122</v>
      </c>
      <c r="R146" s="13">
        <f t="shared" si="31"/>
        <v>3.1289058271544157E-3</v>
      </c>
    </row>
    <row r="147" spans="1:18" x14ac:dyDescent="0.25">
      <c r="A147" s="1">
        <v>42774</v>
      </c>
      <c r="B147">
        <v>8774.5498050000006</v>
      </c>
      <c r="C147">
        <v>8769.0498050000006</v>
      </c>
      <c r="D147">
        <v>8800.0348734710897</v>
      </c>
      <c r="E147" t="str">
        <f t="shared" si="24"/>
        <v/>
      </c>
      <c r="F147" s="10">
        <f t="shared" si="22"/>
        <v>8785.4501949999994</v>
      </c>
      <c r="G147" s="11" t="str">
        <f t="shared" si="23"/>
        <v/>
      </c>
      <c r="L147" s="12">
        <f t="shared" si="25"/>
        <v>8.5535396448399581E-5</v>
      </c>
      <c r="M147" s="12">
        <f t="shared" si="26"/>
        <v>8.5531738504964394E-5</v>
      </c>
      <c r="N147">
        <f t="shared" si="27"/>
        <v>-1</v>
      </c>
      <c r="O147" s="12">
        <f t="shared" si="28"/>
        <v>-8.5531738504964394E-5</v>
      </c>
      <c r="P147" s="12">
        <f t="shared" si="29"/>
        <v>0.1069641676136915</v>
      </c>
      <c r="Q147" s="12">
        <f t="shared" si="30"/>
        <v>0.11289437610365605</v>
      </c>
      <c r="R147" s="13">
        <f t="shared" si="31"/>
        <v>-3.6359298843895438E-3</v>
      </c>
    </row>
    <row r="148" spans="1:18" x14ac:dyDescent="0.25">
      <c r="A148" s="1">
        <v>42775</v>
      </c>
      <c r="B148">
        <v>8795.5498050000006</v>
      </c>
      <c r="C148">
        <v>8778.4003909999992</v>
      </c>
      <c r="D148">
        <v>8788.5007574865504</v>
      </c>
      <c r="E148" t="str">
        <f t="shared" si="24"/>
        <v>SELL</v>
      </c>
      <c r="F148" s="10">
        <f t="shared" si="22"/>
        <v>8785.4501949999994</v>
      </c>
      <c r="G148" s="11" t="str">
        <f t="shared" si="23"/>
        <v/>
      </c>
      <c r="L148" s="12">
        <f t="shared" si="25"/>
        <v>1.0663168995421746E-3</v>
      </c>
      <c r="M148" s="12">
        <f t="shared" si="26"/>
        <v>1.0657487874994982E-3</v>
      </c>
      <c r="N148">
        <f t="shared" si="27"/>
        <v>-1</v>
      </c>
      <c r="O148" s="12">
        <f t="shared" si="28"/>
        <v>-1.0657487874994982E-3</v>
      </c>
      <c r="P148" s="12">
        <f t="shared" si="29"/>
        <v>0.105898418826192</v>
      </c>
      <c r="Q148" s="12">
        <f t="shared" si="30"/>
        <v>0.11170894207135329</v>
      </c>
      <c r="R148" s="13">
        <f t="shared" si="31"/>
        <v>1.1519435038294112E-3</v>
      </c>
    </row>
    <row r="149" spans="1:18" x14ac:dyDescent="0.25">
      <c r="A149" s="1">
        <v>42776</v>
      </c>
      <c r="B149">
        <v>8812.3496090000008</v>
      </c>
      <c r="C149">
        <v>8793.5498050000006</v>
      </c>
      <c r="D149">
        <v>8785.3485578755208</v>
      </c>
      <c r="E149" t="str">
        <f t="shared" si="24"/>
        <v>SELL</v>
      </c>
      <c r="F149" s="10">
        <f t="shared" si="22"/>
        <v>8795.5498050000006</v>
      </c>
      <c r="G149" s="11">
        <f t="shared" si="23"/>
        <v>1.1495836611479238E-3</v>
      </c>
      <c r="L149" s="12">
        <f t="shared" si="25"/>
        <v>1.7257601983537985E-3</v>
      </c>
      <c r="M149" s="12">
        <f t="shared" si="26"/>
        <v>1.724272785255691E-3</v>
      </c>
      <c r="N149">
        <f t="shared" si="27"/>
        <v>-1</v>
      </c>
      <c r="O149" s="12">
        <f t="shared" si="28"/>
        <v>-1.724272785255691E-3</v>
      </c>
      <c r="P149" s="12">
        <f t="shared" si="29"/>
        <v>0.10417414604093631</v>
      </c>
      <c r="Q149" s="12">
        <f t="shared" si="30"/>
        <v>0.10979370426814361</v>
      </c>
      <c r="R149" s="13">
        <f t="shared" si="31"/>
        <v>2.7939173051600985E-3</v>
      </c>
    </row>
    <row r="150" spans="1:18" x14ac:dyDescent="0.25">
      <c r="A150" s="1">
        <v>42779</v>
      </c>
      <c r="B150">
        <v>8819.7998050000006</v>
      </c>
      <c r="C150">
        <v>8805.0498050000006</v>
      </c>
      <c r="D150">
        <v>8793.9654524144898</v>
      </c>
      <c r="E150" t="str">
        <f t="shared" si="24"/>
        <v/>
      </c>
      <c r="F150" s="10">
        <f t="shared" si="22"/>
        <v>8812.3496090000008</v>
      </c>
      <c r="G150" s="11">
        <f t="shared" si="23"/>
        <v>1.9100345484315273E-3</v>
      </c>
      <c r="L150" s="12">
        <f t="shared" si="25"/>
        <v>1.3077767517120087E-3</v>
      </c>
      <c r="M150" s="12">
        <f t="shared" si="26"/>
        <v>1.3069223565201711E-3</v>
      </c>
      <c r="N150">
        <f t="shared" si="27"/>
        <v>-1</v>
      </c>
      <c r="O150" s="12">
        <f t="shared" si="28"/>
        <v>-1.3069223565201711E-3</v>
      </c>
      <c r="P150" s="12">
        <f t="shared" si="29"/>
        <v>0.10286722368441613</v>
      </c>
      <c r="Q150" s="12">
        <f t="shared" si="30"/>
        <v>0.10834423744152355</v>
      </c>
      <c r="R150" s="13">
        <f t="shared" si="31"/>
        <v>3.0357938591323297E-3</v>
      </c>
    </row>
    <row r="151" spans="1:18" x14ac:dyDescent="0.25">
      <c r="A151" s="1">
        <v>42780</v>
      </c>
      <c r="B151">
        <v>8819.9003909999992</v>
      </c>
      <c r="C151">
        <v>8792.2998050000006</v>
      </c>
      <c r="D151">
        <v>8788.6218070468603</v>
      </c>
      <c r="E151" t="str">
        <f t="shared" si="24"/>
        <v/>
      </c>
      <c r="F151" s="10">
        <f t="shared" si="22"/>
        <v>8812.3496090000008</v>
      </c>
      <c r="G151" s="11" t="str">
        <f t="shared" si="23"/>
        <v/>
      </c>
      <c r="L151" s="12">
        <f t="shared" si="25"/>
        <v>-1.4480326951427092E-3</v>
      </c>
      <c r="M151" s="12">
        <f t="shared" si="26"/>
        <v>-1.4490821076639105E-3</v>
      </c>
      <c r="N151">
        <f t="shared" si="27"/>
        <v>-1</v>
      </c>
      <c r="O151" s="12">
        <f t="shared" si="28"/>
        <v>1.4490821076639105E-3</v>
      </c>
      <c r="P151" s="12">
        <f t="shared" si="29"/>
        <v>0.10431630579208004</v>
      </c>
      <c r="Q151" s="12">
        <f t="shared" si="30"/>
        <v>0.10995148347962425</v>
      </c>
      <c r="R151" s="13">
        <f t="shared" si="31"/>
        <v>-1.4214964692516041E-4</v>
      </c>
    </row>
    <row r="152" spans="1:18" x14ac:dyDescent="0.25">
      <c r="A152" s="1">
        <v>42781</v>
      </c>
      <c r="B152">
        <v>8778.9501949999994</v>
      </c>
      <c r="C152">
        <v>8724.7001949999994</v>
      </c>
      <c r="D152">
        <v>8814.43466669595</v>
      </c>
      <c r="E152" t="str">
        <f t="shared" si="24"/>
        <v>BUY</v>
      </c>
      <c r="F152" s="10">
        <f t="shared" si="22"/>
        <v>8812.3496090000008</v>
      </c>
      <c r="G152" s="11" t="str">
        <f t="shared" si="23"/>
        <v/>
      </c>
      <c r="L152" s="12">
        <f t="shared" si="25"/>
        <v>-7.6885014727954282E-3</v>
      </c>
      <c r="M152" s="12">
        <f t="shared" si="26"/>
        <v>-7.7182103761768012E-3</v>
      </c>
      <c r="N152">
        <f t="shared" si="27"/>
        <v>-1</v>
      </c>
      <c r="O152" s="12">
        <f t="shared" si="28"/>
        <v>7.7182103761768012E-3</v>
      </c>
      <c r="P152" s="12">
        <f t="shared" si="29"/>
        <v>0.11203451616825684</v>
      </c>
      <c r="Q152" s="12">
        <f t="shared" si="30"/>
        <v>0.11855146808942729</v>
      </c>
      <c r="R152" s="13">
        <f t="shared" si="31"/>
        <v>-9.1254009664288871E-3</v>
      </c>
    </row>
    <row r="153" spans="1:18" x14ac:dyDescent="0.25">
      <c r="A153" s="1">
        <v>42782</v>
      </c>
      <c r="B153">
        <v>8739</v>
      </c>
      <c r="C153">
        <v>8778</v>
      </c>
      <c r="D153">
        <v>8743.9143718838204</v>
      </c>
      <c r="E153" t="str">
        <f t="shared" si="24"/>
        <v/>
      </c>
      <c r="F153" s="10">
        <f t="shared" si="22"/>
        <v>8778.9501949999994</v>
      </c>
      <c r="G153" s="11">
        <f t="shared" si="23"/>
        <v>3.7900691055073876E-3</v>
      </c>
      <c r="L153" s="12">
        <f t="shared" si="25"/>
        <v>6.1090700893706718E-3</v>
      </c>
      <c r="M153" s="12">
        <f t="shared" si="26"/>
        <v>6.0904853725094943E-3</v>
      </c>
      <c r="N153">
        <f t="shared" si="27"/>
        <v>1</v>
      </c>
      <c r="O153" s="12">
        <f t="shared" si="28"/>
        <v>6.0904853725094943E-3</v>
      </c>
      <c r="P153" s="12">
        <f t="shared" si="29"/>
        <v>0.11812500154076633</v>
      </c>
      <c r="Q153" s="12">
        <f t="shared" si="30"/>
        <v>0.12538477740655418</v>
      </c>
      <c r="R153" s="13">
        <f t="shared" si="31"/>
        <v>-1.6264009778043098E-3</v>
      </c>
    </row>
    <row r="154" spans="1:18" x14ac:dyDescent="0.25">
      <c r="A154" s="1">
        <v>42783</v>
      </c>
      <c r="B154">
        <v>8883.7001949999994</v>
      </c>
      <c r="C154">
        <v>8821.7001949999994</v>
      </c>
      <c r="D154">
        <v>8803.6764783210801</v>
      </c>
      <c r="E154" t="str">
        <f t="shared" si="24"/>
        <v/>
      </c>
      <c r="F154" s="10">
        <f t="shared" si="22"/>
        <v>8778.9501949999994</v>
      </c>
      <c r="G154" s="11" t="str">
        <f t="shared" si="23"/>
        <v/>
      </c>
      <c r="L154" s="12">
        <f t="shared" si="25"/>
        <v>4.9783771929823306E-3</v>
      </c>
      <c r="M154" s="12">
        <f t="shared" si="26"/>
        <v>4.9660260487198217E-3</v>
      </c>
      <c r="N154">
        <f t="shared" si="27"/>
        <v>1</v>
      </c>
      <c r="O154" s="12">
        <f t="shared" si="28"/>
        <v>4.9660260487198217E-3</v>
      </c>
      <c r="P154" s="12">
        <f t="shared" si="29"/>
        <v>0.12309102758948615</v>
      </c>
      <c r="Q154" s="12">
        <f t="shared" si="30"/>
        <v>0.13098736731572447</v>
      </c>
      <c r="R154" s="13">
        <f t="shared" si="31"/>
        <v>1.1117860537556146E-2</v>
      </c>
    </row>
    <row r="155" spans="1:18" x14ac:dyDescent="0.25">
      <c r="A155" s="1">
        <v>42786</v>
      </c>
      <c r="B155">
        <v>8818.5498050000006</v>
      </c>
      <c r="C155">
        <v>8879.2001949999994</v>
      </c>
      <c r="D155">
        <v>8823.5341246153403</v>
      </c>
      <c r="E155" t="str">
        <f t="shared" si="24"/>
        <v>BUY</v>
      </c>
      <c r="F155" s="10">
        <f t="shared" si="22"/>
        <v>8778.9501949999994</v>
      </c>
      <c r="G155" s="11" t="str">
        <f t="shared" si="23"/>
        <v/>
      </c>
      <c r="L155" s="12">
        <f t="shared" si="25"/>
        <v>6.5180179250015069E-3</v>
      </c>
      <c r="M155" s="12">
        <f t="shared" si="26"/>
        <v>6.4968675023081342E-3</v>
      </c>
      <c r="N155">
        <f t="shared" si="27"/>
        <v>1</v>
      </c>
      <c r="O155" s="12">
        <f t="shared" si="28"/>
        <v>6.4968675023081342E-3</v>
      </c>
      <c r="P155" s="12">
        <f t="shared" si="29"/>
        <v>0.12958789509179428</v>
      </c>
      <c r="Q155" s="12">
        <f t="shared" si="30"/>
        <v>0.13835916324883857</v>
      </c>
      <c r="R155" s="13">
        <f t="shared" si="31"/>
        <v>1.1528844269765193E-2</v>
      </c>
    </row>
    <row r="156" spans="1:18" x14ac:dyDescent="0.25">
      <c r="A156" s="1">
        <v>42787</v>
      </c>
      <c r="B156">
        <v>8890.75</v>
      </c>
      <c r="C156">
        <v>8907.8496090000008</v>
      </c>
      <c r="D156">
        <v>8851.9135958686002</v>
      </c>
      <c r="E156" t="str">
        <f t="shared" si="24"/>
        <v/>
      </c>
      <c r="F156" s="10">
        <f t="shared" si="22"/>
        <v>8818.5498050000006</v>
      </c>
      <c r="G156" s="11">
        <f t="shared" si="23"/>
        <v>-4.5107454901105459E-3</v>
      </c>
      <c r="L156" s="12">
        <f t="shared" si="25"/>
        <v>3.2265759720266907E-3</v>
      </c>
      <c r="M156" s="12">
        <f t="shared" si="26"/>
        <v>3.2213817458196453E-3</v>
      </c>
      <c r="N156">
        <f t="shared" si="27"/>
        <v>1</v>
      </c>
      <c r="O156" s="12">
        <f t="shared" si="28"/>
        <v>3.2213817458196453E-3</v>
      </c>
      <c r="P156" s="12">
        <f t="shared" si="29"/>
        <v>0.13280927683761393</v>
      </c>
      <c r="Q156" s="12">
        <f t="shared" si="30"/>
        <v>0.14203216557251364</v>
      </c>
      <c r="R156" s="13">
        <f t="shared" si="31"/>
        <v>9.7656247770503413E-3</v>
      </c>
    </row>
    <row r="157" spans="1:18" x14ac:dyDescent="0.25">
      <c r="A157" s="1">
        <v>42788</v>
      </c>
      <c r="B157">
        <v>8931.5996090000008</v>
      </c>
      <c r="C157">
        <v>8926.9003909999992</v>
      </c>
      <c r="D157">
        <v>8934.6377228893798</v>
      </c>
      <c r="E157" t="str">
        <f t="shared" si="24"/>
        <v>BUY</v>
      </c>
      <c r="F157" s="10">
        <f t="shared" si="22"/>
        <v>8818.5498050000006</v>
      </c>
      <c r="G157" s="11" t="str">
        <f t="shared" si="23"/>
        <v/>
      </c>
      <c r="L157" s="12">
        <f t="shared" si="25"/>
        <v>2.1386510590335472E-3</v>
      </c>
      <c r="M157" s="12">
        <f t="shared" si="26"/>
        <v>2.136367400243967E-3</v>
      </c>
      <c r="N157">
        <f t="shared" si="27"/>
        <v>1</v>
      </c>
      <c r="O157" s="12">
        <f t="shared" si="28"/>
        <v>2.136367400243967E-3</v>
      </c>
      <c r="P157" s="12">
        <f t="shared" si="29"/>
        <v>0.1349456442378579</v>
      </c>
      <c r="Q157" s="12">
        <f t="shared" si="30"/>
        <v>0.14447457387286566</v>
      </c>
      <c r="R157" s="13">
        <f t="shared" si="31"/>
        <v>5.3721275511797728E-3</v>
      </c>
    </row>
    <row r="158" spans="1:18" x14ac:dyDescent="0.25">
      <c r="A158" s="1">
        <v>42789</v>
      </c>
      <c r="B158">
        <v>8956.4003909999992</v>
      </c>
      <c r="C158">
        <v>8939.5</v>
      </c>
      <c r="D158">
        <v>8945.0253364561395</v>
      </c>
      <c r="E158" t="str">
        <f t="shared" si="24"/>
        <v>SELL</v>
      </c>
      <c r="F158" s="10">
        <f t="shared" si="22"/>
        <v>8931.5996090000008</v>
      </c>
      <c r="G158" s="11">
        <f t="shared" si="23"/>
        <v>-1.2819545900381701E-2</v>
      </c>
      <c r="L158" s="12">
        <f t="shared" si="25"/>
        <v>1.4114203640833711E-3</v>
      </c>
      <c r="M158" s="12">
        <f t="shared" si="26"/>
        <v>1.4104252466039637E-3</v>
      </c>
      <c r="N158">
        <f t="shared" si="27"/>
        <v>1</v>
      </c>
      <c r="O158" s="12">
        <f t="shared" si="28"/>
        <v>1.4104252466039637E-3</v>
      </c>
      <c r="P158" s="12">
        <f t="shared" si="29"/>
        <v>0.13635606948446186</v>
      </c>
      <c r="Q158" s="12">
        <f t="shared" si="30"/>
        <v>0.14608990859260551</v>
      </c>
      <c r="R158" s="13">
        <f t="shared" si="31"/>
        <v>3.5530899587732367E-3</v>
      </c>
    </row>
    <row r="159" spans="1:18" x14ac:dyDescent="0.25">
      <c r="A159" s="1">
        <v>42793</v>
      </c>
      <c r="B159">
        <v>8943.7001949999994</v>
      </c>
      <c r="C159">
        <v>8896.7001949999994</v>
      </c>
      <c r="D159">
        <v>8945.4391846016897</v>
      </c>
      <c r="E159" t="str">
        <f t="shared" si="24"/>
        <v/>
      </c>
      <c r="F159" s="10">
        <f t="shared" si="22"/>
        <v>8956.4003909999992</v>
      </c>
      <c r="G159" s="11">
        <f t="shared" si="23"/>
        <v>2.7767458334124751E-3</v>
      </c>
      <c r="L159" s="12">
        <f t="shared" si="25"/>
        <v>-4.7877179931764546E-3</v>
      </c>
      <c r="M159" s="12">
        <f t="shared" si="26"/>
        <v>-4.7992158285760115E-3</v>
      </c>
      <c r="N159">
        <f t="shared" si="27"/>
        <v>-1</v>
      </c>
      <c r="O159" s="12">
        <f t="shared" si="28"/>
        <v>4.7992158285760115E-3</v>
      </c>
      <c r="P159" s="12">
        <f t="shared" si="29"/>
        <v>0.14115528531303786</v>
      </c>
      <c r="Q159" s="12">
        <f t="shared" si="30"/>
        <v>0.15160346120482004</v>
      </c>
      <c r="R159" s="13">
        <f t="shared" si="31"/>
        <v>-3.3830551117661756E-3</v>
      </c>
    </row>
    <row r="160" spans="1:18" x14ac:dyDescent="0.25">
      <c r="A160" s="1">
        <v>42794</v>
      </c>
      <c r="B160">
        <v>8898.9501949999994</v>
      </c>
      <c r="C160">
        <v>8879.5996090000008</v>
      </c>
      <c r="D160">
        <v>8898.0159293496909</v>
      </c>
      <c r="E160" t="str">
        <f t="shared" si="24"/>
        <v>SELL</v>
      </c>
      <c r="F160" s="10">
        <f t="shared" si="22"/>
        <v>8956.4003909999992</v>
      </c>
      <c r="G160" s="11" t="str">
        <f t="shared" si="23"/>
        <v/>
      </c>
      <c r="L160" s="12">
        <f t="shared" si="25"/>
        <v>-1.922126813895475E-3</v>
      </c>
      <c r="M160" s="12">
        <f t="shared" si="26"/>
        <v>-1.9239764702025182E-3</v>
      </c>
      <c r="N160">
        <f t="shared" si="27"/>
        <v>-1</v>
      </c>
      <c r="O160" s="12">
        <f t="shared" si="28"/>
        <v>1.9239764702025182E-3</v>
      </c>
      <c r="P160" s="12">
        <f t="shared" si="29"/>
        <v>0.14307926178324037</v>
      </c>
      <c r="Q160" s="12">
        <f t="shared" si="30"/>
        <v>0.15382125197167729</v>
      </c>
      <c r="R160" s="13">
        <f t="shared" si="31"/>
        <v>-6.7006422059399107E-3</v>
      </c>
    </row>
    <row r="161" spans="1:18" x14ac:dyDescent="0.25">
      <c r="A161" s="1">
        <v>42795</v>
      </c>
      <c r="B161">
        <v>8904.4003909999992</v>
      </c>
      <c r="C161">
        <v>8945.7998050000006</v>
      </c>
      <c r="D161">
        <v>8864.2786454806101</v>
      </c>
      <c r="E161" t="str">
        <f t="shared" si="24"/>
        <v>SELL</v>
      </c>
      <c r="F161" s="10">
        <f t="shared" si="22"/>
        <v>8898.9501949999994</v>
      </c>
      <c r="G161" s="11">
        <f t="shared" si="23"/>
        <v>-6.4144291782365359E-3</v>
      </c>
      <c r="L161" s="12">
        <f t="shared" si="25"/>
        <v>7.4553131802139738E-3</v>
      </c>
      <c r="M161" s="12">
        <f t="shared" si="26"/>
        <v>7.4276596914666648E-3</v>
      </c>
      <c r="N161">
        <f t="shared" si="27"/>
        <v>-1</v>
      </c>
      <c r="O161" s="12">
        <f t="shared" si="28"/>
        <v>-7.4276596914666648E-3</v>
      </c>
      <c r="P161" s="12">
        <f t="shared" si="29"/>
        <v>0.13565160209177371</v>
      </c>
      <c r="Q161" s="12">
        <f t="shared" si="30"/>
        <v>0.14528280994363207</v>
      </c>
      <c r="R161" s="13">
        <f t="shared" si="31"/>
        <v>5.5188563089487719E-3</v>
      </c>
    </row>
    <row r="162" spans="1:18" x14ac:dyDescent="0.25">
      <c r="A162" s="1">
        <v>42796</v>
      </c>
      <c r="B162">
        <v>8982.8496090000008</v>
      </c>
      <c r="C162">
        <v>8899.75</v>
      </c>
      <c r="D162">
        <v>8964.5475829284496</v>
      </c>
      <c r="E162" t="str">
        <f t="shared" si="24"/>
        <v/>
      </c>
      <c r="F162" s="10">
        <f t="shared" si="22"/>
        <v>8904.4003909999992</v>
      </c>
      <c r="G162" s="11">
        <f t="shared" si="23"/>
        <v>6.1245381540198096E-4</v>
      </c>
      <c r="L162" s="12">
        <f t="shared" si="25"/>
        <v>-5.1476453759072838E-3</v>
      </c>
      <c r="M162" s="12">
        <f t="shared" si="26"/>
        <v>-5.1609401465003892E-3</v>
      </c>
      <c r="N162">
        <f t="shared" si="27"/>
        <v>-1</v>
      </c>
      <c r="O162" s="12">
        <f t="shared" si="28"/>
        <v>5.1609401465003892E-3</v>
      </c>
      <c r="P162" s="12">
        <f t="shared" si="29"/>
        <v>0.14081254223827411</v>
      </c>
      <c r="Q162" s="12">
        <f t="shared" si="30"/>
        <v>0.15120882472694142</v>
      </c>
      <c r="R162" s="13">
        <f t="shared" si="31"/>
        <v>2.2692904958885318E-3</v>
      </c>
    </row>
    <row r="163" spans="1:18" x14ac:dyDescent="0.25">
      <c r="A163" s="1">
        <v>42797</v>
      </c>
      <c r="B163">
        <v>8883.5</v>
      </c>
      <c r="C163">
        <v>8897.5498050000006</v>
      </c>
      <c r="D163">
        <v>8916.9490741456993</v>
      </c>
      <c r="E163" t="str">
        <f t="shared" si="24"/>
        <v/>
      </c>
      <c r="F163" s="10">
        <f t="shared" si="22"/>
        <v>8904.4003909999992</v>
      </c>
      <c r="G163" s="11" t="str">
        <f t="shared" si="23"/>
        <v/>
      </c>
      <c r="L163" s="12">
        <f t="shared" si="25"/>
        <v>-2.4721986572651122E-4</v>
      </c>
      <c r="M163" s="12">
        <f t="shared" si="26"/>
        <v>-2.4725042959495024E-4</v>
      </c>
      <c r="N163">
        <f t="shared" si="27"/>
        <v>-1</v>
      </c>
      <c r="O163" s="12">
        <f t="shared" si="28"/>
        <v>2.4725042959495024E-4</v>
      </c>
      <c r="P163" s="12">
        <f t="shared" si="29"/>
        <v>0.14105979266786906</v>
      </c>
      <c r="Q163" s="12">
        <f t="shared" si="30"/>
        <v>0.15149349679460378</v>
      </c>
      <c r="R163" s="13">
        <f t="shared" si="31"/>
        <v>-5.3935926414351298E-3</v>
      </c>
    </row>
    <row r="164" spans="1:18" x14ac:dyDescent="0.25">
      <c r="A164" s="1">
        <v>42800</v>
      </c>
      <c r="B164">
        <v>8915.0996090000008</v>
      </c>
      <c r="C164">
        <v>8963.4501949999994</v>
      </c>
      <c r="D164">
        <v>8920.4215981857305</v>
      </c>
      <c r="E164" t="str">
        <f t="shared" si="24"/>
        <v/>
      </c>
      <c r="F164" s="10">
        <f t="shared" si="22"/>
        <v>8904.4003909999992</v>
      </c>
      <c r="G164" s="11" t="str">
        <f t="shared" si="23"/>
        <v/>
      </c>
      <c r="L164" s="12">
        <f t="shared" si="25"/>
        <v>7.4065772537699193E-3</v>
      </c>
      <c r="M164" s="12">
        <f t="shared" si="26"/>
        <v>7.3792832477164068E-3</v>
      </c>
      <c r="N164">
        <f t="shared" si="27"/>
        <v>-1</v>
      </c>
      <c r="O164" s="12">
        <f t="shared" si="28"/>
        <v>-7.3792832477164068E-3</v>
      </c>
      <c r="P164" s="12">
        <f t="shared" si="29"/>
        <v>0.13368050942015264</v>
      </c>
      <c r="Q164" s="12">
        <f t="shared" si="30"/>
        <v>0.14302757475896222</v>
      </c>
      <c r="R164" s="13">
        <f t="shared" si="31"/>
        <v>7.1575263350092122E-3</v>
      </c>
    </row>
    <row r="165" spans="1:18" x14ac:dyDescent="0.25">
      <c r="A165" s="1">
        <v>42801</v>
      </c>
      <c r="B165">
        <v>8977.75</v>
      </c>
      <c r="C165">
        <v>8946.9003909999992</v>
      </c>
      <c r="D165">
        <v>8963.9062501936405</v>
      </c>
      <c r="E165" t="str">
        <f t="shared" si="24"/>
        <v/>
      </c>
      <c r="F165" s="10">
        <f t="shared" si="22"/>
        <v>8904.4003909999992</v>
      </c>
      <c r="G165" s="11" t="str">
        <f t="shared" si="23"/>
        <v/>
      </c>
      <c r="L165" s="12">
        <f t="shared" si="25"/>
        <v>-1.8463653660095725E-3</v>
      </c>
      <c r="M165" s="12">
        <f t="shared" si="26"/>
        <v>-1.8480719995782569E-3</v>
      </c>
      <c r="N165">
        <f t="shared" si="27"/>
        <v>-1</v>
      </c>
      <c r="O165" s="12">
        <f t="shared" si="28"/>
        <v>1.8480719995782569E-3</v>
      </c>
      <c r="P165" s="12">
        <f t="shared" si="29"/>
        <v>0.1355285814197309</v>
      </c>
      <c r="Q165" s="12">
        <f t="shared" si="30"/>
        <v>0.14514192514872248</v>
      </c>
      <c r="R165" s="13">
        <f t="shared" si="31"/>
        <v>5.5465366400382354E-3</v>
      </c>
    </row>
    <row r="166" spans="1:18" x14ac:dyDescent="0.25">
      <c r="A166" s="1">
        <v>42802</v>
      </c>
      <c r="B166">
        <v>8950.7001949999994</v>
      </c>
      <c r="C166">
        <v>8924.2998050000006</v>
      </c>
      <c r="D166">
        <v>8922.9863086505993</v>
      </c>
      <c r="E166" t="str">
        <f t="shared" si="24"/>
        <v>SELL</v>
      </c>
      <c r="F166" s="10">
        <f t="shared" si="22"/>
        <v>8904.4003909999992</v>
      </c>
      <c r="G166" s="11" t="str">
        <f t="shared" si="23"/>
        <v/>
      </c>
      <c r="L166" s="12">
        <f t="shared" si="25"/>
        <v>-2.5260799843858095E-3</v>
      </c>
      <c r="M166" s="12">
        <f t="shared" si="26"/>
        <v>-2.5292759076692901E-3</v>
      </c>
      <c r="N166">
        <f t="shared" si="27"/>
        <v>-1</v>
      </c>
      <c r="O166" s="12">
        <f t="shared" si="28"/>
        <v>2.5292759076692901E-3</v>
      </c>
      <c r="P166" s="12">
        <f t="shared" si="29"/>
        <v>0.1380578573274002</v>
      </c>
      <c r="Q166" s="12">
        <f t="shared" si="30"/>
        <v>0.14804197099288241</v>
      </c>
      <c r="R166" s="13">
        <f t="shared" si="31"/>
        <v>-4.3677812838004426E-3</v>
      </c>
    </row>
    <row r="167" spans="1:18" x14ac:dyDescent="0.25">
      <c r="A167" s="1">
        <v>42803</v>
      </c>
      <c r="B167">
        <v>8914.5</v>
      </c>
      <c r="C167">
        <v>8927</v>
      </c>
      <c r="D167">
        <v>8949.9593839073495</v>
      </c>
      <c r="E167" t="str">
        <f t="shared" si="24"/>
        <v>BUY</v>
      </c>
      <c r="F167" s="10">
        <f t="shared" si="22"/>
        <v>8950.7001949999994</v>
      </c>
      <c r="G167" s="11">
        <f t="shared" si="23"/>
        <v>5.1996543244841043E-3</v>
      </c>
      <c r="L167" s="12">
        <f t="shared" si="25"/>
        <v>3.025665944667022E-4</v>
      </c>
      <c r="M167" s="12">
        <f t="shared" si="26"/>
        <v>3.0252083042553928E-4</v>
      </c>
      <c r="N167">
        <f t="shared" si="27"/>
        <v>-1</v>
      </c>
      <c r="O167" s="12">
        <f t="shared" si="28"/>
        <v>-3.0252083042553928E-4</v>
      </c>
      <c r="P167" s="12">
        <f t="shared" si="29"/>
        <v>0.13775533649697466</v>
      </c>
      <c r="Q167" s="12">
        <f t="shared" si="30"/>
        <v>0.1476947169108993</v>
      </c>
      <c r="R167" s="13">
        <f t="shared" si="31"/>
        <v>-2.2242776973373513E-3</v>
      </c>
    </row>
    <row r="168" spans="1:18" x14ac:dyDescent="0.25">
      <c r="A168" s="1">
        <v>42804</v>
      </c>
      <c r="B168">
        <v>8953.7001949999994</v>
      </c>
      <c r="C168">
        <v>8934.5498050000006</v>
      </c>
      <c r="D168">
        <v>8945.8271042520701</v>
      </c>
      <c r="E168" t="str">
        <f t="shared" si="24"/>
        <v>SELL</v>
      </c>
      <c r="F168" s="10">
        <f t="shared" si="22"/>
        <v>8914.5</v>
      </c>
      <c r="G168" s="11">
        <f t="shared" si="23"/>
        <v>4.0443981153811537E-3</v>
      </c>
      <c r="L168" s="12">
        <f t="shared" si="25"/>
        <v>8.4572700795337852E-4</v>
      </c>
      <c r="M168" s="12">
        <f t="shared" si="26"/>
        <v>8.4536958237616726E-4</v>
      </c>
      <c r="N168">
        <f t="shared" si="27"/>
        <v>1</v>
      </c>
      <c r="O168" s="12">
        <f t="shared" si="28"/>
        <v>8.4536958237616726E-4</v>
      </c>
      <c r="P168" s="12">
        <f t="shared" si="29"/>
        <v>0.13860070607935082</v>
      </c>
      <c r="Q168" s="12">
        <f t="shared" si="30"/>
        <v>0.14866535332987629</v>
      </c>
      <c r="R168" s="13">
        <f t="shared" si="31"/>
        <v>1.1485494911607219E-3</v>
      </c>
    </row>
    <row r="169" spans="1:18" x14ac:dyDescent="0.25">
      <c r="A169" s="1">
        <v>42808</v>
      </c>
      <c r="B169">
        <v>9091.6503909999992</v>
      </c>
      <c r="C169">
        <v>9087</v>
      </c>
      <c r="D169">
        <v>8942.8915662645395</v>
      </c>
      <c r="E169" t="str">
        <f t="shared" si="24"/>
        <v>SELL</v>
      </c>
      <c r="F169" s="10">
        <f t="shared" si="22"/>
        <v>8953.7001949999994</v>
      </c>
      <c r="G169" s="11">
        <f t="shared" si="23"/>
        <v>4.3973520668572075E-3</v>
      </c>
      <c r="L169" s="12">
        <f t="shared" si="25"/>
        <v>1.7062996829978472E-2</v>
      </c>
      <c r="M169" s="12">
        <f t="shared" si="26"/>
        <v>1.6919058933608715E-2</v>
      </c>
      <c r="N169">
        <f t="shared" si="27"/>
        <v>-1</v>
      </c>
      <c r="O169" s="12">
        <f t="shared" si="28"/>
        <v>-1.6919058933608715E-2</v>
      </c>
      <c r="P169" s="12">
        <f t="shared" si="29"/>
        <v>0.1216816471457421</v>
      </c>
      <c r="Q169" s="12">
        <f t="shared" si="30"/>
        <v>0.12939449858079688</v>
      </c>
      <c r="R169" s="13">
        <f t="shared" si="31"/>
        <v>1.7923154475187664E-2</v>
      </c>
    </row>
    <row r="170" spans="1:18" x14ac:dyDescent="0.25">
      <c r="A170" s="1">
        <v>42809</v>
      </c>
      <c r="B170">
        <v>9086.8496090000008</v>
      </c>
      <c r="C170">
        <v>9084.7998050000006</v>
      </c>
      <c r="D170">
        <v>9084.7624178415008</v>
      </c>
      <c r="E170" t="str">
        <f t="shared" si="24"/>
        <v/>
      </c>
      <c r="F170" s="10">
        <f t="shared" si="22"/>
        <v>9091.6503909999992</v>
      </c>
      <c r="G170" s="11">
        <f t="shared" si="23"/>
        <v>1.5407059985885541E-2</v>
      </c>
      <c r="L170" s="12">
        <f t="shared" si="25"/>
        <v>-2.4212556399250129E-4</v>
      </c>
      <c r="M170" s="12">
        <f t="shared" si="26"/>
        <v>-2.4215488111925003E-4</v>
      </c>
      <c r="N170">
        <f t="shared" si="27"/>
        <v>-1</v>
      </c>
      <c r="O170" s="12">
        <f t="shared" si="28"/>
        <v>2.4215488111925003E-4</v>
      </c>
      <c r="P170" s="12">
        <f t="shared" si="29"/>
        <v>0.12192380202686136</v>
      </c>
      <c r="Q170" s="12">
        <f t="shared" si="30"/>
        <v>0.12966802008728484</v>
      </c>
      <c r="R170" s="13">
        <f t="shared" si="31"/>
        <v>1.6816739878255049E-2</v>
      </c>
    </row>
    <row r="171" spans="1:18" x14ac:dyDescent="0.25">
      <c r="A171" s="1">
        <v>42810</v>
      </c>
      <c r="B171">
        <v>9129.6503909999992</v>
      </c>
      <c r="C171">
        <v>9153.7001949999994</v>
      </c>
      <c r="D171">
        <v>9067.4227625304793</v>
      </c>
      <c r="E171" t="str">
        <f t="shared" si="24"/>
        <v/>
      </c>
      <c r="F171" s="10">
        <f t="shared" si="22"/>
        <v>9091.6503909999992</v>
      </c>
      <c r="G171" s="11" t="str">
        <f t="shared" si="23"/>
        <v/>
      </c>
      <c r="L171" s="12">
        <f t="shared" si="25"/>
        <v>7.5841396044940002E-3</v>
      </c>
      <c r="M171" s="12">
        <f t="shared" si="26"/>
        <v>7.5555246067441429E-3</v>
      </c>
      <c r="N171">
        <f t="shared" si="27"/>
        <v>-1</v>
      </c>
      <c r="O171" s="12">
        <f t="shared" si="28"/>
        <v>-7.5555246067441429E-3</v>
      </c>
      <c r="P171" s="12">
        <f t="shared" si="29"/>
        <v>0.11436827742011721</v>
      </c>
      <c r="Q171" s="12">
        <f t="shared" si="30"/>
        <v>0.12116494859745641</v>
      </c>
      <c r="R171" s="13">
        <f t="shared" si="31"/>
        <v>7.34017772642237E-3</v>
      </c>
    </row>
    <row r="172" spans="1:18" x14ac:dyDescent="0.25">
      <c r="A172" s="1">
        <v>42811</v>
      </c>
      <c r="B172">
        <v>9207.7998050000006</v>
      </c>
      <c r="C172">
        <v>9160.0498050000006</v>
      </c>
      <c r="D172">
        <v>9167.7951312980003</v>
      </c>
      <c r="E172" t="str">
        <f t="shared" si="24"/>
        <v/>
      </c>
      <c r="F172" s="10">
        <f t="shared" si="22"/>
        <v>9091.6503909999992</v>
      </c>
      <c r="G172" s="11" t="str">
        <f t="shared" si="23"/>
        <v/>
      </c>
      <c r="L172" s="12">
        <f t="shared" si="25"/>
        <v>6.9366593451136715E-4</v>
      </c>
      <c r="M172" s="12">
        <f t="shared" si="26"/>
        <v>6.9342545949680758E-4</v>
      </c>
      <c r="N172">
        <f t="shared" si="27"/>
        <v>-1</v>
      </c>
      <c r="O172" s="12">
        <f t="shared" si="28"/>
        <v>-6.9342545949680758E-4</v>
      </c>
      <c r="P172" s="12">
        <f t="shared" si="29"/>
        <v>0.1136748519606204</v>
      </c>
      <c r="Q172" s="12">
        <f t="shared" si="30"/>
        <v>0.12038777376535226</v>
      </c>
      <c r="R172" s="13">
        <f t="shared" si="31"/>
        <v>8.283066398291572E-3</v>
      </c>
    </row>
    <row r="173" spans="1:18" x14ac:dyDescent="0.25">
      <c r="A173" s="1">
        <v>42814</v>
      </c>
      <c r="B173">
        <v>9166.9501949999994</v>
      </c>
      <c r="C173">
        <v>9126.8496090000008</v>
      </c>
      <c r="D173">
        <v>9172.3467100566195</v>
      </c>
      <c r="E173" t="str">
        <f t="shared" si="24"/>
        <v/>
      </c>
      <c r="F173" s="10">
        <f t="shared" si="22"/>
        <v>9091.6503909999992</v>
      </c>
      <c r="G173" s="11" t="str">
        <f t="shared" si="23"/>
        <v/>
      </c>
      <c r="L173" s="12">
        <f t="shared" si="25"/>
        <v>-3.6244558388620618E-3</v>
      </c>
      <c r="M173" s="12">
        <f t="shared" si="26"/>
        <v>-3.6310400933002229E-3</v>
      </c>
      <c r="N173">
        <f t="shared" si="27"/>
        <v>-1</v>
      </c>
      <c r="O173" s="12">
        <f t="shared" si="28"/>
        <v>3.6310400933002229E-3</v>
      </c>
      <c r="P173" s="12">
        <f t="shared" si="29"/>
        <v>0.11730589205392061</v>
      </c>
      <c r="Q173" s="12">
        <f t="shared" si="30"/>
        <v>0.1244633414889984</v>
      </c>
      <c r="R173" s="13">
        <f t="shared" si="31"/>
        <v>-2.9333040658972021E-3</v>
      </c>
    </row>
    <row r="174" spans="1:18" x14ac:dyDescent="0.25">
      <c r="A174" s="1">
        <v>42815</v>
      </c>
      <c r="B174">
        <v>9133.9501949999994</v>
      </c>
      <c r="C174">
        <v>9121.5</v>
      </c>
      <c r="D174">
        <v>9150.3783291498003</v>
      </c>
      <c r="E174" t="str">
        <f t="shared" si="24"/>
        <v/>
      </c>
      <c r="F174" s="10">
        <f t="shared" si="22"/>
        <v>9091.6503909999992</v>
      </c>
      <c r="G174" s="11" t="str">
        <f t="shared" si="23"/>
        <v/>
      </c>
      <c r="L174" s="12">
        <f t="shared" si="25"/>
        <v>-5.8613971185916824E-4</v>
      </c>
      <c r="M174" s="12">
        <f t="shared" si="26"/>
        <v>-5.8631155889427283E-4</v>
      </c>
      <c r="N174">
        <f t="shared" si="27"/>
        <v>-1</v>
      </c>
      <c r="O174" s="12">
        <f t="shared" si="28"/>
        <v>5.8631155889427283E-4</v>
      </c>
      <c r="P174" s="12">
        <f t="shared" si="29"/>
        <v>0.11789220361281488</v>
      </c>
      <c r="Q174" s="12">
        <f t="shared" si="30"/>
        <v>0.12512282065490332</v>
      </c>
      <c r="R174" s="13">
        <f t="shared" si="31"/>
        <v>-4.2084711132202024E-3</v>
      </c>
    </row>
    <row r="175" spans="1:18" x14ac:dyDescent="0.25">
      <c r="A175" s="1">
        <v>42816</v>
      </c>
      <c r="B175">
        <v>9047.2001949999994</v>
      </c>
      <c r="C175">
        <v>9030.4501949999994</v>
      </c>
      <c r="D175">
        <v>9119.5970910737706</v>
      </c>
      <c r="E175" t="str">
        <f t="shared" si="24"/>
        <v/>
      </c>
      <c r="F175" s="10">
        <f t="shared" si="22"/>
        <v>9091.6503909999992</v>
      </c>
      <c r="G175" s="11" t="str">
        <f t="shared" si="23"/>
        <v/>
      </c>
      <c r="L175" s="12">
        <f t="shared" si="25"/>
        <v>-9.9818894918599632E-3</v>
      </c>
      <c r="M175" s="12">
        <f t="shared" si="26"/>
        <v>-1.0032042578258727E-2</v>
      </c>
      <c r="N175">
        <f t="shared" si="27"/>
        <v>-1</v>
      </c>
      <c r="O175" s="12">
        <f t="shared" si="28"/>
        <v>1.0032042578258727E-2</v>
      </c>
      <c r="P175" s="12">
        <f t="shared" si="29"/>
        <v>0.12792424619107362</v>
      </c>
      <c r="Q175" s="12">
        <f t="shared" si="30"/>
        <v>0.13646690773911097</v>
      </c>
      <c r="R175" s="13">
        <f t="shared" si="31"/>
        <v>-1.0562178421888557E-2</v>
      </c>
    </row>
    <row r="176" spans="1:18" x14ac:dyDescent="0.25">
      <c r="A176" s="1">
        <v>42817</v>
      </c>
      <c r="B176">
        <v>9048.75</v>
      </c>
      <c r="C176">
        <v>9086.2998050000006</v>
      </c>
      <c r="D176">
        <v>9008.7914291056404</v>
      </c>
      <c r="E176" t="str">
        <f t="shared" si="24"/>
        <v>SELL</v>
      </c>
      <c r="F176" s="10">
        <f t="shared" si="22"/>
        <v>9091.6503909999992</v>
      </c>
      <c r="G176" s="11" t="str">
        <f t="shared" si="23"/>
        <v/>
      </c>
      <c r="L176" s="12">
        <f t="shared" si="25"/>
        <v>6.1845875669548356E-3</v>
      </c>
      <c r="M176" s="12">
        <f t="shared" si="26"/>
        <v>6.1655414930039242E-3</v>
      </c>
      <c r="N176">
        <f t="shared" si="27"/>
        <v>-1</v>
      </c>
      <c r="O176" s="12">
        <f t="shared" si="28"/>
        <v>-6.1655414930039242E-3</v>
      </c>
      <c r="P176" s="12">
        <f t="shared" si="29"/>
        <v>0.12175870469806969</v>
      </c>
      <c r="Q176" s="12">
        <f t="shared" si="30"/>
        <v>0.12948153030965281</v>
      </c>
      <c r="R176" s="13">
        <f t="shared" si="31"/>
        <v>-3.8590357945511577E-3</v>
      </c>
    </row>
    <row r="177" spans="1:18" x14ac:dyDescent="0.25">
      <c r="A177" s="1">
        <v>42818</v>
      </c>
      <c r="B177">
        <v>9104</v>
      </c>
      <c r="C177">
        <v>9108</v>
      </c>
      <c r="D177">
        <v>9109.0195290759093</v>
      </c>
      <c r="E177" t="str">
        <f t="shared" si="24"/>
        <v>BUY</v>
      </c>
      <c r="F177" s="10">
        <f t="shared" si="22"/>
        <v>9048.75</v>
      </c>
      <c r="G177" s="11">
        <f t="shared" si="23"/>
        <v>-4.7186582364041607E-3</v>
      </c>
      <c r="L177" s="12">
        <f t="shared" si="25"/>
        <v>2.3882323350212786E-3</v>
      </c>
      <c r="M177" s="12">
        <f t="shared" si="26"/>
        <v>2.3853850406109029E-3</v>
      </c>
      <c r="N177">
        <f t="shared" si="27"/>
        <v>-1</v>
      </c>
      <c r="O177" s="12">
        <f t="shared" si="28"/>
        <v>-2.3853850406109029E-3</v>
      </c>
      <c r="P177" s="12">
        <f t="shared" si="29"/>
        <v>0.11937331965745879</v>
      </c>
      <c r="Q177" s="12">
        <f t="shared" si="30"/>
        <v>0.12679049281990573</v>
      </c>
      <c r="R177" s="13">
        <f t="shared" si="31"/>
        <v>8.587590133982248E-3</v>
      </c>
    </row>
    <row r="178" spans="1:18" x14ac:dyDescent="0.25">
      <c r="A178" s="1">
        <v>42821</v>
      </c>
      <c r="B178">
        <v>9093.4501949999994</v>
      </c>
      <c r="C178">
        <v>9045.2001949999994</v>
      </c>
      <c r="D178">
        <v>9122.72941068418</v>
      </c>
      <c r="E178" t="str">
        <f t="shared" si="24"/>
        <v/>
      </c>
      <c r="F178" s="10">
        <f t="shared" si="22"/>
        <v>9104</v>
      </c>
      <c r="G178" s="11">
        <f t="shared" si="23"/>
        <v>-6.1058157204034735E-3</v>
      </c>
      <c r="L178" s="12">
        <f t="shared" si="25"/>
        <v>-6.8950159200703576E-3</v>
      </c>
      <c r="M178" s="12">
        <f t="shared" si="26"/>
        <v>-6.9188963763959655E-3</v>
      </c>
      <c r="N178">
        <f t="shared" si="27"/>
        <v>1</v>
      </c>
      <c r="O178" s="12">
        <f t="shared" si="28"/>
        <v>-6.9188963763959655E-3</v>
      </c>
      <c r="P178" s="12">
        <f t="shared" si="29"/>
        <v>0.11245442328106282</v>
      </c>
      <c r="Q178" s="12">
        <f t="shared" si="30"/>
        <v>0.11902125443332845</v>
      </c>
      <c r="R178" s="13">
        <f t="shared" si="31"/>
        <v>-4.5232504850198918E-3</v>
      </c>
    </row>
    <row r="179" spans="1:18" x14ac:dyDescent="0.25">
      <c r="A179" s="1">
        <v>42822</v>
      </c>
      <c r="B179">
        <v>9081.5</v>
      </c>
      <c r="C179">
        <v>9100.7998050000006</v>
      </c>
      <c r="D179">
        <v>9054.4200014471699</v>
      </c>
      <c r="E179" t="str">
        <f t="shared" si="24"/>
        <v>SELL</v>
      </c>
      <c r="F179" s="10">
        <f t="shared" si="22"/>
        <v>9104</v>
      </c>
      <c r="G179" s="11" t="str">
        <f t="shared" si="23"/>
        <v/>
      </c>
      <c r="L179" s="12">
        <f t="shared" si="25"/>
        <v>6.1468633973116305E-3</v>
      </c>
      <c r="M179" s="12">
        <f t="shared" si="26"/>
        <v>6.1280484948901719E-3</v>
      </c>
      <c r="N179">
        <f t="shared" si="27"/>
        <v>1</v>
      </c>
      <c r="O179" s="12">
        <f t="shared" si="28"/>
        <v>6.1280484948901719E-3</v>
      </c>
      <c r="P179" s="12">
        <f t="shared" si="29"/>
        <v>0.11858247177595299</v>
      </c>
      <c r="Q179" s="12">
        <f t="shared" si="30"/>
        <v>0.12589972522301851</v>
      </c>
      <c r="R179" s="13">
        <f t="shared" si="31"/>
        <v>-7.9053524374173012E-4</v>
      </c>
    </row>
    <row r="180" spans="1:18" x14ac:dyDescent="0.25">
      <c r="A180" s="1">
        <v>42823</v>
      </c>
      <c r="B180">
        <v>9128.7001949999994</v>
      </c>
      <c r="C180">
        <v>9143.7998050000006</v>
      </c>
      <c r="D180">
        <v>9097.1592621340897</v>
      </c>
      <c r="E180" t="str">
        <f t="shared" si="24"/>
        <v/>
      </c>
      <c r="F180" s="10">
        <f t="shared" si="22"/>
        <v>9081.5</v>
      </c>
      <c r="G180" s="11">
        <f t="shared" si="23"/>
        <v>-2.4714411247803714E-3</v>
      </c>
      <c r="L180" s="12">
        <f t="shared" si="25"/>
        <v>4.7248594542619315E-3</v>
      </c>
      <c r="M180" s="12">
        <f t="shared" si="26"/>
        <v>4.7137323414279094E-3</v>
      </c>
      <c r="N180">
        <f t="shared" si="27"/>
        <v>-1</v>
      </c>
      <c r="O180" s="12">
        <f t="shared" si="28"/>
        <v>-4.7137323414279094E-3</v>
      </c>
      <c r="P180" s="12">
        <f t="shared" si="29"/>
        <v>0.11386873943452508</v>
      </c>
      <c r="Q180" s="12">
        <f t="shared" si="30"/>
        <v>0.12060502398096862</v>
      </c>
      <c r="R180" s="13">
        <f t="shared" si="31"/>
        <v>1.0900765917210453E-2</v>
      </c>
    </row>
    <row r="181" spans="1:18" x14ac:dyDescent="0.25">
      <c r="A181" s="1">
        <v>42824</v>
      </c>
      <c r="B181">
        <v>9142.5996090000008</v>
      </c>
      <c r="C181">
        <v>9173.75</v>
      </c>
      <c r="D181">
        <v>9129.8464669364894</v>
      </c>
      <c r="E181" t="str">
        <f t="shared" si="24"/>
        <v/>
      </c>
      <c r="F181" s="10">
        <f t="shared" si="22"/>
        <v>9081.5</v>
      </c>
      <c r="G181" s="11" t="str">
        <f t="shared" si="23"/>
        <v/>
      </c>
      <c r="L181" s="12">
        <f t="shared" si="25"/>
        <v>3.2754648656700969E-3</v>
      </c>
      <c r="M181" s="12">
        <f t="shared" si="26"/>
        <v>3.2701122157200598E-3</v>
      </c>
      <c r="N181">
        <f t="shared" si="27"/>
        <v>-1</v>
      </c>
      <c r="O181" s="12">
        <f t="shared" si="28"/>
        <v>-3.2701122157200598E-3</v>
      </c>
      <c r="P181" s="12">
        <f t="shared" si="29"/>
        <v>0.11059862721880502</v>
      </c>
      <c r="Q181" s="12">
        <f t="shared" si="30"/>
        <v>0.11694650494718117</v>
      </c>
      <c r="R181" s="13">
        <f t="shared" si="31"/>
        <v>8.0158004310697528E-3</v>
      </c>
    </row>
    <row r="182" spans="1:18" x14ac:dyDescent="0.25">
      <c r="A182" s="1">
        <v>42825</v>
      </c>
      <c r="B182">
        <v>9158.9003909999992</v>
      </c>
      <c r="C182">
        <v>9173.75</v>
      </c>
      <c r="D182">
        <v>9188.8349774088092</v>
      </c>
      <c r="E182" t="str">
        <f t="shared" si="24"/>
        <v>BUY</v>
      </c>
      <c r="F182" s="10">
        <f t="shared" si="22"/>
        <v>9081.5</v>
      </c>
      <c r="G182" s="11" t="str">
        <f t="shared" si="23"/>
        <v/>
      </c>
      <c r="L182" s="12">
        <f t="shared" si="25"/>
        <v>0</v>
      </c>
      <c r="M182" s="12">
        <f t="shared" si="26"/>
        <v>0</v>
      </c>
      <c r="N182">
        <f t="shared" si="27"/>
        <v>-1</v>
      </c>
      <c r="O182" s="12">
        <f t="shared" si="28"/>
        <v>0</v>
      </c>
      <c r="P182" s="12">
        <f t="shared" si="29"/>
        <v>0.11059862721880502</v>
      </c>
      <c r="Q182" s="12">
        <f t="shared" si="30"/>
        <v>0.11694650494718117</v>
      </c>
      <c r="R182" s="13">
        <f t="shared" si="31"/>
        <v>3.2754648656700969E-3</v>
      </c>
    </row>
    <row r="183" spans="1:18" x14ac:dyDescent="0.25">
      <c r="A183" s="1">
        <v>42828</v>
      </c>
      <c r="B183">
        <v>9220.5996090000008</v>
      </c>
      <c r="C183">
        <v>9237.8496090000008</v>
      </c>
      <c r="D183">
        <v>9184.2826677394296</v>
      </c>
      <c r="E183" t="str">
        <f t="shared" si="24"/>
        <v>SELL</v>
      </c>
      <c r="F183" s="10">
        <f t="shared" si="22"/>
        <v>9158.9003909999992</v>
      </c>
      <c r="G183" s="11">
        <f t="shared" si="23"/>
        <v>-8.5228641744203859E-3</v>
      </c>
      <c r="L183" s="12">
        <f t="shared" si="25"/>
        <v>6.9872853522279232E-3</v>
      </c>
      <c r="M183" s="12">
        <f t="shared" si="26"/>
        <v>6.962987392788696E-3</v>
      </c>
      <c r="N183">
        <f t="shared" si="27"/>
        <v>1</v>
      </c>
      <c r="O183" s="12">
        <f t="shared" si="28"/>
        <v>6.962987392788696E-3</v>
      </c>
      <c r="P183" s="12">
        <f t="shared" si="29"/>
        <v>0.11756161461159371</v>
      </c>
      <c r="Q183" s="12">
        <f t="shared" si="30"/>
        <v>0.12475092890042072</v>
      </c>
      <c r="R183" s="13">
        <f t="shared" si="31"/>
        <v>6.9872853522279232E-3</v>
      </c>
    </row>
    <row r="184" spans="1:18" x14ac:dyDescent="0.25">
      <c r="A184" s="1">
        <v>42830</v>
      </c>
      <c r="B184">
        <v>9264.4003909999992</v>
      </c>
      <c r="C184">
        <v>9265.1503909999992</v>
      </c>
      <c r="D184">
        <v>9260.7233561064495</v>
      </c>
      <c r="E184" t="str">
        <f t="shared" si="24"/>
        <v/>
      </c>
      <c r="F184" s="10">
        <f t="shared" si="22"/>
        <v>9220.5996090000008</v>
      </c>
      <c r="G184" s="11">
        <f t="shared" si="23"/>
        <v>6.7365311736145017E-3</v>
      </c>
      <c r="L184" s="12">
        <f t="shared" si="25"/>
        <v>2.9553178667685032E-3</v>
      </c>
      <c r="M184" s="12">
        <f t="shared" si="26"/>
        <v>2.9509594997169345E-3</v>
      </c>
      <c r="N184">
        <f t="shared" si="27"/>
        <v>-1</v>
      </c>
      <c r="O184" s="12">
        <f t="shared" si="28"/>
        <v>-2.9509594997169345E-3</v>
      </c>
      <c r="P184" s="12">
        <f t="shared" si="29"/>
        <v>0.11461065511187678</v>
      </c>
      <c r="Q184" s="12">
        <f t="shared" si="30"/>
        <v>0.12143672690494811</v>
      </c>
      <c r="R184" s="13">
        <f t="shared" si="31"/>
        <v>9.9632528682380705E-3</v>
      </c>
    </row>
    <row r="185" spans="1:18" x14ac:dyDescent="0.25">
      <c r="A185" s="1">
        <v>42831</v>
      </c>
      <c r="B185">
        <v>9245.7998050000006</v>
      </c>
      <c r="C185">
        <v>9261.9501949999994</v>
      </c>
      <c r="D185">
        <v>9261.3518228463909</v>
      </c>
      <c r="E185" t="str">
        <f t="shared" si="24"/>
        <v>BUY</v>
      </c>
      <c r="F185" s="10">
        <f t="shared" si="22"/>
        <v>9220.5996090000008</v>
      </c>
      <c r="G185" s="11" t="str">
        <f t="shared" si="23"/>
        <v/>
      </c>
      <c r="L185" s="12">
        <f t="shared" si="25"/>
        <v>-3.4540140903793759E-4</v>
      </c>
      <c r="M185" s="12">
        <f t="shared" si="26"/>
        <v>-3.4546107384388785E-4</v>
      </c>
      <c r="N185">
        <f t="shared" si="27"/>
        <v>-1</v>
      </c>
      <c r="O185" s="12">
        <f t="shared" si="28"/>
        <v>3.4546107384388785E-4</v>
      </c>
      <c r="P185" s="12">
        <f t="shared" si="29"/>
        <v>0.11495611618572067</v>
      </c>
      <c r="Q185" s="12">
        <f t="shared" si="30"/>
        <v>0.1218242065665891</v>
      </c>
      <c r="R185" s="13">
        <f t="shared" si="31"/>
        <v>2.6088956867751367E-3</v>
      </c>
    </row>
    <row r="186" spans="1:18" x14ac:dyDescent="0.25">
      <c r="A186" s="1">
        <v>42832</v>
      </c>
      <c r="B186">
        <v>9223.7001949999994</v>
      </c>
      <c r="C186">
        <v>9198.2998050000006</v>
      </c>
      <c r="D186">
        <v>9239.2804925099408</v>
      </c>
      <c r="E186" t="str">
        <f t="shared" si="24"/>
        <v>BUY</v>
      </c>
      <c r="F186" s="10">
        <f t="shared" si="22"/>
        <v>9245.7998050000006</v>
      </c>
      <c r="G186" s="11">
        <f t="shared" si="23"/>
        <v>-2.7330322396172946E-3</v>
      </c>
      <c r="L186" s="12">
        <f t="shared" si="25"/>
        <v>-6.8722449009022135E-3</v>
      </c>
      <c r="M186" s="12">
        <f t="shared" si="26"/>
        <v>-6.8959675234775974E-3</v>
      </c>
      <c r="N186">
        <f t="shared" si="27"/>
        <v>1</v>
      </c>
      <c r="O186" s="12">
        <f t="shared" si="28"/>
        <v>-6.8959675234775974E-3</v>
      </c>
      <c r="P186" s="12">
        <f t="shared" si="29"/>
        <v>0.10806014866224307</v>
      </c>
      <c r="Q186" s="12">
        <f t="shared" si="30"/>
        <v>0.11411475588330311</v>
      </c>
      <c r="R186" s="13">
        <f t="shared" si="31"/>
        <v>-7.2152726268681633E-3</v>
      </c>
    </row>
    <row r="187" spans="1:18" x14ac:dyDescent="0.25">
      <c r="A187" s="1">
        <v>42835</v>
      </c>
      <c r="B187">
        <v>9225.5996090000008</v>
      </c>
      <c r="C187">
        <v>9181.4501949999994</v>
      </c>
      <c r="D187">
        <v>9219.3314668348994</v>
      </c>
      <c r="E187" t="str">
        <f t="shared" si="24"/>
        <v>SELL</v>
      </c>
      <c r="F187" s="10">
        <f t="shared" si="22"/>
        <v>9223.7001949999994</v>
      </c>
      <c r="G187" s="11">
        <f t="shared" si="23"/>
        <v>2.3902323721145535E-3</v>
      </c>
      <c r="L187" s="12">
        <f t="shared" si="25"/>
        <v>-1.8318178747382952E-3</v>
      </c>
      <c r="M187" s="12">
        <f t="shared" si="26"/>
        <v>-1.8334977048434025E-3</v>
      </c>
      <c r="N187">
        <f t="shared" si="27"/>
        <v>1</v>
      </c>
      <c r="O187" s="12">
        <f t="shared" si="28"/>
        <v>-1.8334977048434025E-3</v>
      </c>
      <c r="P187" s="12">
        <f t="shared" si="29"/>
        <v>0.10622665095739967</v>
      </c>
      <c r="Q187" s="12">
        <f t="shared" si="30"/>
        <v>0.11207390055896638</v>
      </c>
      <c r="R187" s="13">
        <f t="shared" si="31"/>
        <v>-8.6914740745914765E-3</v>
      </c>
    </row>
    <row r="188" spans="1:18" x14ac:dyDescent="0.25">
      <c r="A188" s="1">
        <v>42836</v>
      </c>
      <c r="B188">
        <v>9184.5498050000006</v>
      </c>
      <c r="C188">
        <v>9237</v>
      </c>
      <c r="D188">
        <v>9196.1856002244003</v>
      </c>
      <c r="E188" t="str">
        <f t="shared" si="24"/>
        <v/>
      </c>
      <c r="F188" s="10">
        <f t="shared" si="22"/>
        <v>9225.5996090000008</v>
      </c>
      <c r="G188" s="11">
        <f t="shared" si="23"/>
        <v>2.0592755183335143E-4</v>
      </c>
      <c r="L188" s="12">
        <f t="shared" si="25"/>
        <v>6.0502212417654633E-3</v>
      </c>
      <c r="M188" s="12">
        <f t="shared" si="26"/>
        <v>6.0319921429967784E-3</v>
      </c>
      <c r="N188">
        <f t="shared" si="27"/>
        <v>-1</v>
      </c>
      <c r="O188" s="12">
        <f t="shared" si="28"/>
        <v>-6.0319921429967784E-3</v>
      </c>
      <c r="P188" s="12">
        <f t="shared" si="29"/>
        <v>0.10019465881440288</v>
      </c>
      <c r="Q188" s="12">
        <f t="shared" si="30"/>
        <v>0.10538607027622948</v>
      </c>
      <c r="R188" s="13">
        <f t="shared" si="31"/>
        <v>4.2073204636103867E-3</v>
      </c>
    </row>
    <row r="189" spans="1:18" x14ac:dyDescent="0.25">
      <c r="A189" s="1">
        <v>42837</v>
      </c>
      <c r="B189">
        <v>9242.5</v>
      </c>
      <c r="C189">
        <v>9203.4501949999994</v>
      </c>
      <c r="D189">
        <v>9244.7127841120091</v>
      </c>
      <c r="E189" t="str">
        <f t="shared" si="24"/>
        <v>BUY</v>
      </c>
      <c r="F189" s="10">
        <f t="shared" si="22"/>
        <v>9225.5996090000008</v>
      </c>
      <c r="G189" s="11" t="str">
        <f t="shared" si="23"/>
        <v/>
      </c>
      <c r="L189" s="12">
        <f t="shared" si="25"/>
        <v>-3.632110533723143E-3</v>
      </c>
      <c r="M189" s="12">
        <f t="shared" si="26"/>
        <v>-3.638722662698718E-3</v>
      </c>
      <c r="N189">
        <f t="shared" si="27"/>
        <v>-1</v>
      </c>
      <c r="O189" s="12">
        <f t="shared" si="28"/>
        <v>3.638722662698718E-3</v>
      </c>
      <c r="P189" s="12">
        <f t="shared" si="29"/>
        <v>0.1038333814771016</v>
      </c>
      <c r="Q189" s="12">
        <f t="shared" si="30"/>
        <v>0.10941559032813708</v>
      </c>
      <c r="R189" s="13">
        <f t="shared" si="31"/>
        <v>2.3961356357387054E-3</v>
      </c>
    </row>
    <row r="190" spans="1:18" x14ac:dyDescent="0.25">
      <c r="A190" s="1">
        <v>42838</v>
      </c>
      <c r="B190">
        <v>9202.5</v>
      </c>
      <c r="C190">
        <v>9150.7998050000006</v>
      </c>
      <c r="D190">
        <v>9199.7547619023808</v>
      </c>
      <c r="E190" t="str">
        <f t="shared" si="24"/>
        <v>SELL</v>
      </c>
      <c r="F190" s="10">
        <f t="shared" si="22"/>
        <v>9242.5</v>
      </c>
      <c r="G190" s="11">
        <f t="shared" si="23"/>
        <v>-1.8319016341781236E-3</v>
      </c>
      <c r="L190" s="12">
        <f t="shared" si="25"/>
        <v>-5.7207230858491442E-3</v>
      </c>
      <c r="M190" s="12">
        <f t="shared" si="26"/>
        <v>-5.7371490978955627E-3</v>
      </c>
      <c r="N190">
        <f t="shared" si="27"/>
        <v>1</v>
      </c>
      <c r="O190" s="12">
        <f t="shared" si="28"/>
        <v>-5.7371490978955627E-3</v>
      </c>
      <c r="P190" s="12">
        <f t="shared" si="29"/>
        <v>9.8096232379206033E-2</v>
      </c>
      <c r="Q190" s="12">
        <f t="shared" si="30"/>
        <v>0.10306893094874581</v>
      </c>
      <c r="R190" s="13">
        <f t="shared" si="31"/>
        <v>-9.3320553209916834E-3</v>
      </c>
    </row>
    <row r="191" spans="1:18" x14ac:dyDescent="0.25">
      <c r="A191" s="1">
        <v>42842</v>
      </c>
      <c r="B191">
        <v>9144.75</v>
      </c>
      <c r="C191">
        <v>9139.2998050000006</v>
      </c>
      <c r="D191">
        <v>9137.4156451238996</v>
      </c>
      <c r="E191" t="str">
        <f t="shared" si="24"/>
        <v>SELL</v>
      </c>
      <c r="F191" s="10">
        <f t="shared" si="22"/>
        <v>9202.5</v>
      </c>
      <c r="G191" s="11">
        <f t="shared" si="23"/>
        <v>-4.3278333784149137E-3</v>
      </c>
      <c r="L191" s="12">
        <f t="shared" si="25"/>
        <v>-1.2567207506514189E-3</v>
      </c>
      <c r="M191" s="12">
        <f t="shared" si="26"/>
        <v>-1.2575110863975911E-3</v>
      </c>
      <c r="N191">
        <f t="shared" si="27"/>
        <v>-1</v>
      </c>
      <c r="O191" s="12">
        <f t="shared" si="28"/>
        <v>1.2575110863975911E-3</v>
      </c>
      <c r="P191" s="12">
        <f t="shared" si="29"/>
        <v>9.9353743465603619E-2</v>
      </c>
      <c r="Q191" s="12">
        <f t="shared" si="30"/>
        <v>0.10445692488444891</v>
      </c>
      <c r="R191" s="13">
        <f t="shared" si="31"/>
        <v>-6.9702544850898107E-3</v>
      </c>
    </row>
    <row r="192" spans="1:18" x14ac:dyDescent="0.25">
      <c r="A192" s="1">
        <v>42843</v>
      </c>
      <c r="B192">
        <v>9163</v>
      </c>
      <c r="C192">
        <v>9105.1503909999992</v>
      </c>
      <c r="D192">
        <v>9155.4066273788903</v>
      </c>
      <c r="E192" t="str">
        <f t="shared" si="24"/>
        <v/>
      </c>
      <c r="F192" s="10">
        <f t="shared" si="22"/>
        <v>9144.75</v>
      </c>
      <c r="G192" s="11">
        <f t="shared" si="23"/>
        <v>-6.2754686226569323E-3</v>
      </c>
      <c r="L192" s="12">
        <f t="shared" si="25"/>
        <v>-3.7365459858662575E-3</v>
      </c>
      <c r="M192" s="12">
        <f t="shared" si="26"/>
        <v>-3.7435443123033335E-3</v>
      </c>
      <c r="N192">
        <f t="shared" si="27"/>
        <v>-1</v>
      </c>
      <c r="O192" s="12">
        <f t="shared" si="28"/>
        <v>3.7435443123033335E-3</v>
      </c>
      <c r="P192" s="12">
        <f t="shared" si="29"/>
        <v>0.10309728777790696</v>
      </c>
      <c r="Q192" s="12">
        <f t="shared" si="30"/>
        <v>0.10859925698808204</v>
      </c>
      <c r="R192" s="13">
        <f t="shared" si="31"/>
        <v>-4.9885709416415125E-3</v>
      </c>
    </row>
    <row r="193" spans="1:18" x14ac:dyDescent="0.25">
      <c r="A193" s="1">
        <v>42844</v>
      </c>
      <c r="B193">
        <v>9112.2001949999994</v>
      </c>
      <c r="C193">
        <v>9103.5</v>
      </c>
      <c r="D193">
        <v>9120.6599047023101</v>
      </c>
      <c r="E193" t="str">
        <f t="shared" si="24"/>
        <v/>
      </c>
      <c r="F193" s="10">
        <f t="shared" si="22"/>
        <v>9144.75</v>
      </c>
      <c r="G193" s="11" t="str">
        <f t="shared" si="23"/>
        <v/>
      </c>
      <c r="L193" s="12">
        <f t="shared" si="25"/>
        <v>-1.8125905988664037E-4</v>
      </c>
      <c r="M193" s="12">
        <f t="shared" si="26"/>
        <v>-1.8127548929538532E-4</v>
      </c>
      <c r="N193">
        <f t="shared" si="27"/>
        <v>-1</v>
      </c>
      <c r="O193" s="12">
        <f t="shared" si="28"/>
        <v>1.8127548929538532E-4</v>
      </c>
      <c r="P193" s="12">
        <f t="shared" si="29"/>
        <v>0.10327856326720235</v>
      </c>
      <c r="Q193" s="12">
        <f t="shared" si="30"/>
        <v>0.10880023707665654</v>
      </c>
      <c r="R193" s="13">
        <f t="shared" si="31"/>
        <v>-3.9171277629402868E-3</v>
      </c>
    </row>
    <row r="194" spans="1:18" x14ac:dyDescent="0.25">
      <c r="A194" s="1">
        <v>42845</v>
      </c>
      <c r="B194">
        <v>9108.0996090000008</v>
      </c>
      <c r="C194">
        <v>9136.4003909999992</v>
      </c>
      <c r="D194">
        <v>9129.1875839753702</v>
      </c>
      <c r="E194" t="str">
        <f t="shared" si="24"/>
        <v/>
      </c>
      <c r="F194" s="10">
        <f t="shared" si="22"/>
        <v>9144.75</v>
      </c>
      <c r="G194" s="11" t="str">
        <f t="shared" si="23"/>
        <v/>
      </c>
      <c r="L194" s="12">
        <f t="shared" si="25"/>
        <v>3.6140375679682979E-3</v>
      </c>
      <c r="M194" s="12">
        <f t="shared" si="26"/>
        <v>3.6075226263079106E-3</v>
      </c>
      <c r="N194">
        <f t="shared" si="27"/>
        <v>-1</v>
      </c>
      <c r="O194" s="12">
        <f t="shared" si="28"/>
        <v>-3.6075226263079106E-3</v>
      </c>
      <c r="P194" s="12">
        <f t="shared" si="29"/>
        <v>9.9671040640894437E-2</v>
      </c>
      <c r="Q194" s="12">
        <f t="shared" si="30"/>
        <v>0.10480742154980538</v>
      </c>
      <c r="R194" s="13">
        <f t="shared" si="31"/>
        <v>3.4321234310297211E-3</v>
      </c>
    </row>
    <row r="195" spans="1:18" x14ac:dyDescent="0.25">
      <c r="A195" s="1">
        <v>42846</v>
      </c>
      <c r="B195">
        <v>9179.0996090000008</v>
      </c>
      <c r="C195">
        <v>9119.4003909999992</v>
      </c>
      <c r="D195">
        <v>9135.4092691210099</v>
      </c>
      <c r="E195" t="str">
        <f t="shared" si="24"/>
        <v/>
      </c>
      <c r="F195" s="10">
        <f t="shared" si="22"/>
        <v>9144.75</v>
      </c>
      <c r="G195" s="11" t="str">
        <f t="shared" si="23"/>
        <v/>
      </c>
      <c r="L195" s="12">
        <f t="shared" si="25"/>
        <v>-1.8606890320553848E-3</v>
      </c>
      <c r="M195" s="12">
        <f t="shared" si="26"/>
        <v>-1.8624222642301608E-3</v>
      </c>
      <c r="N195">
        <f t="shared" si="27"/>
        <v>-1</v>
      </c>
      <c r="O195" s="12">
        <f t="shared" si="28"/>
        <v>1.8624222642301608E-3</v>
      </c>
      <c r="P195" s="12">
        <f t="shared" si="29"/>
        <v>0.10153346290512459</v>
      </c>
      <c r="Q195" s="12">
        <f t="shared" si="30"/>
        <v>0.10686695675618618</v>
      </c>
      <c r="R195" s="13">
        <f t="shared" si="31"/>
        <v>1.7466239358487901E-3</v>
      </c>
    </row>
    <row r="196" spans="1:18" x14ac:dyDescent="0.25">
      <c r="A196" s="1">
        <v>42849</v>
      </c>
      <c r="B196">
        <v>9135.3496090000008</v>
      </c>
      <c r="C196">
        <v>9217.9501949999994</v>
      </c>
      <c r="D196">
        <v>9100.8645214598091</v>
      </c>
      <c r="E196" t="str">
        <f t="shared" si="24"/>
        <v>SELL</v>
      </c>
      <c r="F196" s="10">
        <f t="shared" si="22"/>
        <v>9144.75</v>
      </c>
      <c r="G196" s="11" t="str">
        <f t="shared" si="23"/>
        <v/>
      </c>
      <c r="L196" s="12">
        <f t="shared" si="25"/>
        <v>1.0806610059281851E-2</v>
      </c>
      <c r="M196" s="12">
        <f t="shared" si="26"/>
        <v>1.0748635943921225E-2</v>
      </c>
      <c r="N196">
        <f t="shared" si="27"/>
        <v>-1</v>
      </c>
      <c r="O196" s="12">
        <f t="shared" si="28"/>
        <v>-1.0748635943921225E-2</v>
      </c>
      <c r="P196" s="12">
        <f t="shared" si="29"/>
        <v>9.0784826961203366E-2</v>
      </c>
      <c r="Q196" s="12">
        <f t="shared" si="30"/>
        <v>9.5033358251654709E-2</v>
      </c>
      <c r="R196" s="13">
        <f t="shared" si="31"/>
        <v>8.9258132864153961E-3</v>
      </c>
    </row>
    <row r="197" spans="1:18" x14ac:dyDescent="0.25">
      <c r="A197" s="1">
        <v>42850</v>
      </c>
      <c r="B197">
        <v>9273.0498050000006</v>
      </c>
      <c r="C197">
        <v>9306.5996090000008</v>
      </c>
      <c r="D197">
        <v>9237.7590290606004</v>
      </c>
      <c r="E197" t="str">
        <f t="shared" si="24"/>
        <v/>
      </c>
      <c r="F197" s="10">
        <f t="shared" si="22"/>
        <v>9135.3496090000008</v>
      </c>
      <c r="G197" s="11">
        <f t="shared" si="23"/>
        <v>-1.0279549468272808E-3</v>
      </c>
      <c r="L197" s="12">
        <f t="shared" si="25"/>
        <v>9.6170419805572394E-3</v>
      </c>
      <c r="M197" s="12">
        <f t="shared" si="26"/>
        <v>9.5710925955457236E-3</v>
      </c>
      <c r="N197">
        <f t="shared" si="27"/>
        <v>-1</v>
      </c>
      <c r="O197" s="12">
        <f t="shared" si="28"/>
        <v>-9.5710925955457236E-3</v>
      </c>
      <c r="P197" s="12">
        <f t="shared" si="29"/>
        <v>8.1213734365657639E-2</v>
      </c>
      <c r="Q197" s="12">
        <f t="shared" si="30"/>
        <v>8.4602688662561487E-2</v>
      </c>
      <c r="R197" s="13">
        <f t="shared" si="31"/>
        <v>2.0527579662446671E-2</v>
      </c>
    </row>
    <row r="198" spans="1:18" x14ac:dyDescent="0.25">
      <c r="A198" s="1">
        <v>42851</v>
      </c>
      <c r="B198">
        <v>9336.2001949999994</v>
      </c>
      <c r="C198">
        <v>9351.8496090000008</v>
      </c>
      <c r="D198">
        <v>9320.0735786095593</v>
      </c>
      <c r="E198" t="str">
        <f t="shared" si="24"/>
        <v/>
      </c>
      <c r="F198" s="10">
        <f t="shared" si="22"/>
        <v>9135.3496090000008</v>
      </c>
      <c r="G198" s="11" t="str">
        <f t="shared" si="23"/>
        <v/>
      </c>
      <c r="L198" s="12">
        <f t="shared" si="25"/>
        <v>4.8621410505551577E-3</v>
      </c>
      <c r="M198" s="12">
        <f t="shared" si="26"/>
        <v>4.8503590179264054E-3</v>
      </c>
      <c r="N198">
        <f t="shared" si="27"/>
        <v>-1</v>
      </c>
      <c r="O198" s="12">
        <f t="shared" si="28"/>
        <v>-4.8503590179264054E-3</v>
      </c>
      <c r="P198" s="12">
        <f t="shared" si="29"/>
        <v>7.636337534773123E-2</v>
      </c>
      <c r="Q198" s="12">
        <f t="shared" si="30"/>
        <v>7.935471380048198E-2</v>
      </c>
      <c r="R198" s="13">
        <f t="shared" si="31"/>
        <v>1.4525942445710927E-2</v>
      </c>
    </row>
    <row r="199" spans="1:18" x14ac:dyDescent="0.25">
      <c r="A199" s="1">
        <v>42852</v>
      </c>
      <c r="B199">
        <v>9359.1503909999992</v>
      </c>
      <c r="C199">
        <v>9342.1503909999992</v>
      </c>
      <c r="D199">
        <v>9358.4077199278909</v>
      </c>
      <c r="E199" t="str">
        <f t="shared" si="24"/>
        <v/>
      </c>
      <c r="F199" s="10">
        <f t="shared" si="22"/>
        <v>9135.3496090000008</v>
      </c>
      <c r="G199" s="11" t="str">
        <f t="shared" si="23"/>
        <v/>
      </c>
      <c r="L199" s="12">
        <f t="shared" si="25"/>
        <v>-1.037144351708541E-3</v>
      </c>
      <c r="M199" s="12">
        <f t="shared" si="26"/>
        <v>-1.037682558075658E-3</v>
      </c>
      <c r="N199">
        <f t="shared" si="27"/>
        <v>-1</v>
      </c>
      <c r="O199" s="12">
        <f t="shared" si="28"/>
        <v>1.037682558075658E-3</v>
      </c>
      <c r="P199" s="12">
        <f t="shared" si="29"/>
        <v>7.7401057905806883E-2</v>
      </c>
      <c r="Q199" s="12">
        <f t="shared" si="30"/>
        <v>8.0475322678558614E-2</v>
      </c>
      <c r="R199" s="13">
        <f t="shared" si="31"/>
        <v>3.8199539567187468E-3</v>
      </c>
    </row>
    <row r="200" spans="1:18" x14ac:dyDescent="0.25">
      <c r="A200" s="1">
        <v>42853</v>
      </c>
      <c r="B200">
        <v>9340.9501949999994</v>
      </c>
      <c r="C200">
        <v>9304.0498050000006</v>
      </c>
      <c r="D200">
        <v>9335.6160802920895</v>
      </c>
      <c r="E200" t="str">
        <f t="shared" si="24"/>
        <v>SELL</v>
      </c>
      <c r="F200" s="10">
        <f t="shared" si="22"/>
        <v>9135.3496090000008</v>
      </c>
      <c r="G200" s="11" t="str">
        <f t="shared" si="23"/>
        <v/>
      </c>
      <c r="L200" s="12">
        <f t="shared" si="25"/>
        <v>-4.0783528850812933E-3</v>
      </c>
      <c r="M200" s="12">
        <f t="shared" si="26"/>
        <v>-4.0866920472957405E-3</v>
      </c>
      <c r="N200">
        <f t="shared" si="27"/>
        <v>-1</v>
      </c>
      <c r="O200" s="12">
        <f t="shared" si="28"/>
        <v>4.0866920472957405E-3</v>
      </c>
      <c r="P200" s="12">
        <f t="shared" si="29"/>
        <v>8.1487749953102623E-2</v>
      </c>
      <c r="Q200" s="12">
        <f t="shared" si="30"/>
        <v>8.4899927427607436E-2</v>
      </c>
      <c r="R200" s="13">
        <f t="shared" si="31"/>
        <v>-5.1112673961307697E-3</v>
      </c>
    </row>
    <row r="201" spans="1:18" x14ac:dyDescent="0.25">
      <c r="A201" s="1">
        <v>42857</v>
      </c>
      <c r="B201">
        <v>9339.8496090000008</v>
      </c>
      <c r="C201">
        <v>9313.7998050000006</v>
      </c>
      <c r="D201">
        <v>9291.8288259842593</v>
      </c>
      <c r="E201" t="str">
        <f t="shared" si="24"/>
        <v>SELL</v>
      </c>
      <c r="F201" s="10">
        <f t="shared" si="22"/>
        <v>9340.9501949999994</v>
      </c>
      <c r="G201" s="11">
        <f t="shared" si="23"/>
        <v>2.2506044628816779E-2</v>
      </c>
      <c r="L201" s="12">
        <f t="shared" si="25"/>
        <v>1.0479307618023181E-3</v>
      </c>
      <c r="M201" s="12">
        <f t="shared" si="26"/>
        <v>1.0473820656584744E-3</v>
      </c>
      <c r="N201">
        <f t="shared" si="27"/>
        <v>-1</v>
      </c>
      <c r="O201" s="12">
        <f t="shared" si="28"/>
        <v>-1.0473820656584744E-3</v>
      </c>
      <c r="P201" s="12">
        <f t="shared" si="29"/>
        <v>8.0440367887444145E-2</v>
      </c>
      <c r="Q201" s="12">
        <f t="shared" si="30"/>
        <v>8.3764217565479804E-2</v>
      </c>
      <c r="R201" s="13">
        <f t="shared" si="31"/>
        <v>-3.0346959547247199E-3</v>
      </c>
    </row>
    <row r="202" spans="1:18" x14ac:dyDescent="0.25">
      <c r="A202" s="1">
        <v>42858</v>
      </c>
      <c r="B202">
        <v>9344.7001949999994</v>
      </c>
      <c r="C202">
        <v>9311.9501949999994</v>
      </c>
      <c r="D202">
        <v>9328.7653877360499</v>
      </c>
      <c r="E202" t="str">
        <f t="shared" si="24"/>
        <v/>
      </c>
      <c r="F202" s="10">
        <f t="shared" si="22"/>
        <v>9339.8496090000008</v>
      </c>
      <c r="G202" s="11">
        <f t="shared" si="23"/>
        <v>-1.1782377349445206E-4</v>
      </c>
      <c r="L202" s="12">
        <f t="shared" si="25"/>
        <v>-1.9858812071615883E-4</v>
      </c>
      <c r="M202" s="12">
        <f t="shared" si="26"/>
        <v>-1.9860784194798174E-4</v>
      </c>
      <c r="N202">
        <f t="shared" si="27"/>
        <v>-1</v>
      </c>
      <c r="O202" s="12">
        <f t="shared" si="28"/>
        <v>1.9860784194798174E-4</v>
      </c>
      <c r="P202" s="12">
        <f t="shared" si="29"/>
        <v>8.0638975729392132E-2</v>
      </c>
      <c r="Q202" s="12">
        <f t="shared" si="30"/>
        <v>8.3979483013906453E-2</v>
      </c>
      <c r="R202" s="13">
        <f t="shared" si="31"/>
        <v>8.4913453448542953E-4</v>
      </c>
    </row>
    <row r="203" spans="1:18" x14ac:dyDescent="0.25">
      <c r="A203" s="1">
        <v>42859</v>
      </c>
      <c r="B203">
        <v>9360.9501949999994</v>
      </c>
      <c r="C203">
        <v>9359.9003909999992</v>
      </c>
      <c r="D203">
        <v>9324.9851857417598</v>
      </c>
      <c r="E203" t="str">
        <f t="shared" si="24"/>
        <v>SELL</v>
      </c>
      <c r="F203" s="10">
        <f t="shared" si="22"/>
        <v>9339.8496090000008</v>
      </c>
      <c r="G203" s="11" t="str">
        <f t="shared" si="23"/>
        <v/>
      </c>
      <c r="L203" s="12">
        <f t="shared" si="25"/>
        <v>5.1493183485609162E-3</v>
      </c>
      <c r="M203" s="12">
        <f t="shared" si="26"/>
        <v>5.1361059460017728E-3</v>
      </c>
      <c r="N203">
        <f t="shared" si="27"/>
        <v>-1</v>
      </c>
      <c r="O203" s="12">
        <f t="shared" si="28"/>
        <v>-5.1361059460017728E-3</v>
      </c>
      <c r="P203" s="12">
        <f t="shared" si="29"/>
        <v>7.5502869783390353E-2</v>
      </c>
      <c r="Q203" s="12">
        <f t="shared" si="30"/>
        <v>7.8426322563558859E-2</v>
      </c>
      <c r="R203" s="13">
        <f t="shared" si="31"/>
        <v>4.9497076343909541E-3</v>
      </c>
    </row>
    <row r="204" spans="1:18" x14ac:dyDescent="0.25">
      <c r="A204" s="1">
        <v>42860</v>
      </c>
      <c r="B204">
        <v>9374.5498050000006</v>
      </c>
      <c r="C204">
        <v>9285.2998050000006</v>
      </c>
      <c r="D204">
        <v>9380.5910507527296</v>
      </c>
      <c r="E204" t="str">
        <f t="shared" si="24"/>
        <v>BUY</v>
      </c>
      <c r="F204" s="10">
        <f t="shared" si="22"/>
        <v>9360.9501949999994</v>
      </c>
      <c r="G204" s="11">
        <f t="shared" si="23"/>
        <v>2.2591997605256875E-3</v>
      </c>
      <c r="L204" s="12">
        <f t="shared" si="25"/>
        <v>-7.9702328960392643E-3</v>
      </c>
      <c r="M204" s="12">
        <f t="shared" si="26"/>
        <v>-8.0021649862193744E-3</v>
      </c>
      <c r="N204">
        <f t="shared" si="27"/>
        <v>-1</v>
      </c>
      <c r="O204" s="12">
        <f t="shared" si="28"/>
        <v>8.0021649862193744E-3</v>
      </c>
      <c r="P204" s="12">
        <f t="shared" si="29"/>
        <v>8.3505034769609729E-2</v>
      </c>
      <c r="Q204" s="12">
        <f t="shared" si="30"/>
        <v>8.7090688530260696E-2</v>
      </c>
      <c r="R204" s="13">
        <f t="shared" si="31"/>
        <v>-2.8619558139721946E-3</v>
      </c>
    </row>
    <row r="205" spans="1:18" x14ac:dyDescent="0.25">
      <c r="A205" s="1">
        <v>42863</v>
      </c>
      <c r="B205">
        <v>9311.4501949999994</v>
      </c>
      <c r="C205">
        <v>9314.0498050000006</v>
      </c>
      <c r="D205">
        <v>9281.2479363970106</v>
      </c>
      <c r="E205" t="str">
        <f t="shared" si="24"/>
        <v>SELL</v>
      </c>
      <c r="F205" s="10">
        <f t="shared" ref="F205:F268" si="32">IF(E204&lt;&gt;"",B204,F204)</f>
        <v>9374.5498050000006</v>
      </c>
      <c r="G205" s="11">
        <f t="shared" ref="G205:G268" si="33">IF(E204="SELL",F205/F204-1,IF(E204="BUY",1-F205/F204,""))</f>
        <v>-1.4528023028330672E-3</v>
      </c>
      <c r="L205" s="12">
        <f t="shared" si="25"/>
        <v>3.0962920534367555E-3</v>
      </c>
      <c r="M205" s="12">
        <f t="shared" si="26"/>
        <v>3.0915084130182496E-3</v>
      </c>
      <c r="N205">
        <f t="shared" si="27"/>
        <v>1</v>
      </c>
      <c r="O205" s="12">
        <f t="shared" si="28"/>
        <v>3.0915084130182496E-3</v>
      </c>
      <c r="P205" s="12">
        <f t="shared" si="29"/>
        <v>8.659654318262798E-2</v>
      </c>
      <c r="Q205" s="12">
        <f t="shared" si="30"/>
        <v>9.0456638790522126E-2</v>
      </c>
      <c r="R205" s="13">
        <f t="shared" si="31"/>
        <v>-4.8986190113825545E-3</v>
      </c>
    </row>
    <row r="206" spans="1:18" x14ac:dyDescent="0.25">
      <c r="A206" s="1">
        <v>42864</v>
      </c>
      <c r="B206">
        <v>9337.3496090000008</v>
      </c>
      <c r="C206">
        <v>9316.8496090000008</v>
      </c>
      <c r="D206">
        <v>9295.3066995756199</v>
      </c>
      <c r="E206" t="str">
        <f t="shared" ref="E206:E269" si="34" xml:space="preserve"> IF(AND(D206&gt;B206, D205&lt;C205),"BUY",IF(AND(D206&lt;B206,D205&gt;C205),"SELL",""))</f>
        <v/>
      </c>
      <c r="F206" s="10">
        <f t="shared" si="32"/>
        <v>9311.4501949999994</v>
      </c>
      <c r="G206" s="11">
        <f t="shared" si="33"/>
        <v>-6.7309482921885655E-3</v>
      </c>
      <c r="L206" s="12">
        <f t="shared" ref="L206:L269" si="35">C206/C205-1</f>
        <v>3.0060006749121904E-4</v>
      </c>
      <c r="M206" s="12">
        <f t="shared" ref="M206:M269" si="36">LN(C206/C205)</f>
        <v>3.0055489634300456E-4</v>
      </c>
      <c r="N206">
        <f t="shared" ref="N206:N269" si="37" xml:space="preserve"> IF(AND(D205&gt;B205, D204&lt;C204),1,IF(AND(D205&lt;B205,D204&gt;C204),-1,N205))</f>
        <v>-1</v>
      </c>
      <c r="O206" s="12">
        <f t="shared" ref="O206:O269" si="38">M206*N206</f>
        <v>-3.0055489634300456E-4</v>
      </c>
      <c r="P206" s="12">
        <f t="shared" ref="P206:P269" si="39">O206+P205</f>
        <v>8.6295988286284972E-2</v>
      </c>
      <c r="Q206" s="12">
        <f t="shared" ref="Q206:Q269" si="40">EXP(P206)-1</f>
        <v>9.0128945955793682E-2</v>
      </c>
      <c r="R206" s="13">
        <f t="shared" ref="R206:R269" si="41">(1+L206)*(1+L205)-1</f>
        <v>3.3978228665281218E-3</v>
      </c>
    </row>
    <row r="207" spans="1:18" x14ac:dyDescent="0.25">
      <c r="A207" s="1">
        <v>42865</v>
      </c>
      <c r="B207">
        <v>9339.6503909999992</v>
      </c>
      <c r="C207">
        <v>9407.2998050000006</v>
      </c>
      <c r="D207">
        <v>9336.3611815301392</v>
      </c>
      <c r="E207" t="str">
        <f t="shared" si="34"/>
        <v/>
      </c>
      <c r="F207" s="10">
        <f t="shared" si="32"/>
        <v>9311.4501949999994</v>
      </c>
      <c r="G207" s="11" t="str">
        <f t="shared" si="33"/>
        <v/>
      </c>
      <c r="L207" s="12">
        <f t="shared" si="35"/>
        <v>9.7082382775208753E-3</v>
      </c>
      <c r="M207" s="12">
        <f t="shared" si="36"/>
        <v>9.6614161287745855E-3</v>
      </c>
      <c r="N207">
        <f t="shared" si="37"/>
        <v>-1</v>
      </c>
      <c r="O207" s="12">
        <f t="shared" si="38"/>
        <v>-9.6614161287745855E-3</v>
      </c>
      <c r="P207" s="12">
        <f t="shared" si="39"/>
        <v>7.6634572157510392E-2</v>
      </c>
      <c r="Q207" s="12">
        <f t="shared" si="40"/>
        <v>7.9647471051106589E-2</v>
      </c>
      <c r="R207" s="13">
        <f t="shared" si="41"/>
        <v>1.0011756642093639E-2</v>
      </c>
    </row>
    <row r="208" spans="1:18" x14ac:dyDescent="0.25">
      <c r="A208" s="1">
        <v>42866</v>
      </c>
      <c r="B208">
        <v>9448.5996090000008</v>
      </c>
      <c r="C208">
        <v>9422.4003909999992</v>
      </c>
      <c r="D208">
        <v>9421.3937826223901</v>
      </c>
      <c r="E208" t="str">
        <f t="shared" si="34"/>
        <v/>
      </c>
      <c r="F208" s="10">
        <f t="shared" si="32"/>
        <v>9311.4501949999994</v>
      </c>
      <c r="G208" s="11" t="str">
        <f t="shared" si="33"/>
        <v/>
      </c>
      <c r="L208" s="12">
        <f t="shared" si="35"/>
        <v>1.6051987619203345E-3</v>
      </c>
      <c r="M208" s="12">
        <f t="shared" si="36"/>
        <v>1.6039118074154838E-3</v>
      </c>
      <c r="N208">
        <f t="shared" si="37"/>
        <v>-1</v>
      </c>
      <c r="O208" s="12">
        <f t="shared" si="38"/>
        <v>-1.6039118074154838E-3</v>
      </c>
      <c r="P208" s="12">
        <f t="shared" si="39"/>
        <v>7.503066035009491E-2</v>
      </c>
      <c r="Q208" s="12">
        <f t="shared" si="40"/>
        <v>7.7917199696700967E-2</v>
      </c>
      <c r="R208" s="13">
        <f t="shared" si="41"/>
        <v>1.1329020691504654E-2</v>
      </c>
    </row>
    <row r="209" spans="1:18" x14ac:dyDescent="0.25">
      <c r="A209" s="1">
        <v>42867</v>
      </c>
      <c r="B209">
        <v>9436.6503909999992</v>
      </c>
      <c r="C209">
        <v>9400.9003909999992</v>
      </c>
      <c r="D209">
        <v>9426.2565589107799</v>
      </c>
      <c r="E209" t="str">
        <f t="shared" si="34"/>
        <v/>
      </c>
      <c r="F209" s="10">
        <f t="shared" si="32"/>
        <v>9311.4501949999994</v>
      </c>
      <c r="G209" s="11" t="str">
        <f t="shared" si="33"/>
        <v/>
      </c>
      <c r="L209" s="12">
        <f t="shared" si="35"/>
        <v>-2.2817964751886688E-3</v>
      </c>
      <c r="M209" s="12">
        <f t="shared" si="36"/>
        <v>-2.2844037396854704E-3</v>
      </c>
      <c r="N209">
        <f t="shared" si="37"/>
        <v>-1</v>
      </c>
      <c r="O209" s="12">
        <f t="shared" si="38"/>
        <v>2.2844037396854704E-3</v>
      </c>
      <c r="P209" s="12">
        <f t="shared" si="39"/>
        <v>7.731506408978038E-2</v>
      </c>
      <c r="Q209" s="12">
        <f t="shared" si="40"/>
        <v>8.0382412477347565E-2</v>
      </c>
      <c r="R209" s="13">
        <f t="shared" si="41"/>
        <v>-6.802604501452425E-4</v>
      </c>
    </row>
    <row r="210" spans="1:18" x14ac:dyDescent="0.25">
      <c r="A210" s="1">
        <v>42870</v>
      </c>
      <c r="B210">
        <v>9433.5498050000006</v>
      </c>
      <c r="C210">
        <v>9445.4003909999992</v>
      </c>
      <c r="D210">
        <v>9394.9256904812191</v>
      </c>
      <c r="E210" t="str">
        <f t="shared" si="34"/>
        <v>SELL</v>
      </c>
      <c r="F210" s="10">
        <f t="shared" si="32"/>
        <v>9311.4501949999994</v>
      </c>
      <c r="G210" s="11" t="str">
        <f t="shared" si="33"/>
        <v/>
      </c>
      <c r="L210" s="12">
        <f t="shared" si="35"/>
        <v>4.7335891403128549E-3</v>
      </c>
      <c r="M210" s="12">
        <f t="shared" si="36"/>
        <v>4.7224209371608383E-3</v>
      </c>
      <c r="N210">
        <f t="shared" si="37"/>
        <v>-1</v>
      </c>
      <c r="O210" s="12">
        <f t="shared" si="38"/>
        <v>-4.7224209371608383E-3</v>
      </c>
      <c r="P210" s="12">
        <f t="shared" si="39"/>
        <v>7.259264315261954E-2</v>
      </c>
      <c r="Q210" s="12">
        <f t="shared" si="40"/>
        <v>7.529241995558511E-2</v>
      </c>
      <c r="R210" s="13">
        <f t="shared" si="41"/>
        <v>2.440991578108731E-3</v>
      </c>
    </row>
    <row r="211" spans="1:18" x14ac:dyDescent="0.25">
      <c r="A211" s="1">
        <v>42871</v>
      </c>
      <c r="B211">
        <v>9461</v>
      </c>
      <c r="C211">
        <v>9512.25</v>
      </c>
      <c r="D211">
        <v>9432.2105171701096</v>
      </c>
      <c r="E211" t="str">
        <f t="shared" si="34"/>
        <v/>
      </c>
      <c r="F211" s="10">
        <f t="shared" si="32"/>
        <v>9433.5498050000006</v>
      </c>
      <c r="G211" s="11">
        <f t="shared" si="33"/>
        <v>1.3112845737559331E-2</v>
      </c>
      <c r="L211" s="12">
        <f t="shared" si="35"/>
        <v>7.077477526913345E-3</v>
      </c>
      <c r="M211" s="12">
        <f t="shared" si="36"/>
        <v>7.0525497310094188E-3</v>
      </c>
      <c r="N211">
        <f t="shared" si="37"/>
        <v>-1</v>
      </c>
      <c r="O211" s="12">
        <f t="shared" si="38"/>
        <v>-7.0525497310094188E-3</v>
      </c>
      <c r="P211" s="12">
        <f t="shared" si="39"/>
        <v>6.5540093421610116E-2</v>
      </c>
      <c r="Q211" s="12">
        <f t="shared" si="40"/>
        <v>6.7735545626725235E-2</v>
      </c>
      <c r="R211" s="13">
        <f t="shared" si="41"/>
        <v>1.1844568537988431E-2</v>
      </c>
    </row>
    <row r="212" spans="1:18" x14ac:dyDescent="0.25">
      <c r="A212" s="1">
        <v>42872</v>
      </c>
      <c r="B212">
        <v>9517.5996090000008</v>
      </c>
      <c r="C212">
        <v>9525.75</v>
      </c>
      <c r="D212">
        <v>9526.0941829495096</v>
      </c>
      <c r="E212" t="str">
        <f t="shared" si="34"/>
        <v>BUY</v>
      </c>
      <c r="F212" s="10">
        <f t="shared" si="32"/>
        <v>9433.5498050000006</v>
      </c>
      <c r="G212" s="11" t="str">
        <f t="shared" si="33"/>
        <v/>
      </c>
      <c r="L212" s="12">
        <f t="shared" si="35"/>
        <v>1.4192225814082526E-3</v>
      </c>
      <c r="M212" s="12">
        <f t="shared" si="36"/>
        <v>1.4182164368899746E-3</v>
      </c>
      <c r="N212">
        <f t="shared" si="37"/>
        <v>-1</v>
      </c>
      <c r="O212" s="12">
        <f t="shared" si="38"/>
        <v>-1.4182164368899746E-3</v>
      </c>
      <c r="P212" s="12">
        <f t="shared" si="39"/>
        <v>6.4121876984720147E-2</v>
      </c>
      <c r="Q212" s="12">
        <f t="shared" si="40"/>
        <v>6.622233880668893E-2</v>
      </c>
      <c r="R212" s="13">
        <f t="shared" si="41"/>
        <v>8.5067446242472755E-3</v>
      </c>
    </row>
    <row r="213" spans="1:18" x14ac:dyDescent="0.25">
      <c r="A213" s="1">
        <v>42873</v>
      </c>
      <c r="B213">
        <v>9453.2001949999994</v>
      </c>
      <c r="C213">
        <v>9429.4501949999994</v>
      </c>
      <c r="D213">
        <v>9536.1078171742793</v>
      </c>
      <c r="E213" t="str">
        <f t="shared" si="34"/>
        <v/>
      </c>
      <c r="F213" s="10">
        <f t="shared" si="32"/>
        <v>9517.5996090000008</v>
      </c>
      <c r="G213" s="11">
        <f t="shared" si="33"/>
        <v>-8.9096687606877722E-3</v>
      </c>
      <c r="L213" s="12">
        <f t="shared" si="35"/>
        <v>-1.0109419730729874E-2</v>
      </c>
      <c r="M213" s="12">
        <f t="shared" si="36"/>
        <v>-1.0160866942372416E-2</v>
      </c>
      <c r="N213">
        <f t="shared" si="37"/>
        <v>1</v>
      </c>
      <c r="O213" s="12">
        <f t="shared" si="38"/>
        <v>-1.0160866942372416E-2</v>
      </c>
      <c r="P213" s="12">
        <f t="shared" si="39"/>
        <v>5.3961010042347733E-2</v>
      </c>
      <c r="Q213" s="12">
        <f t="shared" si="40"/>
        <v>5.5443449657411659E-2</v>
      </c>
      <c r="R213" s="13">
        <f t="shared" si="41"/>
        <v>-8.7045446660883874E-3</v>
      </c>
    </row>
    <row r="214" spans="1:18" x14ac:dyDescent="0.25">
      <c r="A214" s="1">
        <v>42874</v>
      </c>
      <c r="B214">
        <v>9469.9003909999992</v>
      </c>
      <c r="C214">
        <v>9427.9003909999992</v>
      </c>
      <c r="D214">
        <v>9447.3833560762705</v>
      </c>
      <c r="E214" t="str">
        <f t="shared" si="34"/>
        <v>SELL</v>
      </c>
      <c r="F214" s="10">
        <f t="shared" si="32"/>
        <v>9517.5996090000008</v>
      </c>
      <c r="G214" s="11" t="str">
        <f t="shared" si="33"/>
        <v/>
      </c>
      <c r="L214" s="12">
        <f t="shared" si="35"/>
        <v>-1.6435783295420947E-4</v>
      </c>
      <c r="M214" s="12">
        <f t="shared" si="36"/>
        <v>-1.6437134118297859E-4</v>
      </c>
      <c r="N214">
        <f t="shared" si="37"/>
        <v>1</v>
      </c>
      <c r="O214" s="12">
        <f t="shared" si="38"/>
        <v>-1.6437134118297859E-4</v>
      </c>
      <c r="P214" s="12">
        <f t="shared" si="39"/>
        <v>5.3796638701164752E-2</v>
      </c>
      <c r="Q214" s="12">
        <f t="shared" si="40"/>
        <v>5.526997925922017E-2</v>
      </c>
      <c r="R214" s="13">
        <f t="shared" si="41"/>
        <v>-1.0272116001364684E-2</v>
      </c>
    </row>
    <row r="215" spans="1:18" x14ac:dyDescent="0.25">
      <c r="A215" s="1">
        <v>42877</v>
      </c>
      <c r="B215">
        <v>9480.25</v>
      </c>
      <c r="C215">
        <v>9438.25</v>
      </c>
      <c r="D215">
        <v>9424.0263369808308</v>
      </c>
      <c r="E215" t="str">
        <f t="shared" si="34"/>
        <v>SELL</v>
      </c>
      <c r="F215" s="10">
        <f t="shared" si="32"/>
        <v>9469.9003909999992</v>
      </c>
      <c r="G215" s="11">
        <f t="shared" si="33"/>
        <v>-5.0116857148410077E-3</v>
      </c>
      <c r="L215" s="12">
        <f t="shared" si="35"/>
        <v>1.0977639316045451E-3</v>
      </c>
      <c r="M215" s="12">
        <f t="shared" si="36"/>
        <v>1.09716182938356E-3</v>
      </c>
      <c r="N215">
        <f t="shared" si="37"/>
        <v>-1</v>
      </c>
      <c r="O215" s="12">
        <f t="shared" si="38"/>
        <v>-1.09716182938356E-3</v>
      </c>
      <c r="P215" s="12">
        <f t="shared" si="39"/>
        <v>5.2699476871781191E-2</v>
      </c>
      <c r="Q215" s="12">
        <f t="shared" si="40"/>
        <v>5.4112812234107466E-2</v>
      </c>
      <c r="R215" s="13">
        <f t="shared" si="41"/>
        <v>9.3322567254938704E-4</v>
      </c>
    </row>
    <row r="216" spans="1:18" x14ac:dyDescent="0.25">
      <c r="A216" s="1">
        <v>42878</v>
      </c>
      <c r="B216">
        <v>9445.0498050000006</v>
      </c>
      <c r="C216">
        <v>9386.1503909999992</v>
      </c>
      <c r="D216">
        <v>9420.9694636541099</v>
      </c>
      <c r="E216" t="str">
        <f t="shared" si="34"/>
        <v/>
      </c>
      <c r="F216" s="10">
        <f t="shared" si="32"/>
        <v>9480.25</v>
      </c>
      <c r="G216" s="11">
        <f t="shared" si="33"/>
        <v>1.0928952336011211E-3</v>
      </c>
      <c r="L216" s="12">
        <f t="shared" si="35"/>
        <v>-5.5200496914152852E-3</v>
      </c>
      <c r="M216" s="12">
        <f t="shared" si="36"/>
        <v>-5.5353414659127277E-3</v>
      </c>
      <c r="N216">
        <f t="shared" si="37"/>
        <v>-1</v>
      </c>
      <c r="O216" s="12">
        <f t="shared" si="38"/>
        <v>5.5353414659127277E-3</v>
      </c>
      <c r="P216" s="12">
        <f t="shared" si="39"/>
        <v>5.8234818337693922E-2</v>
      </c>
      <c r="Q216" s="12">
        <f t="shared" si="40"/>
        <v>5.9963865442454356E-2</v>
      </c>
      <c r="R216" s="13">
        <f t="shared" si="41"/>
        <v>-4.4283454712626957E-3</v>
      </c>
    </row>
    <row r="217" spans="1:18" x14ac:dyDescent="0.25">
      <c r="A217" s="1">
        <v>42879</v>
      </c>
      <c r="B217">
        <v>9410.9003909999992</v>
      </c>
      <c r="C217">
        <v>9360.5498050000006</v>
      </c>
      <c r="D217">
        <v>9406.5499901377207</v>
      </c>
      <c r="E217" t="str">
        <f t="shared" si="34"/>
        <v>SELL</v>
      </c>
      <c r="F217" s="10">
        <f t="shared" si="32"/>
        <v>9480.25</v>
      </c>
      <c r="G217" s="11" t="str">
        <f t="shared" si="33"/>
        <v/>
      </c>
      <c r="L217" s="12">
        <f t="shared" si="35"/>
        <v>-2.7274851705493264E-3</v>
      </c>
      <c r="M217" s="12">
        <f t="shared" si="36"/>
        <v>-2.731211535506187E-3</v>
      </c>
      <c r="N217">
        <f t="shared" si="37"/>
        <v>-1</v>
      </c>
      <c r="O217" s="12">
        <f t="shared" si="38"/>
        <v>2.731211535506187E-3</v>
      </c>
      <c r="P217" s="12">
        <f t="shared" si="39"/>
        <v>6.0966029873200107E-2</v>
      </c>
      <c r="Q217" s="12">
        <f t="shared" si="40"/>
        <v>6.2862807989574332E-2</v>
      </c>
      <c r="R217" s="13">
        <f t="shared" si="41"/>
        <v>-8.2324790082906052E-3</v>
      </c>
    </row>
    <row r="218" spans="1:18" x14ac:dyDescent="0.25">
      <c r="A218" s="1">
        <v>42880</v>
      </c>
      <c r="B218">
        <v>9384.0498050000006</v>
      </c>
      <c r="C218">
        <v>9509.75</v>
      </c>
      <c r="D218">
        <v>9374.0329984832806</v>
      </c>
      <c r="E218" t="str">
        <f t="shared" si="34"/>
        <v>SELL</v>
      </c>
      <c r="F218" s="10">
        <f t="shared" si="32"/>
        <v>9410.9003909999992</v>
      </c>
      <c r="G218" s="11">
        <f t="shared" si="33"/>
        <v>-7.3151666886422939E-3</v>
      </c>
      <c r="L218" s="12">
        <f t="shared" si="35"/>
        <v>1.5939255504020089E-2</v>
      </c>
      <c r="M218" s="12">
        <f t="shared" si="36"/>
        <v>1.5813559479179021E-2</v>
      </c>
      <c r="N218">
        <f t="shared" si="37"/>
        <v>-1</v>
      </c>
      <c r="O218" s="12">
        <f t="shared" si="38"/>
        <v>-1.5813559479179021E-2</v>
      </c>
      <c r="P218" s="12">
        <f t="shared" si="39"/>
        <v>4.5152470394021087E-2</v>
      </c>
      <c r="Q218" s="12">
        <f t="shared" si="40"/>
        <v>4.6187360347912598E-2</v>
      </c>
      <c r="R218" s="13">
        <f t="shared" si="41"/>
        <v>1.3168296250454015E-2</v>
      </c>
    </row>
    <row r="219" spans="1:18" x14ac:dyDescent="0.25">
      <c r="A219" s="1">
        <v>42881</v>
      </c>
      <c r="B219">
        <v>9507.75</v>
      </c>
      <c r="C219">
        <v>9595.0996090000008</v>
      </c>
      <c r="D219">
        <v>9512.5260637002702</v>
      </c>
      <c r="E219" t="str">
        <f t="shared" si="34"/>
        <v>BUY</v>
      </c>
      <c r="F219" s="10">
        <f t="shared" si="32"/>
        <v>9384.0498050000006</v>
      </c>
      <c r="G219" s="11">
        <f t="shared" si="33"/>
        <v>-2.853136775911147E-3</v>
      </c>
      <c r="L219" s="12">
        <f t="shared" si="35"/>
        <v>8.9749582270828299E-3</v>
      </c>
      <c r="M219" s="12">
        <f t="shared" si="36"/>
        <v>8.934922656238237E-3</v>
      </c>
      <c r="N219">
        <f t="shared" si="37"/>
        <v>-1</v>
      </c>
      <c r="O219" s="12">
        <f t="shared" si="38"/>
        <v>-8.934922656238237E-3</v>
      </c>
      <c r="P219" s="12">
        <f t="shared" si="39"/>
        <v>3.6217547737782851E-2</v>
      </c>
      <c r="Q219" s="12">
        <f t="shared" si="40"/>
        <v>3.6881393157881304E-2</v>
      </c>
      <c r="R219" s="13">
        <f t="shared" si="41"/>
        <v>2.5057267883422218E-2</v>
      </c>
    </row>
    <row r="220" spans="1:18" x14ac:dyDescent="0.25">
      <c r="A220" s="1">
        <v>42884</v>
      </c>
      <c r="B220">
        <v>9560.0498050000006</v>
      </c>
      <c r="C220">
        <v>9604.9003909999992</v>
      </c>
      <c r="D220">
        <v>9587.4756663816606</v>
      </c>
      <c r="E220" t="str">
        <f t="shared" si="34"/>
        <v>BUY</v>
      </c>
      <c r="F220" s="10">
        <f t="shared" si="32"/>
        <v>9507.75</v>
      </c>
      <c r="G220" s="11">
        <f t="shared" si="33"/>
        <v>-1.3181962752807364E-2</v>
      </c>
      <c r="L220" s="12">
        <f t="shared" si="35"/>
        <v>1.021436191324776E-3</v>
      </c>
      <c r="M220" s="12">
        <f t="shared" si="36"/>
        <v>1.0209148803387073E-3</v>
      </c>
      <c r="N220">
        <f t="shared" si="37"/>
        <v>1</v>
      </c>
      <c r="O220" s="12">
        <f t="shared" si="38"/>
        <v>1.0209148803387073E-3</v>
      </c>
      <c r="P220" s="12">
        <f t="shared" si="39"/>
        <v>3.7238462618121561E-2</v>
      </c>
      <c r="Q220" s="12">
        <f t="shared" si="40"/>
        <v>3.7940501338963983E-2</v>
      </c>
      <c r="R220" s="13">
        <f t="shared" si="41"/>
        <v>1.0005561765556337E-2</v>
      </c>
    </row>
    <row r="221" spans="1:18" x14ac:dyDescent="0.25">
      <c r="A221" s="1">
        <v>42885</v>
      </c>
      <c r="B221">
        <v>9590.6503909999992</v>
      </c>
      <c r="C221">
        <v>9624.5498050000006</v>
      </c>
      <c r="D221">
        <v>9589.7015879923601</v>
      </c>
      <c r="E221" t="str">
        <f t="shared" si="34"/>
        <v/>
      </c>
      <c r="F221" s="10">
        <f t="shared" si="32"/>
        <v>9560.0498050000006</v>
      </c>
      <c r="G221" s="11">
        <f t="shared" si="33"/>
        <v>-5.5007551734111981E-3</v>
      </c>
      <c r="L221" s="12">
        <f t="shared" si="35"/>
        <v>2.0457696800701974E-3</v>
      </c>
      <c r="M221" s="12">
        <f t="shared" si="36"/>
        <v>2.0436799428735597E-3</v>
      </c>
      <c r="N221">
        <f t="shared" si="37"/>
        <v>1</v>
      </c>
      <c r="O221" s="12">
        <f t="shared" si="38"/>
        <v>2.0436799428735597E-3</v>
      </c>
      <c r="P221" s="12">
        <f t="shared" si="39"/>
        <v>3.9282142560995117E-2</v>
      </c>
      <c r="Q221" s="12">
        <f t="shared" si="40"/>
        <v>4.0063888546320037E-2</v>
      </c>
      <c r="R221" s="13">
        <f t="shared" si="41"/>
        <v>3.0692954945852335E-3</v>
      </c>
    </row>
    <row r="222" spans="1:18" x14ac:dyDescent="0.25">
      <c r="A222" s="1">
        <v>42886</v>
      </c>
      <c r="B222">
        <v>9636.5498050000006</v>
      </c>
      <c r="C222">
        <v>9621.25</v>
      </c>
      <c r="D222">
        <v>9636.1068943254795</v>
      </c>
      <c r="E222" t="str">
        <f t="shared" si="34"/>
        <v/>
      </c>
      <c r="F222" s="10">
        <f t="shared" si="32"/>
        <v>9560.0498050000006</v>
      </c>
      <c r="G222" s="11" t="str">
        <f t="shared" si="33"/>
        <v/>
      </c>
      <c r="L222" s="12">
        <f t="shared" si="35"/>
        <v>-3.4285291955016284E-4</v>
      </c>
      <c r="M222" s="12">
        <f t="shared" si="36"/>
        <v>-3.4291170704974611E-4</v>
      </c>
      <c r="N222">
        <f t="shared" si="37"/>
        <v>1</v>
      </c>
      <c r="O222" s="12">
        <f t="shared" si="38"/>
        <v>-3.4291170704974611E-4</v>
      </c>
      <c r="P222" s="12">
        <f t="shared" si="39"/>
        <v>3.8939230853945371E-2</v>
      </c>
      <c r="Q222" s="12">
        <f t="shared" si="40"/>
        <v>3.9707299605613366E-2</v>
      </c>
      <c r="R222" s="13">
        <f t="shared" si="41"/>
        <v>1.7022153624124403E-3</v>
      </c>
    </row>
    <row r="223" spans="1:18" x14ac:dyDescent="0.25">
      <c r="A223" s="1">
        <v>42887</v>
      </c>
      <c r="B223">
        <v>9603.5498050000006</v>
      </c>
      <c r="C223">
        <v>9616.0996090000008</v>
      </c>
      <c r="D223">
        <v>9633.0576494852594</v>
      </c>
      <c r="E223" t="str">
        <f t="shared" si="34"/>
        <v/>
      </c>
      <c r="F223" s="10">
        <f t="shared" si="32"/>
        <v>9560.0498050000006</v>
      </c>
      <c r="G223" s="11" t="str">
        <f t="shared" si="33"/>
        <v/>
      </c>
      <c r="L223" s="12">
        <f t="shared" si="35"/>
        <v>-5.3531412238527754E-4</v>
      </c>
      <c r="M223" s="12">
        <f t="shared" si="36"/>
        <v>-5.3545745414404901E-4</v>
      </c>
      <c r="N223">
        <f t="shared" si="37"/>
        <v>1</v>
      </c>
      <c r="O223" s="12">
        <f t="shared" si="38"/>
        <v>-5.3545745414404901E-4</v>
      </c>
      <c r="P223" s="12">
        <f t="shared" si="39"/>
        <v>3.8403773399801319E-2</v>
      </c>
      <c r="Q223" s="12">
        <f t="shared" si="40"/>
        <v>3.9150729604987333E-2</v>
      </c>
      <c r="R223" s="13">
        <f t="shared" si="41"/>
        <v>-8.7798350792567259E-4</v>
      </c>
    </row>
    <row r="224" spans="1:18" x14ac:dyDescent="0.25">
      <c r="A224" s="1">
        <v>42888</v>
      </c>
      <c r="B224">
        <v>9657.1503909999992</v>
      </c>
      <c r="C224">
        <v>9653.5</v>
      </c>
      <c r="D224">
        <v>9632.9511582098294</v>
      </c>
      <c r="E224" t="str">
        <f t="shared" si="34"/>
        <v>SELL</v>
      </c>
      <c r="F224" s="10">
        <f t="shared" si="32"/>
        <v>9560.0498050000006</v>
      </c>
      <c r="G224" s="11" t="str">
        <f t="shared" si="33"/>
        <v/>
      </c>
      <c r="L224" s="12">
        <f t="shared" si="35"/>
        <v>3.8893514544082741E-3</v>
      </c>
      <c r="M224" s="12">
        <f t="shared" si="36"/>
        <v>3.8818074814882435E-3</v>
      </c>
      <c r="N224">
        <f t="shared" si="37"/>
        <v>1</v>
      </c>
      <c r="O224" s="12">
        <f t="shared" si="38"/>
        <v>3.8818074814882435E-3</v>
      </c>
      <c r="P224" s="12">
        <f t="shared" si="39"/>
        <v>4.2285580881289565E-2</v>
      </c>
      <c r="Q224" s="12">
        <f t="shared" si="40"/>
        <v>4.3192352006525825E-2</v>
      </c>
      <c r="R224" s="13">
        <f t="shared" si="41"/>
        <v>3.3519553072625108E-3</v>
      </c>
    </row>
    <row r="225" spans="1:18" x14ac:dyDescent="0.25">
      <c r="A225" s="1">
        <v>42891</v>
      </c>
      <c r="B225">
        <v>9656.2998050000006</v>
      </c>
      <c r="C225">
        <v>9675.0996090000008</v>
      </c>
      <c r="D225">
        <v>9646.7440237713399</v>
      </c>
      <c r="E225" t="str">
        <f t="shared" si="34"/>
        <v/>
      </c>
      <c r="F225" s="10">
        <f t="shared" si="32"/>
        <v>9657.1503909999992</v>
      </c>
      <c r="G225" s="11">
        <f t="shared" si="33"/>
        <v>1.0156912148011399E-2</v>
      </c>
      <c r="L225" s="12">
        <f t="shared" si="35"/>
        <v>2.2374899259336445E-3</v>
      </c>
      <c r="M225" s="12">
        <f t="shared" si="36"/>
        <v>2.2349904729888261E-3</v>
      </c>
      <c r="N225">
        <f t="shared" si="37"/>
        <v>-1</v>
      </c>
      <c r="O225" s="12">
        <f t="shared" si="38"/>
        <v>-2.2349904729888261E-3</v>
      </c>
      <c r="P225" s="12">
        <f t="shared" si="39"/>
        <v>4.0050590408300737E-2</v>
      </c>
      <c r="Q225" s="12">
        <f t="shared" si="40"/>
        <v>4.0863430566360881E-2</v>
      </c>
      <c r="R225" s="13">
        <f t="shared" si="41"/>
        <v>6.1355437650396638E-3</v>
      </c>
    </row>
    <row r="226" spans="1:18" x14ac:dyDescent="0.25">
      <c r="A226" s="1">
        <v>42892</v>
      </c>
      <c r="B226">
        <v>9704.25</v>
      </c>
      <c r="C226">
        <v>9637.1503909999992</v>
      </c>
      <c r="D226">
        <v>9654.5941215228795</v>
      </c>
      <c r="E226" t="str">
        <f t="shared" si="34"/>
        <v/>
      </c>
      <c r="F226" s="10">
        <f t="shared" si="32"/>
        <v>9657.1503909999992</v>
      </c>
      <c r="G226" s="11" t="str">
        <f t="shared" si="33"/>
        <v/>
      </c>
      <c r="L226" s="12">
        <f t="shared" si="35"/>
        <v>-3.9223594106152504E-3</v>
      </c>
      <c r="M226" s="12">
        <f t="shared" si="36"/>
        <v>-3.9300720366885139E-3</v>
      </c>
      <c r="N226">
        <f t="shared" si="37"/>
        <v>-1</v>
      </c>
      <c r="O226" s="12">
        <f t="shared" si="38"/>
        <v>3.9300720366885139E-3</v>
      </c>
      <c r="P226" s="12">
        <f t="shared" si="39"/>
        <v>4.3980662444989251E-2</v>
      </c>
      <c r="Q226" s="12">
        <f t="shared" si="40"/>
        <v>4.4962147680050579E-2</v>
      </c>
      <c r="R226" s="13">
        <f t="shared" si="41"/>
        <v>-1.6936457243487135E-3</v>
      </c>
    </row>
    <row r="227" spans="1:18" x14ac:dyDescent="0.25">
      <c r="A227" s="1">
        <v>42893</v>
      </c>
      <c r="B227">
        <v>9663.9501949999994</v>
      </c>
      <c r="C227">
        <v>9663.9003909999992</v>
      </c>
      <c r="D227">
        <v>9652.1814911722504</v>
      </c>
      <c r="E227" t="str">
        <f t="shared" si="34"/>
        <v>SELL</v>
      </c>
      <c r="F227" s="10">
        <f t="shared" si="32"/>
        <v>9657.1503909999992</v>
      </c>
      <c r="G227" s="11" t="str">
        <f t="shared" si="33"/>
        <v/>
      </c>
      <c r="L227" s="12">
        <f t="shared" si="35"/>
        <v>2.7757167746371714E-3</v>
      </c>
      <c r="M227" s="12">
        <f t="shared" si="36"/>
        <v>2.7718715866224823E-3</v>
      </c>
      <c r="N227">
        <f t="shared" si="37"/>
        <v>-1</v>
      </c>
      <c r="O227" s="12">
        <f t="shared" si="38"/>
        <v>-2.7718715866224823E-3</v>
      </c>
      <c r="P227" s="12">
        <f t="shared" si="39"/>
        <v>4.1208790858366769E-2</v>
      </c>
      <c r="Q227" s="12">
        <f t="shared" si="40"/>
        <v>4.2069657451521802E-2</v>
      </c>
      <c r="R227" s="13">
        <f t="shared" si="41"/>
        <v>-1.1575299947902407E-3</v>
      </c>
    </row>
    <row r="228" spans="1:18" x14ac:dyDescent="0.25">
      <c r="A228" s="1">
        <v>42894</v>
      </c>
      <c r="B228">
        <v>9682.4003909999992</v>
      </c>
      <c r="C228">
        <v>9647.25</v>
      </c>
      <c r="D228">
        <v>9673.7958596105309</v>
      </c>
      <c r="E228" t="str">
        <f t="shared" si="34"/>
        <v/>
      </c>
      <c r="F228" s="10">
        <f t="shared" si="32"/>
        <v>9663.9501949999994</v>
      </c>
      <c r="G228" s="11">
        <f t="shared" si="33"/>
        <v>7.0412116666807023E-4</v>
      </c>
      <c r="L228" s="12">
        <f t="shared" si="35"/>
        <v>-1.7229472910861299E-3</v>
      </c>
      <c r="M228" s="12">
        <f t="shared" si="36"/>
        <v>-1.7244332718597184E-3</v>
      </c>
      <c r="N228">
        <f t="shared" si="37"/>
        <v>-1</v>
      </c>
      <c r="O228" s="12">
        <f t="shared" si="38"/>
        <v>1.7244332718597184E-3</v>
      </c>
      <c r="P228" s="12">
        <f t="shared" si="39"/>
        <v>4.2933224130226488E-2</v>
      </c>
      <c r="Q228" s="12">
        <f t="shared" si="40"/>
        <v>4.3868187317110952E-2</v>
      </c>
      <c r="R228" s="13">
        <f t="shared" si="41"/>
        <v>1.0479870698534288E-3</v>
      </c>
    </row>
    <row r="229" spans="1:18" x14ac:dyDescent="0.25">
      <c r="A229" s="1">
        <v>42895</v>
      </c>
      <c r="B229">
        <v>9638.5498050000006</v>
      </c>
      <c r="C229">
        <v>9668.25</v>
      </c>
      <c r="D229">
        <v>9650.6790608157899</v>
      </c>
      <c r="E229" t="str">
        <f t="shared" si="34"/>
        <v/>
      </c>
      <c r="F229" s="10">
        <f t="shared" si="32"/>
        <v>9663.9501949999994</v>
      </c>
      <c r="G229" s="11" t="str">
        <f t="shared" si="33"/>
        <v/>
      </c>
      <c r="L229" s="12">
        <f t="shared" si="35"/>
        <v>2.1767861307626646E-3</v>
      </c>
      <c r="M229" s="12">
        <f t="shared" si="36"/>
        <v>2.1744203643893584E-3</v>
      </c>
      <c r="N229">
        <f t="shared" si="37"/>
        <v>-1</v>
      </c>
      <c r="O229" s="12">
        <f t="shared" si="38"/>
        <v>-2.1744203643893584E-3</v>
      </c>
      <c r="P229" s="12">
        <f t="shared" si="39"/>
        <v>4.0758803765837133E-2</v>
      </c>
      <c r="Q229" s="12">
        <f t="shared" si="40"/>
        <v>4.1600845043828771E-2</v>
      </c>
      <c r="R229" s="13">
        <f t="shared" si="41"/>
        <v>4.5008835190918361E-4</v>
      </c>
    </row>
    <row r="230" spans="1:18" x14ac:dyDescent="0.25">
      <c r="A230" s="1">
        <v>42898</v>
      </c>
      <c r="B230">
        <v>9646.7001949999994</v>
      </c>
      <c r="C230">
        <v>9616.4003909999992</v>
      </c>
      <c r="D230">
        <v>9661.5181577741696</v>
      </c>
      <c r="E230" t="str">
        <f t="shared" si="34"/>
        <v>BUY</v>
      </c>
      <c r="F230" s="10">
        <f t="shared" si="32"/>
        <v>9663.9501949999994</v>
      </c>
      <c r="G230" s="11" t="str">
        <f t="shared" si="33"/>
        <v/>
      </c>
      <c r="L230" s="12">
        <f t="shared" si="35"/>
        <v>-5.3628742533551321E-3</v>
      </c>
      <c r="M230" s="12">
        <f t="shared" si="36"/>
        <v>-5.3773060840045057E-3</v>
      </c>
      <c r="N230">
        <f t="shared" si="37"/>
        <v>-1</v>
      </c>
      <c r="O230" s="12">
        <f t="shared" si="38"/>
        <v>5.3773060840045057E-3</v>
      </c>
      <c r="P230" s="12">
        <f t="shared" si="39"/>
        <v>4.6136109849841636E-2</v>
      </c>
      <c r="Q230" s="12">
        <f t="shared" si="40"/>
        <v>4.7216937797218916E-2</v>
      </c>
      <c r="R230" s="13">
        <f t="shared" si="41"/>
        <v>-3.1977619528882339E-3</v>
      </c>
    </row>
    <row r="231" spans="1:18" x14ac:dyDescent="0.25">
      <c r="A231" s="1">
        <v>42899</v>
      </c>
      <c r="B231">
        <v>9615.5498050000006</v>
      </c>
      <c r="C231">
        <v>9606.9003909999992</v>
      </c>
      <c r="D231">
        <v>9602.2617841292104</v>
      </c>
      <c r="E231" t="str">
        <f t="shared" si="34"/>
        <v>SELL</v>
      </c>
      <c r="F231" s="10">
        <f t="shared" si="32"/>
        <v>9646.7001949999994</v>
      </c>
      <c r="G231" s="11">
        <f t="shared" si="33"/>
        <v>1.7849843647709251E-3</v>
      </c>
      <c r="L231" s="12">
        <f t="shared" si="35"/>
        <v>-9.8789563804879688E-4</v>
      </c>
      <c r="M231" s="12">
        <f t="shared" si="36"/>
        <v>-9.8838392855783263E-4</v>
      </c>
      <c r="N231">
        <f t="shared" si="37"/>
        <v>1</v>
      </c>
      <c r="O231" s="12">
        <f t="shared" si="38"/>
        <v>-9.8838392855783263E-4</v>
      </c>
      <c r="P231" s="12">
        <f t="shared" si="39"/>
        <v>4.5147725921283806E-2</v>
      </c>
      <c r="Q231" s="12">
        <f t="shared" si="40"/>
        <v>4.618239675227831E-2</v>
      </c>
      <c r="R231" s="13">
        <f t="shared" si="41"/>
        <v>-6.3454719313216223E-3</v>
      </c>
    </row>
    <row r="232" spans="1:18" x14ac:dyDescent="0.25">
      <c r="A232" s="1">
        <v>42900</v>
      </c>
      <c r="B232">
        <v>9621.5498050000006</v>
      </c>
      <c r="C232">
        <v>9618.1503909999992</v>
      </c>
      <c r="D232">
        <v>9620.4315271119194</v>
      </c>
      <c r="E232" t="str">
        <f t="shared" si="34"/>
        <v/>
      </c>
      <c r="F232" s="10">
        <f t="shared" si="32"/>
        <v>9615.5498050000006</v>
      </c>
      <c r="G232" s="11">
        <f t="shared" si="33"/>
        <v>-3.2291238838483283E-3</v>
      </c>
      <c r="L232" s="12">
        <f t="shared" si="35"/>
        <v>1.1710332721404093E-3</v>
      </c>
      <c r="M232" s="12">
        <f t="shared" si="36"/>
        <v>1.1703481474951863E-3</v>
      </c>
      <c r="N232">
        <f t="shared" si="37"/>
        <v>-1</v>
      </c>
      <c r="O232" s="12">
        <f t="shared" si="38"/>
        <v>-1.1703481474951863E-3</v>
      </c>
      <c r="P232" s="12">
        <f t="shared" si="39"/>
        <v>4.3977377773788622E-2</v>
      </c>
      <c r="Q232" s="12">
        <f t="shared" si="40"/>
        <v>4.4958715328615284E-2</v>
      </c>
      <c r="R232" s="13">
        <f t="shared" si="41"/>
        <v>1.8198077542996849E-4</v>
      </c>
    </row>
    <row r="233" spans="1:18" x14ac:dyDescent="0.25">
      <c r="A233" s="1">
        <v>42901</v>
      </c>
      <c r="B233">
        <v>9617.9003909999992</v>
      </c>
      <c r="C233">
        <v>9578.0498050000006</v>
      </c>
      <c r="D233">
        <v>9630.3703302135309</v>
      </c>
      <c r="E233" t="str">
        <f t="shared" si="34"/>
        <v/>
      </c>
      <c r="F233" s="10">
        <f t="shared" si="32"/>
        <v>9615.5498050000006</v>
      </c>
      <c r="G233" s="11" t="str">
        <f t="shared" si="33"/>
        <v/>
      </c>
      <c r="L233" s="12">
        <f t="shared" si="35"/>
        <v>-4.169261694797588E-3</v>
      </c>
      <c r="M233" s="12">
        <f t="shared" si="36"/>
        <v>-4.1779772998651729E-3</v>
      </c>
      <c r="N233">
        <f t="shared" si="37"/>
        <v>-1</v>
      </c>
      <c r="O233" s="12">
        <f t="shared" si="38"/>
        <v>4.1779772998651729E-3</v>
      </c>
      <c r="P233" s="12">
        <f t="shared" si="39"/>
        <v>4.8155355073653795E-2</v>
      </c>
      <c r="Q233" s="12">
        <f t="shared" si="40"/>
        <v>4.9333661970530684E-2</v>
      </c>
      <c r="R233" s="13">
        <f t="shared" si="41"/>
        <v>-3.0031107668220258E-3</v>
      </c>
    </row>
    <row r="234" spans="1:18" x14ac:dyDescent="0.25">
      <c r="A234" s="1">
        <v>42902</v>
      </c>
      <c r="B234">
        <v>9595.4501949999994</v>
      </c>
      <c r="C234">
        <v>9588.0498050000006</v>
      </c>
      <c r="D234">
        <v>9597.5661136885392</v>
      </c>
      <c r="E234" t="str">
        <f t="shared" si="34"/>
        <v/>
      </c>
      <c r="F234" s="10">
        <f t="shared" si="32"/>
        <v>9615.5498050000006</v>
      </c>
      <c r="G234" s="11" t="str">
        <f t="shared" si="33"/>
        <v/>
      </c>
      <c r="L234" s="12">
        <f t="shared" si="35"/>
        <v>1.0440538735536631E-3</v>
      </c>
      <c r="M234" s="12">
        <f t="shared" si="36"/>
        <v>1.043509228367868E-3</v>
      </c>
      <c r="N234">
        <f t="shared" si="37"/>
        <v>-1</v>
      </c>
      <c r="O234" s="12">
        <f t="shared" si="38"/>
        <v>-1.043509228367868E-3</v>
      </c>
      <c r="P234" s="12">
        <f t="shared" si="39"/>
        <v>4.7111845845285924E-2</v>
      </c>
      <c r="Q234" s="12">
        <f t="shared" si="40"/>
        <v>4.8239243727705938E-2</v>
      </c>
      <c r="R234" s="13">
        <f t="shared" si="41"/>
        <v>-3.1295607550662075E-3</v>
      </c>
    </row>
    <row r="235" spans="1:18" x14ac:dyDescent="0.25">
      <c r="A235" s="1">
        <v>42905</v>
      </c>
      <c r="B235">
        <v>9626.4003909999992</v>
      </c>
      <c r="C235">
        <v>9657.5498050000006</v>
      </c>
      <c r="D235">
        <v>9583.2853832800702</v>
      </c>
      <c r="E235" t="str">
        <f t="shared" si="34"/>
        <v>SELL</v>
      </c>
      <c r="F235" s="10">
        <f t="shared" si="32"/>
        <v>9615.5498050000006</v>
      </c>
      <c r="G235" s="11" t="str">
        <f t="shared" si="33"/>
        <v/>
      </c>
      <c r="L235" s="12">
        <f t="shared" si="35"/>
        <v>7.2486064855188381E-3</v>
      </c>
      <c r="M235" s="12">
        <f t="shared" si="36"/>
        <v>7.2224616041420171E-3</v>
      </c>
      <c r="N235">
        <f t="shared" si="37"/>
        <v>-1</v>
      </c>
      <c r="O235" s="12">
        <f t="shared" si="38"/>
        <v>-7.2224616041420171E-3</v>
      </c>
      <c r="P235" s="12">
        <f t="shared" si="39"/>
        <v>3.988938424114391E-2</v>
      </c>
      <c r="Q235" s="12">
        <f t="shared" si="40"/>
        <v>4.0695650486140877E-2</v>
      </c>
      <c r="R235" s="13">
        <f t="shared" si="41"/>
        <v>8.3002282947515216E-3</v>
      </c>
    </row>
    <row r="236" spans="1:18" x14ac:dyDescent="0.25">
      <c r="A236" s="1">
        <v>42906</v>
      </c>
      <c r="B236">
        <v>9670.5</v>
      </c>
      <c r="C236">
        <v>9653.5</v>
      </c>
      <c r="D236">
        <v>9638.8146945858207</v>
      </c>
      <c r="E236" t="str">
        <f t="shared" si="34"/>
        <v/>
      </c>
      <c r="F236" s="10">
        <f t="shared" si="32"/>
        <v>9626.4003909999992</v>
      </c>
      <c r="G236" s="11">
        <f t="shared" si="33"/>
        <v>1.1284415576897633E-3</v>
      </c>
      <c r="L236" s="12">
        <f t="shared" si="35"/>
        <v>-4.1934083507433328E-4</v>
      </c>
      <c r="M236" s="12">
        <f t="shared" si="36"/>
        <v>-4.1942878302995252E-4</v>
      </c>
      <c r="N236">
        <f t="shared" si="37"/>
        <v>-1</v>
      </c>
      <c r="O236" s="12">
        <f t="shared" si="38"/>
        <v>4.1942878302995252E-4</v>
      </c>
      <c r="P236" s="12">
        <f t="shared" si="39"/>
        <v>4.0308813024173863E-2</v>
      </c>
      <c r="Q236" s="12">
        <f t="shared" si="40"/>
        <v>4.1132239748979949E-2</v>
      </c>
      <c r="R236" s="13">
        <f t="shared" si="41"/>
        <v>6.826226013747716E-3</v>
      </c>
    </row>
    <row r="237" spans="1:18" x14ac:dyDescent="0.25">
      <c r="A237" s="1">
        <v>42907</v>
      </c>
      <c r="B237">
        <v>9648.0996090000008</v>
      </c>
      <c r="C237">
        <v>9633.5996090000008</v>
      </c>
      <c r="D237">
        <v>9669.6026421244696</v>
      </c>
      <c r="E237" t="str">
        <f t="shared" si="34"/>
        <v>BUY</v>
      </c>
      <c r="F237" s="10">
        <f t="shared" si="32"/>
        <v>9626.4003909999992</v>
      </c>
      <c r="G237" s="11" t="str">
        <f t="shared" si="33"/>
        <v/>
      </c>
      <c r="L237" s="12">
        <f t="shared" si="35"/>
        <v>-2.0614690008804448E-3</v>
      </c>
      <c r="M237" s="12">
        <f t="shared" si="36"/>
        <v>-2.063596752800555E-3</v>
      </c>
      <c r="N237">
        <f t="shared" si="37"/>
        <v>-1</v>
      </c>
      <c r="O237" s="12">
        <f t="shared" si="38"/>
        <v>2.063596752800555E-3</v>
      </c>
      <c r="P237" s="12">
        <f t="shared" si="39"/>
        <v>4.2372409776974415E-2</v>
      </c>
      <c r="Q237" s="12">
        <f t="shared" si="40"/>
        <v>4.3282935178998949E-2</v>
      </c>
      <c r="R237" s="13">
        <f t="shared" si="41"/>
        <v>-2.4799453778224789E-3</v>
      </c>
    </row>
    <row r="238" spans="1:18" x14ac:dyDescent="0.25">
      <c r="A238" s="1">
        <v>42908</v>
      </c>
      <c r="B238">
        <v>9642.6503909999992</v>
      </c>
      <c r="C238">
        <v>9630</v>
      </c>
      <c r="D238">
        <v>9643.6988295225401</v>
      </c>
      <c r="E238" t="str">
        <f t="shared" si="34"/>
        <v/>
      </c>
      <c r="F238" s="10">
        <f t="shared" si="32"/>
        <v>9648.0996090000008</v>
      </c>
      <c r="G238" s="11">
        <f t="shared" si="33"/>
        <v>-2.254136241859328E-3</v>
      </c>
      <c r="L238" s="12">
        <f t="shared" si="35"/>
        <v>-3.7365150578172468E-4</v>
      </c>
      <c r="M238" s="12">
        <f t="shared" si="36"/>
        <v>-3.7372133089965981E-4</v>
      </c>
      <c r="N238">
        <f t="shared" si="37"/>
        <v>1</v>
      </c>
      <c r="O238" s="12">
        <f t="shared" si="38"/>
        <v>-3.7372133089965981E-4</v>
      </c>
      <c r="P238" s="12">
        <f t="shared" si="39"/>
        <v>4.1998688446074753E-2</v>
      </c>
      <c r="Q238" s="12">
        <f t="shared" si="40"/>
        <v>4.2893110939312917E-2</v>
      </c>
      <c r="R238" s="13">
        <f t="shared" si="41"/>
        <v>-2.4343502356658497E-3</v>
      </c>
    </row>
    <row r="239" spans="1:18" x14ac:dyDescent="0.25">
      <c r="A239" s="1">
        <v>42909</v>
      </c>
      <c r="B239">
        <v>9643.25</v>
      </c>
      <c r="C239">
        <v>9574.9501949999994</v>
      </c>
      <c r="D239">
        <v>9635.5965873788009</v>
      </c>
      <c r="E239" t="str">
        <f t="shared" si="34"/>
        <v>SELL</v>
      </c>
      <c r="F239" s="10">
        <f t="shared" si="32"/>
        <v>9648.0996090000008</v>
      </c>
      <c r="G239" s="11" t="str">
        <f t="shared" si="33"/>
        <v/>
      </c>
      <c r="L239" s="12">
        <f t="shared" si="35"/>
        <v>-5.7164906542056526E-3</v>
      </c>
      <c r="M239" s="12">
        <f t="shared" si="36"/>
        <v>-5.7328923234323753E-3</v>
      </c>
      <c r="N239">
        <f t="shared" si="37"/>
        <v>1</v>
      </c>
      <c r="O239" s="12">
        <f t="shared" si="38"/>
        <v>-5.7328923234323753E-3</v>
      </c>
      <c r="P239" s="12">
        <f t="shared" si="39"/>
        <v>3.6265796122642378E-2</v>
      </c>
      <c r="Q239" s="12">
        <f t="shared" si="40"/>
        <v>3.6931422217292953E-2</v>
      </c>
      <c r="R239" s="13">
        <f t="shared" si="41"/>
        <v>-6.088006184646666E-3</v>
      </c>
    </row>
    <row r="240" spans="1:18" x14ac:dyDescent="0.25">
      <c r="A240" s="1">
        <v>42913</v>
      </c>
      <c r="B240">
        <v>9594.0498050000006</v>
      </c>
      <c r="C240">
        <v>9511.4003909999992</v>
      </c>
      <c r="D240">
        <v>9573.0546862643896</v>
      </c>
      <c r="E240" t="str">
        <f t="shared" si="34"/>
        <v>SELL</v>
      </c>
      <c r="F240" s="10">
        <f t="shared" si="32"/>
        <v>9643.25</v>
      </c>
      <c r="G240" s="11">
        <f t="shared" si="33"/>
        <v>-5.0264914299569252E-4</v>
      </c>
      <c r="L240" s="12">
        <f t="shared" si="35"/>
        <v>-6.6370897713061705E-3</v>
      </c>
      <c r="M240" s="12">
        <f t="shared" si="36"/>
        <v>-6.6592131960610508E-3</v>
      </c>
      <c r="N240">
        <f t="shared" si="37"/>
        <v>-1</v>
      </c>
      <c r="O240" s="12">
        <f t="shared" si="38"/>
        <v>6.6592131960610508E-3</v>
      </c>
      <c r="P240" s="12">
        <f t="shared" si="39"/>
        <v>4.2925009318703432E-2</v>
      </c>
      <c r="Q240" s="12">
        <f t="shared" si="40"/>
        <v>4.3859612171918805E-2</v>
      </c>
      <c r="R240" s="13">
        <f t="shared" si="41"/>
        <v>-1.2315639563863057E-2</v>
      </c>
    </row>
    <row r="241" spans="1:18" x14ac:dyDescent="0.25">
      <c r="A241" s="1">
        <v>42914</v>
      </c>
      <c r="B241">
        <v>9520.2001949999994</v>
      </c>
      <c r="C241">
        <v>9491.25</v>
      </c>
      <c r="D241">
        <v>9501.3301664014198</v>
      </c>
      <c r="E241" t="str">
        <f t="shared" si="34"/>
        <v>SELL</v>
      </c>
      <c r="F241" s="10">
        <f t="shared" si="32"/>
        <v>9594.0498050000006</v>
      </c>
      <c r="G241" s="11">
        <f t="shared" si="33"/>
        <v>-5.1020345837761161E-3</v>
      </c>
      <c r="L241" s="12">
        <f t="shared" si="35"/>
        <v>-2.1185514405498429E-3</v>
      </c>
      <c r="M241" s="12">
        <f t="shared" si="36"/>
        <v>-2.1207987452343496E-3</v>
      </c>
      <c r="N241">
        <f t="shared" si="37"/>
        <v>-1</v>
      </c>
      <c r="O241" s="12">
        <f t="shared" si="38"/>
        <v>2.1207987452343496E-3</v>
      </c>
      <c r="P241" s="12">
        <f t="shared" si="39"/>
        <v>4.5045808063937778E-2</v>
      </c>
      <c r="Q241" s="12">
        <f t="shared" si="40"/>
        <v>4.6075777517302408E-2</v>
      </c>
      <c r="R241" s="13">
        <f t="shared" si="41"/>
        <v>-8.7415801957599903E-3</v>
      </c>
    </row>
    <row r="242" spans="1:18" x14ac:dyDescent="0.25">
      <c r="A242" s="1">
        <v>42915</v>
      </c>
      <c r="B242">
        <v>9522.9501949999994</v>
      </c>
      <c r="C242">
        <v>9504.0996090000008</v>
      </c>
      <c r="D242">
        <v>9507.7571742246091</v>
      </c>
      <c r="E242" t="str">
        <f t="shared" si="34"/>
        <v>SELL</v>
      </c>
      <c r="F242" s="10">
        <f t="shared" si="32"/>
        <v>9520.2001949999994</v>
      </c>
      <c r="G242" s="11">
        <f t="shared" si="33"/>
        <v>-7.6974386730318534E-3</v>
      </c>
      <c r="L242" s="12">
        <f t="shared" si="35"/>
        <v>1.353837376531164E-3</v>
      </c>
      <c r="M242" s="12">
        <f t="shared" si="36"/>
        <v>1.3529217650096849E-3</v>
      </c>
      <c r="N242">
        <f t="shared" si="37"/>
        <v>-1</v>
      </c>
      <c r="O242" s="12">
        <f t="shared" si="38"/>
        <v>-1.3529217650096849E-3</v>
      </c>
      <c r="P242" s="12">
        <f t="shared" si="39"/>
        <v>4.3692886298928091E-2</v>
      </c>
      <c r="Q242" s="12">
        <f t="shared" si="40"/>
        <v>4.4661475765588765E-2</v>
      </c>
      <c r="R242" s="13">
        <f t="shared" si="41"/>
        <v>-7.675822381429942E-4</v>
      </c>
    </row>
    <row r="243" spans="1:18" x14ac:dyDescent="0.25">
      <c r="A243" s="1">
        <v>42916</v>
      </c>
      <c r="B243">
        <v>9478.5</v>
      </c>
      <c r="C243">
        <v>9520.9003909999992</v>
      </c>
      <c r="D243">
        <v>9518.9720027384392</v>
      </c>
      <c r="E243" t="str">
        <f t="shared" si="34"/>
        <v/>
      </c>
      <c r="F243" s="10">
        <f t="shared" si="32"/>
        <v>9522.9501949999994</v>
      </c>
      <c r="G243" s="11">
        <f t="shared" si="33"/>
        <v>2.8885947182533123E-4</v>
      </c>
      <c r="L243" s="12">
        <f t="shared" si="35"/>
        <v>1.7677405215839048E-3</v>
      </c>
      <c r="M243" s="12">
        <f t="shared" si="36"/>
        <v>1.7661799072115796E-3</v>
      </c>
      <c r="N243">
        <f t="shared" si="37"/>
        <v>-1</v>
      </c>
      <c r="O243" s="12">
        <f t="shared" si="38"/>
        <v>-1.7661799072115796E-3</v>
      </c>
      <c r="P243" s="12">
        <f t="shared" si="39"/>
        <v>4.1926706391716514E-2</v>
      </c>
      <c r="Q243" s="12">
        <f t="shared" si="40"/>
        <v>4.2818044052478355E-2</v>
      </c>
      <c r="R243" s="13">
        <f t="shared" si="41"/>
        <v>3.1239711313051366E-3</v>
      </c>
    </row>
    <row r="244" spans="1:18" x14ac:dyDescent="0.25">
      <c r="A244" s="1">
        <v>42919</v>
      </c>
      <c r="B244">
        <v>9587.9501949999994</v>
      </c>
      <c r="C244">
        <v>9615</v>
      </c>
      <c r="D244">
        <v>9540.8407786086991</v>
      </c>
      <c r="E244" t="str">
        <f t="shared" si="34"/>
        <v/>
      </c>
      <c r="F244" s="10">
        <f t="shared" si="32"/>
        <v>9522.9501949999994</v>
      </c>
      <c r="G244" s="11" t="str">
        <f t="shared" si="33"/>
        <v/>
      </c>
      <c r="L244" s="12">
        <f t="shared" si="35"/>
        <v>9.8834779417451557E-3</v>
      </c>
      <c r="M244" s="12">
        <f t="shared" si="36"/>
        <v>9.8349558232155281E-3</v>
      </c>
      <c r="N244">
        <f t="shared" si="37"/>
        <v>-1</v>
      </c>
      <c r="O244" s="12">
        <f t="shared" si="38"/>
        <v>-9.8349558232155281E-3</v>
      </c>
      <c r="P244" s="12">
        <f t="shared" si="39"/>
        <v>3.2091750568500985E-2</v>
      </c>
      <c r="Q244" s="12">
        <f t="shared" si="40"/>
        <v>3.2612243719302603E-2</v>
      </c>
      <c r="R244" s="13">
        <f t="shared" si="41"/>
        <v>1.1668689887780914E-2</v>
      </c>
    </row>
    <row r="245" spans="1:18" x14ac:dyDescent="0.25">
      <c r="A245" s="1">
        <v>42920</v>
      </c>
      <c r="B245">
        <v>9645.9003909999992</v>
      </c>
      <c r="C245">
        <v>9613.2998050000006</v>
      </c>
      <c r="D245">
        <v>9610.4926525606897</v>
      </c>
      <c r="E245" t="str">
        <f t="shared" si="34"/>
        <v/>
      </c>
      <c r="F245" s="10">
        <f t="shared" si="32"/>
        <v>9522.9501949999994</v>
      </c>
      <c r="G245" s="11" t="str">
        <f t="shared" si="33"/>
        <v/>
      </c>
      <c r="L245" s="12">
        <f t="shared" si="35"/>
        <v>-1.7682735309410003E-4</v>
      </c>
      <c r="M245" s="12">
        <f t="shared" si="36"/>
        <v>-1.7684298889375304E-4</v>
      </c>
      <c r="N245">
        <f t="shared" si="37"/>
        <v>-1</v>
      </c>
      <c r="O245" s="12">
        <f t="shared" si="38"/>
        <v>1.7684298889375304E-4</v>
      </c>
      <c r="P245" s="12">
        <f t="shared" si="39"/>
        <v>3.226859355739474E-2</v>
      </c>
      <c r="Q245" s="12">
        <f t="shared" si="40"/>
        <v>3.2794870102472062E-2</v>
      </c>
      <c r="R245" s="13">
        <f t="shared" si="41"/>
        <v>9.7049029194071768E-3</v>
      </c>
    </row>
    <row r="246" spans="1:18" x14ac:dyDescent="0.25">
      <c r="A246" s="1">
        <v>42921</v>
      </c>
      <c r="B246">
        <v>9619.75</v>
      </c>
      <c r="C246">
        <v>9637.5996090000008</v>
      </c>
      <c r="D246">
        <v>9597.0100111394495</v>
      </c>
      <c r="E246" t="str">
        <f t="shared" si="34"/>
        <v/>
      </c>
      <c r="F246" s="10">
        <f t="shared" si="32"/>
        <v>9522.9501949999994</v>
      </c>
      <c r="G246" s="11" t="str">
        <f t="shared" si="33"/>
        <v/>
      </c>
      <c r="L246" s="12">
        <f t="shared" si="35"/>
        <v>2.5277276786230818E-3</v>
      </c>
      <c r="M246" s="12">
        <f t="shared" si="36"/>
        <v>2.5245383483893983E-3</v>
      </c>
      <c r="N246">
        <f t="shared" si="37"/>
        <v>-1</v>
      </c>
      <c r="O246" s="12">
        <f t="shared" si="38"/>
        <v>-2.5245383483893983E-3</v>
      </c>
      <c r="P246" s="12">
        <f t="shared" si="39"/>
        <v>2.9744055209005343E-2</v>
      </c>
      <c r="Q246" s="12">
        <f t="shared" si="40"/>
        <v>3.0190828231687172E-2</v>
      </c>
      <c r="R246" s="13">
        <f t="shared" si="41"/>
        <v>2.3504533541343076E-3</v>
      </c>
    </row>
    <row r="247" spans="1:18" x14ac:dyDescent="0.25">
      <c r="A247" s="1">
        <v>42922</v>
      </c>
      <c r="B247">
        <v>9653.5996090000008</v>
      </c>
      <c r="C247">
        <v>9674.5498050000006</v>
      </c>
      <c r="D247">
        <v>9654.6874961115791</v>
      </c>
      <c r="E247" t="str">
        <f t="shared" si="34"/>
        <v>BUY</v>
      </c>
      <c r="F247" s="10">
        <f t="shared" si="32"/>
        <v>9522.9501949999994</v>
      </c>
      <c r="G247" s="11" t="str">
        <f t="shared" si="33"/>
        <v/>
      </c>
      <c r="L247" s="12">
        <f t="shared" si="35"/>
        <v>3.83396255282209E-3</v>
      </c>
      <c r="M247" s="12">
        <f t="shared" si="36"/>
        <v>3.8266316500240112E-3</v>
      </c>
      <c r="N247">
        <f t="shared" si="37"/>
        <v>-1</v>
      </c>
      <c r="O247" s="12">
        <f t="shared" si="38"/>
        <v>-3.8266316500240112E-3</v>
      </c>
      <c r="P247" s="12">
        <f t="shared" si="39"/>
        <v>2.5917423558981332E-2</v>
      </c>
      <c r="Q247" s="12">
        <f t="shared" si="40"/>
        <v>2.6256200389791262E-2</v>
      </c>
      <c r="R247" s="13">
        <f t="shared" si="41"/>
        <v>6.3713814447088346E-3</v>
      </c>
    </row>
    <row r="248" spans="1:18" x14ac:dyDescent="0.25">
      <c r="A248" s="1">
        <v>42923</v>
      </c>
      <c r="B248">
        <v>9670.3496090000008</v>
      </c>
      <c r="C248">
        <v>9665.7998050000006</v>
      </c>
      <c r="D248">
        <v>9685.0242601625505</v>
      </c>
      <c r="E248" t="str">
        <f t="shared" si="34"/>
        <v>BUY</v>
      </c>
      <c r="F248" s="10">
        <f t="shared" si="32"/>
        <v>9653.5996090000008</v>
      </c>
      <c r="G248" s="11">
        <f t="shared" si="33"/>
        <v>-1.3719426367324594E-2</v>
      </c>
      <c r="L248" s="12">
        <f t="shared" si="35"/>
        <v>-9.0443484982405398E-4</v>
      </c>
      <c r="M248" s="12">
        <f t="shared" si="36"/>
        <v>-9.0484409780020373E-4</v>
      </c>
      <c r="N248">
        <f t="shared" si="37"/>
        <v>1</v>
      </c>
      <c r="O248" s="12">
        <f t="shared" si="38"/>
        <v>-9.0484409780020373E-4</v>
      </c>
      <c r="P248" s="12">
        <f t="shared" si="39"/>
        <v>2.5012579461181128E-2</v>
      </c>
      <c r="Q248" s="12">
        <f t="shared" si="40"/>
        <v>2.5328018517310591E-2</v>
      </c>
      <c r="R248" s="13">
        <f t="shared" si="41"/>
        <v>2.926060133652264E-3</v>
      </c>
    </row>
    <row r="249" spans="1:18" x14ac:dyDescent="0.25">
      <c r="A249" s="1">
        <v>42926</v>
      </c>
      <c r="B249">
        <v>9719.2998050000006</v>
      </c>
      <c r="C249">
        <v>9771.0498050000006</v>
      </c>
      <c r="D249">
        <v>9673.4816256674694</v>
      </c>
      <c r="E249" t="str">
        <f t="shared" si="34"/>
        <v>SELL</v>
      </c>
      <c r="F249" s="10">
        <f t="shared" si="32"/>
        <v>9670.3496090000008</v>
      </c>
      <c r="G249" s="11">
        <f t="shared" si="33"/>
        <v>-1.7351040729287615E-3</v>
      </c>
      <c r="L249" s="12">
        <f t="shared" si="35"/>
        <v>1.0888907501017675E-2</v>
      </c>
      <c r="M249" s="12">
        <f t="shared" si="36"/>
        <v>1.0830050223239206E-2</v>
      </c>
      <c r="N249">
        <f t="shared" si="37"/>
        <v>1</v>
      </c>
      <c r="O249" s="12">
        <f t="shared" si="38"/>
        <v>1.0830050223239206E-2</v>
      </c>
      <c r="P249" s="12">
        <f t="shared" si="39"/>
        <v>3.5842629684420334E-2</v>
      </c>
      <c r="Q249" s="12">
        <f t="shared" si="40"/>
        <v>3.6492720469147422E-2</v>
      </c>
      <c r="R249" s="13">
        <f t="shared" si="41"/>
        <v>9.9746243437732751E-3</v>
      </c>
    </row>
    <row r="250" spans="1:18" x14ac:dyDescent="0.25">
      <c r="A250" s="1">
        <v>42927</v>
      </c>
      <c r="B250">
        <v>9797.4501949999994</v>
      </c>
      <c r="C250">
        <v>9786.0498050000006</v>
      </c>
      <c r="D250">
        <v>9765.3042663145407</v>
      </c>
      <c r="E250" t="str">
        <f t="shared" si="34"/>
        <v/>
      </c>
      <c r="F250" s="10">
        <f t="shared" si="32"/>
        <v>9719.2998050000006</v>
      </c>
      <c r="G250" s="11">
        <f t="shared" si="33"/>
        <v>5.0618848313863651E-3</v>
      </c>
      <c r="L250" s="12">
        <f t="shared" si="35"/>
        <v>1.5351472256670551E-3</v>
      </c>
      <c r="M250" s="12">
        <f t="shared" si="36"/>
        <v>1.5339700917267616E-3</v>
      </c>
      <c r="N250">
        <f t="shared" si="37"/>
        <v>-1</v>
      </c>
      <c r="O250" s="12">
        <f t="shared" si="38"/>
        <v>-1.5339700917267616E-3</v>
      </c>
      <c r="P250" s="12">
        <f t="shared" si="39"/>
        <v>3.4308659592693573E-2</v>
      </c>
      <c r="Q250" s="12">
        <f t="shared" si="40"/>
        <v>3.4903990479331348E-2</v>
      </c>
      <c r="R250" s="13">
        <f t="shared" si="41"/>
        <v>1.2440770802825352E-2</v>
      </c>
    </row>
    <row r="251" spans="1:18" x14ac:dyDescent="0.25">
      <c r="A251" s="1">
        <v>42928</v>
      </c>
      <c r="B251">
        <v>9807.2998050000006</v>
      </c>
      <c r="C251">
        <v>9816.0996090000008</v>
      </c>
      <c r="D251">
        <v>9772.1886371234305</v>
      </c>
      <c r="E251" t="str">
        <f t="shared" si="34"/>
        <v/>
      </c>
      <c r="F251" s="10">
        <f t="shared" si="32"/>
        <v>9719.2998050000006</v>
      </c>
      <c r="G251" s="11" t="str">
        <f t="shared" si="33"/>
        <v/>
      </c>
      <c r="L251" s="12">
        <f t="shared" si="35"/>
        <v>3.0706776072861874E-3</v>
      </c>
      <c r="M251" s="12">
        <f t="shared" si="36"/>
        <v>3.065972705832031E-3</v>
      </c>
      <c r="N251">
        <f t="shared" si="37"/>
        <v>-1</v>
      </c>
      <c r="O251" s="12">
        <f t="shared" si="38"/>
        <v>-3.065972705832031E-3</v>
      </c>
      <c r="P251" s="12">
        <f t="shared" si="39"/>
        <v>3.1242686886861541E-2</v>
      </c>
      <c r="Q251" s="12">
        <f t="shared" si="40"/>
        <v>3.1735862270423354E-2</v>
      </c>
      <c r="R251" s="13">
        <f t="shared" si="41"/>
        <v>4.6105387751629312E-3</v>
      </c>
    </row>
    <row r="252" spans="1:18" x14ac:dyDescent="0.25">
      <c r="A252" s="1">
        <v>42929</v>
      </c>
      <c r="B252">
        <v>9855.7998050000006</v>
      </c>
      <c r="C252">
        <v>9891.7001949999994</v>
      </c>
      <c r="D252">
        <v>9827.4448970109297</v>
      </c>
      <c r="E252" t="str">
        <f t="shared" si="34"/>
        <v/>
      </c>
      <c r="F252" s="10">
        <f t="shared" si="32"/>
        <v>9719.2998050000006</v>
      </c>
      <c r="G252" s="11" t="str">
        <f t="shared" si="33"/>
        <v/>
      </c>
      <c r="L252" s="12">
        <f t="shared" si="35"/>
        <v>7.7016930360693792E-3</v>
      </c>
      <c r="M252" s="12">
        <f t="shared" si="36"/>
        <v>7.6721864021130678E-3</v>
      </c>
      <c r="N252">
        <f t="shared" si="37"/>
        <v>-1</v>
      </c>
      <c r="O252" s="12">
        <f t="shared" si="38"/>
        <v>-7.6721864021130678E-3</v>
      </c>
      <c r="P252" s="12">
        <f t="shared" si="39"/>
        <v>2.3570500484748472E-2</v>
      </c>
      <c r="Q252" s="12">
        <f t="shared" si="40"/>
        <v>2.3850480157418641E-2</v>
      </c>
      <c r="R252" s="13">
        <f t="shared" si="41"/>
        <v>1.0796020059699707E-2</v>
      </c>
    </row>
    <row r="253" spans="1:18" x14ac:dyDescent="0.25">
      <c r="A253" s="1">
        <v>42930</v>
      </c>
      <c r="B253">
        <v>9913.2998050000006</v>
      </c>
      <c r="C253">
        <v>9886.3496090000008</v>
      </c>
      <c r="D253">
        <v>9898.8902668910705</v>
      </c>
      <c r="E253" t="str">
        <f t="shared" si="34"/>
        <v/>
      </c>
      <c r="F253" s="10">
        <f t="shared" si="32"/>
        <v>9719.2998050000006</v>
      </c>
      <c r="G253" s="11" t="str">
        <f t="shared" si="33"/>
        <v/>
      </c>
      <c r="L253" s="12">
        <f t="shared" si="35"/>
        <v>-5.4091671750255976E-4</v>
      </c>
      <c r="M253" s="12">
        <f t="shared" si="36"/>
        <v>-5.4106306572737715E-4</v>
      </c>
      <c r="N253">
        <f t="shared" si="37"/>
        <v>-1</v>
      </c>
      <c r="O253" s="12">
        <f t="shared" si="38"/>
        <v>5.4106306572737715E-4</v>
      </c>
      <c r="P253" s="12">
        <f t="shared" si="39"/>
        <v>2.4111563550475848E-2</v>
      </c>
      <c r="Q253" s="12">
        <f t="shared" si="40"/>
        <v>2.440459772981729E-2</v>
      </c>
      <c r="R253" s="13">
        <f t="shared" si="41"/>
        <v>7.1566103440505735E-3</v>
      </c>
    </row>
    <row r="254" spans="1:18" x14ac:dyDescent="0.25">
      <c r="A254" s="1">
        <v>42933</v>
      </c>
      <c r="B254">
        <v>9908.1503909999992</v>
      </c>
      <c r="C254">
        <v>9915.9501949999994</v>
      </c>
      <c r="D254">
        <v>9903.2476407198501</v>
      </c>
      <c r="E254" t="str">
        <f t="shared" si="34"/>
        <v>SELL</v>
      </c>
      <c r="F254" s="10">
        <f t="shared" si="32"/>
        <v>9719.2998050000006</v>
      </c>
      <c r="G254" s="11" t="str">
        <f t="shared" si="33"/>
        <v/>
      </c>
      <c r="L254" s="12">
        <f t="shared" si="35"/>
        <v>2.9940865102577874E-3</v>
      </c>
      <c r="M254" s="12">
        <f t="shared" si="36"/>
        <v>2.9896131600829611E-3</v>
      </c>
      <c r="N254">
        <f t="shared" si="37"/>
        <v>-1</v>
      </c>
      <c r="O254" s="12">
        <f t="shared" si="38"/>
        <v>-2.9896131600829611E-3</v>
      </c>
      <c r="P254" s="12">
        <f t="shared" si="39"/>
        <v>2.1121950390392885E-2</v>
      </c>
      <c r="Q254" s="12">
        <f t="shared" si="40"/>
        <v>2.1346597659467337E-2</v>
      </c>
      <c r="R254" s="13">
        <f t="shared" si="41"/>
        <v>2.4515502413082757E-3</v>
      </c>
    </row>
    <row r="255" spans="1:18" x14ac:dyDescent="0.25">
      <c r="A255" s="1">
        <v>42934</v>
      </c>
      <c r="B255">
        <v>9832.7001949999994</v>
      </c>
      <c r="C255">
        <v>9827.1503909999992</v>
      </c>
      <c r="D255">
        <v>9906.8853892154202</v>
      </c>
      <c r="E255" t="str">
        <f t="shared" si="34"/>
        <v>BUY</v>
      </c>
      <c r="F255" s="10">
        <f t="shared" si="32"/>
        <v>9908.1503909999992</v>
      </c>
      <c r="G255" s="11">
        <f t="shared" si="33"/>
        <v>1.9430472337405025E-2</v>
      </c>
      <c r="L255" s="12">
        <f t="shared" si="35"/>
        <v>-8.9552490940078E-3</v>
      </c>
      <c r="M255" s="12">
        <f t="shared" si="36"/>
        <v>-8.9955883498210251E-3</v>
      </c>
      <c r="N255">
        <f t="shared" si="37"/>
        <v>-1</v>
      </c>
      <c r="O255" s="12">
        <f t="shared" si="38"/>
        <v>8.9955883498210251E-3</v>
      </c>
      <c r="P255" s="12">
        <f t="shared" si="39"/>
        <v>3.011753874021391E-2</v>
      </c>
      <c r="Q255" s="12">
        <f t="shared" si="40"/>
        <v>3.0575659399612265E-2</v>
      </c>
      <c r="R255" s="13">
        <f t="shared" si="41"/>
        <v>-5.9879753742583253E-3</v>
      </c>
    </row>
    <row r="256" spans="1:18" x14ac:dyDescent="0.25">
      <c r="A256" s="1">
        <v>42935</v>
      </c>
      <c r="B256">
        <v>9855.9501949999994</v>
      </c>
      <c r="C256">
        <v>9899.5996090000008</v>
      </c>
      <c r="D256">
        <v>9809.5625111771405</v>
      </c>
      <c r="E256" t="str">
        <f t="shared" si="34"/>
        <v>SELL</v>
      </c>
      <c r="F256" s="10">
        <f t="shared" si="32"/>
        <v>9832.7001949999994</v>
      </c>
      <c r="G256" s="11">
        <f t="shared" si="33"/>
        <v>7.6149627349756388E-3</v>
      </c>
      <c r="L256" s="12">
        <f t="shared" si="35"/>
        <v>7.3723526268971717E-3</v>
      </c>
      <c r="M256" s="12">
        <f t="shared" si="36"/>
        <v>7.3453096674208586E-3</v>
      </c>
      <c r="N256">
        <f t="shared" si="37"/>
        <v>1</v>
      </c>
      <c r="O256" s="12">
        <f t="shared" si="38"/>
        <v>7.3453096674208586E-3</v>
      </c>
      <c r="P256" s="12">
        <f t="shared" si="39"/>
        <v>3.7462848407634766E-2</v>
      </c>
      <c r="Q256" s="12">
        <f t="shared" si="40"/>
        <v>3.8173426569403146E-2</v>
      </c>
      <c r="R256" s="13">
        <f t="shared" si="41"/>
        <v>-1.6489177212933859E-3</v>
      </c>
    </row>
    <row r="257" spans="1:18" x14ac:dyDescent="0.25">
      <c r="A257" s="1">
        <v>42936</v>
      </c>
      <c r="B257">
        <v>9920.2001949999994</v>
      </c>
      <c r="C257">
        <v>9873.2998050000006</v>
      </c>
      <c r="D257">
        <v>9914.3590869214604</v>
      </c>
      <c r="E257" t="str">
        <f t="shared" si="34"/>
        <v/>
      </c>
      <c r="F257" s="10">
        <f t="shared" si="32"/>
        <v>9855.9501949999994</v>
      </c>
      <c r="G257" s="11">
        <f t="shared" si="33"/>
        <v>2.3645590264027572E-3</v>
      </c>
      <c r="L257" s="12">
        <f t="shared" si="35"/>
        <v>-2.6566533030376593E-3</v>
      </c>
      <c r="M257" s="12">
        <f t="shared" si="36"/>
        <v>-2.6601884689521726E-3</v>
      </c>
      <c r="N257">
        <f t="shared" si="37"/>
        <v>-1</v>
      </c>
      <c r="O257" s="12">
        <f t="shared" si="38"/>
        <v>2.6601884689521726E-3</v>
      </c>
      <c r="P257" s="12">
        <f t="shared" si="39"/>
        <v>4.0123036876586936E-2</v>
      </c>
      <c r="Q257" s="12">
        <f t="shared" si="40"/>
        <v>4.0938840177420666E-2</v>
      </c>
      <c r="R257" s="13">
        <f t="shared" si="41"/>
        <v>4.6961135389020914E-3</v>
      </c>
    </row>
    <row r="258" spans="1:18" x14ac:dyDescent="0.25">
      <c r="A258" s="1">
        <v>42937</v>
      </c>
      <c r="B258">
        <v>9899.5996090000008</v>
      </c>
      <c r="C258">
        <v>9915.25</v>
      </c>
      <c r="D258">
        <v>9880.1731539878692</v>
      </c>
      <c r="E258" t="str">
        <f t="shared" si="34"/>
        <v>SELL</v>
      </c>
      <c r="F258" s="10">
        <f t="shared" si="32"/>
        <v>9855.9501949999994</v>
      </c>
      <c r="G258" s="11" t="str">
        <f t="shared" si="33"/>
        <v/>
      </c>
      <c r="L258" s="12">
        <f t="shared" si="35"/>
        <v>4.2488525445925074E-3</v>
      </c>
      <c r="M258" s="12">
        <f t="shared" si="36"/>
        <v>4.2398516572415487E-3</v>
      </c>
      <c r="N258">
        <f t="shared" si="37"/>
        <v>-1</v>
      </c>
      <c r="O258" s="12">
        <f t="shared" si="38"/>
        <v>-4.2398516572415487E-3</v>
      </c>
      <c r="P258" s="12">
        <f t="shared" si="39"/>
        <v>3.5883185219345387E-2</v>
      </c>
      <c r="Q258" s="12">
        <f t="shared" si="40"/>
        <v>3.65347568382699E-2</v>
      </c>
      <c r="R258" s="13">
        <f t="shared" si="41"/>
        <v>1.580911513408223E-3</v>
      </c>
    </row>
    <row r="259" spans="1:18" x14ac:dyDescent="0.25">
      <c r="A259" s="1">
        <v>42940</v>
      </c>
      <c r="B259">
        <v>9936.7998050000006</v>
      </c>
      <c r="C259">
        <v>9966.4003909999992</v>
      </c>
      <c r="D259">
        <v>9921.0634338505006</v>
      </c>
      <c r="E259" t="str">
        <f t="shared" si="34"/>
        <v/>
      </c>
      <c r="F259" s="10">
        <f t="shared" si="32"/>
        <v>9899.5996090000008</v>
      </c>
      <c r="G259" s="11">
        <f t="shared" si="33"/>
        <v>4.4287372740727804E-3</v>
      </c>
      <c r="L259" s="12">
        <f t="shared" si="35"/>
        <v>5.1587595875040027E-3</v>
      </c>
      <c r="M259" s="12">
        <f t="shared" si="36"/>
        <v>5.1454987739436965E-3</v>
      </c>
      <c r="N259">
        <f t="shared" si="37"/>
        <v>-1</v>
      </c>
      <c r="O259" s="12">
        <f t="shared" si="38"/>
        <v>-5.1454987739436965E-3</v>
      </c>
      <c r="P259" s="12">
        <f t="shared" si="39"/>
        <v>3.0737686445401691E-2</v>
      </c>
      <c r="Q259" s="12">
        <f t="shared" si="40"/>
        <v>3.12149667418129E-2</v>
      </c>
      <c r="R259" s="13">
        <f t="shared" si="41"/>
        <v>9.4295309408967132E-3</v>
      </c>
    </row>
    <row r="260" spans="1:18" x14ac:dyDescent="0.25">
      <c r="A260" s="1">
        <v>42941</v>
      </c>
      <c r="B260">
        <v>10010.549805000001</v>
      </c>
      <c r="C260">
        <v>9964.5498050000006</v>
      </c>
      <c r="D260">
        <v>9955.8031584796099</v>
      </c>
      <c r="E260" t="str">
        <f t="shared" si="34"/>
        <v/>
      </c>
      <c r="F260" s="10">
        <f t="shared" si="32"/>
        <v>9899.5996090000008</v>
      </c>
      <c r="G260" s="11" t="str">
        <f t="shared" si="33"/>
        <v/>
      </c>
      <c r="L260" s="12">
        <f t="shared" si="35"/>
        <v>-1.8568248589223568E-4</v>
      </c>
      <c r="M260" s="12">
        <f t="shared" si="36"/>
        <v>-1.8569972701930251E-4</v>
      </c>
      <c r="N260">
        <f t="shared" si="37"/>
        <v>-1</v>
      </c>
      <c r="O260" s="12">
        <f t="shared" si="38"/>
        <v>1.8569972701930251E-4</v>
      </c>
      <c r="P260" s="12">
        <f t="shared" si="39"/>
        <v>3.0923386172420995E-2</v>
      </c>
      <c r="Q260" s="12">
        <f t="shared" si="40"/>
        <v>3.1406480861144503E-2</v>
      </c>
      <c r="R260" s="13">
        <f t="shared" si="41"/>
        <v>4.9721192103073797E-3</v>
      </c>
    </row>
    <row r="261" spans="1:18" x14ac:dyDescent="0.25">
      <c r="A261" s="1">
        <v>42942</v>
      </c>
      <c r="B261">
        <v>9983.6503909999992</v>
      </c>
      <c r="C261">
        <v>10020.650390999999</v>
      </c>
      <c r="D261">
        <v>9951.2622862218195</v>
      </c>
      <c r="E261" t="str">
        <f t="shared" si="34"/>
        <v/>
      </c>
      <c r="F261" s="10">
        <f t="shared" si="32"/>
        <v>9899.5996090000008</v>
      </c>
      <c r="G261" s="11" t="str">
        <f t="shared" si="33"/>
        <v/>
      </c>
      <c r="L261" s="12">
        <f t="shared" si="35"/>
        <v>5.630017120477282E-3</v>
      </c>
      <c r="M261" s="12">
        <f t="shared" si="36"/>
        <v>5.6142278090967803E-3</v>
      </c>
      <c r="N261">
        <f t="shared" si="37"/>
        <v>-1</v>
      </c>
      <c r="O261" s="12">
        <f t="shared" si="38"/>
        <v>-5.6142278090967803E-3</v>
      </c>
      <c r="P261" s="12">
        <f t="shared" si="39"/>
        <v>2.5309158363324216E-2</v>
      </c>
      <c r="Q261" s="12">
        <f t="shared" si="40"/>
        <v>2.5632154273274033E-2</v>
      </c>
      <c r="R261" s="13">
        <f t="shared" si="41"/>
        <v>5.4432892390106069E-3</v>
      </c>
    </row>
    <row r="262" spans="1:18" x14ac:dyDescent="0.25">
      <c r="A262" s="1">
        <v>42943</v>
      </c>
      <c r="B262">
        <v>10063.25</v>
      </c>
      <c r="C262">
        <v>10020.549805000001</v>
      </c>
      <c r="D262">
        <v>10028.845821684899</v>
      </c>
      <c r="E262" t="str">
        <f t="shared" si="34"/>
        <v/>
      </c>
      <c r="F262" s="10">
        <f t="shared" si="32"/>
        <v>9899.5996090000008</v>
      </c>
      <c r="G262" s="11" t="str">
        <f t="shared" si="33"/>
        <v/>
      </c>
      <c r="L262" s="12">
        <f t="shared" si="35"/>
        <v>-1.0037871402968079E-5</v>
      </c>
      <c r="M262" s="12">
        <f t="shared" si="36"/>
        <v>-1.0037921782736369E-5</v>
      </c>
      <c r="N262">
        <f t="shared" si="37"/>
        <v>-1</v>
      </c>
      <c r="O262" s="12">
        <f t="shared" si="38"/>
        <v>1.0037921782736369E-5</v>
      </c>
      <c r="P262" s="12">
        <f t="shared" si="39"/>
        <v>2.5319196285106954E-2</v>
      </c>
      <c r="Q262" s="12">
        <f t="shared" si="40"/>
        <v>2.5642449540288048E-2</v>
      </c>
      <c r="R262" s="13">
        <f t="shared" si="41"/>
        <v>5.6199227356865666E-3</v>
      </c>
    </row>
    <row r="263" spans="1:18" x14ac:dyDescent="0.25">
      <c r="A263" s="1">
        <v>42944</v>
      </c>
      <c r="B263">
        <v>9996.5498050000006</v>
      </c>
      <c r="C263">
        <v>10014.5</v>
      </c>
      <c r="D263">
        <v>10027.056527665</v>
      </c>
      <c r="E263" t="str">
        <f t="shared" si="34"/>
        <v/>
      </c>
      <c r="F263" s="10">
        <f t="shared" si="32"/>
        <v>9899.5996090000008</v>
      </c>
      <c r="G263" s="11" t="str">
        <f t="shared" si="33"/>
        <v/>
      </c>
      <c r="L263" s="12">
        <f t="shared" si="35"/>
        <v>-6.0373982642969448E-4</v>
      </c>
      <c r="M263" s="12">
        <f t="shared" si="36"/>
        <v>-6.039221507066813E-4</v>
      </c>
      <c r="N263">
        <f t="shared" si="37"/>
        <v>-1</v>
      </c>
      <c r="O263" s="12">
        <f t="shared" si="38"/>
        <v>6.039221507066813E-4</v>
      </c>
      <c r="P263" s="12">
        <f t="shared" si="39"/>
        <v>2.5923118435813637E-2</v>
      </c>
      <c r="Q263" s="12">
        <f t="shared" si="40"/>
        <v>2.6262044809092444E-2</v>
      </c>
      <c r="R263" s="13">
        <f t="shared" si="41"/>
        <v>-6.1377163756992648E-4</v>
      </c>
    </row>
    <row r="264" spans="1:18" x14ac:dyDescent="0.25">
      <c r="A264" s="1">
        <v>42947</v>
      </c>
      <c r="B264">
        <v>10034.700194999999</v>
      </c>
      <c r="C264">
        <v>10077.099609000001</v>
      </c>
      <c r="D264">
        <v>10031.1307765089</v>
      </c>
      <c r="E264" t="str">
        <f t="shared" si="34"/>
        <v>SELL</v>
      </c>
      <c r="F264" s="10">
        <f t="shared" si="32"/>
        <v>9899.5996090000008</v>
      </c>
      <c r="G264" s="11" t="str">
        <f t="shared" si="33"/>
        <v/>
      </c>
      <c r="L264" s="12">
        <f t="shared" si="35"/>
        <v>6.2508970992061208E-3</v>
      </c>
      <c r="M264" s="12">
        <f t="shared" si="36"/>
        <v>6.2314412774000265E-3</v>
      </c>
      <c r="N264">
        <f t="shared" si="37"/>
        <v>-1</v>
      </c>
      <c r="O264" s="12">
        <f t="shared" si="38"/>
        <v>-6.2314412774000265E-3</v>
      </c>
      <c r="P264" s="12">
        <f t="shared" si="39"/>
        <v>1.969167715841361E-2</v>
      </c>
      <c r="Q264" s="12">
        <f t="shared" si="40"/>
        <v>1.9886837137312208E-2</v>
      </c>
      <c r="R264" s="13">
        <f t="shared" si="41"/>
        <v>5.6433833572466785E-3</v>
      </c>
    </row>
    <row r="265" spans="1:18" x14ac:dyDescent="0.25">
      <c r="A265" s="1">
        <v>42948</v>
      </c>
      <c r="B265">
        <v>10101.049805000001</v>
      </c>
      <c r="C265">
        <v>10114.650390999999</v>
      </c>
      <c r="D265">
        <v>10064.881582338799</v>
      </c>
      <c r="E265" t="str">
        <f t="shared" si="34"/>
        <v/>
      </c>
      <c r="F265" s="10">
        <f t="shared" si="32"/>
        <v>10034.700194999999</v>
      </c>
      <c r="G265" s="11">
        <f t="shared" si="33"/>
        <v>1.3647075774375184E-2</v>
      </c>
      <c r="L265" s="12">
        <f t="shared" si="35"/>
        <v>3.7263482010698734E-3</v>
      </c>
      <c r="M265" s="12">
        <f t="shared" si="36"/>
        <v>3.7194225651672984E-3</v>
      </c>
      <c r="N265">
        <f t="shared" si="37"/>
        <v>-1</v>
      </c>
      <c r="O265" s="12">
        <f t="shared" si="38"/>
        <v>-3.7194225651672984E-3</v>
      </c>
      <c r="P265" s="12">
        <f t="shared" si="39"/>
        <v>1.5972254593246311E-2</v>
      </c>
      <c r="Q265" s="12">
        <f t="shared" si="40"/>
        <v>1.610049289351223E-2</v>
      </c>
      <c r="R265" s="13">
        <f t="shared" si="41"/>
        <v>1.0000538319436592E-2</v>
      </c>
    </row>
    <row r="266" spans="1:18" x14ac:dyDescent="0.25">
      <c r="A266" s="1">
        <v>42949</v>
      </c>
      <c r="B266">
        <v>10136.299805000001</v>
      </c>
      <c r="C266">
        <v>10081.5</v>
      </c>
      <c r="D266">
        <v>10095.646647555601</v>
      </c>
      <c r="E266" t="str">
        <f t="shared" si="34"/>
        <v/>
      </c>
      <c r="F266" s="10">
        <f t="shared" si="32"/>
        <v>10034.700194999999</v>
      </c>
      <c r="G266" s="11" t="str">
        <f t="shared" si="33"/>
        <v/>
      </c>
      <c r="L266" s="12">
        <f t="shared" si="35"/>
        <v>-3.2774628601593969E-3</v>
      </c>
      <c r="M266" s="12">
        <f t="shared" si="36"/>
        <v>-3.2828455057243439E-3</v>
      </c>
      <c r="N266">
        <f t="shared" si="37"/>
        <v>-1</v>
      </c>
      <c r="O266" s="12">
        <f t="shared" si="38"/>
        <v>3.2828455057243439E-3</v>
      </c>
      <c r="P266" s="12">
        <f t="shared" si="39"/>
        <v>1.9255100098970655E-2</v>
      </c>
      <c r="Q266" s="12">
        <f t="shared" si="40"/>
        <v>1.944167512182271E-2</v>
      </c>
      <c r="R266" s="13">
        <f t="shared" si="41"/>
        <v>4.3667237307754014E-4</v>
      </c>
    </row>
    <row r="267" spans="1:18" x14ac:dyDescent="0.25">
      <c r="A267" s="1">
        <v>42950</v>
      </c>
      <c r="B267">
        <v>10081.150390999999</v>
      </c>
      <c r="C267">
        <v>10013.650390999999</v>
      </c>
      <c r="D267">
        <v>10092.6632124723</v>
      </c>
      <c r="E267" t="str">
        <f t="shared" si="34"/>
        <v/>
      </c>
      <c r="F267" s="10">
        <f t="shared" si="32"/>
        <v>10034.700194999999</v>
      </c>
      <c r="G267" s="11" t="str">
        <f t="shared" si="33"/>
        <v/>
      </c>
      <c r="L267" s="12">
        <f t="shared" si="35"/>
        <v>-6.7301104994297312E-3</v>
      </c>
      <c r="M267" s="12">
        <f t="shared" si="36"/>
        <v>-6.7528598208466857E-3</v>
      </c>
      <c r="N267">
        <f t="shared" si="37"/>
        <v>-1</v>
      </c>
      <c r="O267" s="12">
        <f t="shared" si="38"/>
        <v>6.7528598208466857E-3</v>
      </c>
      <c r="P267" s="12">
        <f t="shared" si="39"/>
        <v>2.6007959919817341E-2</v>
      </c>
      <c r="Q267" s="12">
        <f t="shared" si="40"/>
        <v>2.6349118097611868E-2</v>
      </c>
      <c r="R267" s="13">
        <f t="shared" si="41"/>
        <v>-9.9855156723824834E-3</v>
      </c>
    </row>
    <row r="268" spans="1:18" x14ac:dyDescent="0.25">
      <c r="A268" s="1">
        <v>42951</v>
      </c>
      <c r="B268">
        <v>10008.599609000001</v>
      </c>
      <c r="C268">
        <v>10066.400390999999</v>
      </c>
      <c r="D268">
        <v>10019.075923103799</v>
      </c>
      <c r="E268" t="str">
        <f t="shared" si="34"/>
        <v/>
      </c>
      <c r="F268" s="10">
        <f t="shared" si="32"/>
        <v>10034.700194999999</v>
      </c>
      <c r="G268" s="11" t="str">
        <f t="shared" si="33"/>
        <v/>
      </c>
      <c r="L268" s="12">
        <f t="shared" si="35"/>
        <v>5.2678092344236038E-3</v>
      </c>
      <c r="M268" s="12">
        <f t="shared" si="36"/>
        <v>5.2539828625622134E-3</v>
      </c>
      <c r="N268">
        <f t="shared" si="37"/>
        <v>-1</v>
      </c>
      <c r="O268" s="12">
        <f t="shared" si="38"/>
        <v>-5.2539828625622134E-3</v>
      </c>
      <c r="P268" s="12">
        <f t="shared" si="39"/>
        <v>2.0753977057255128E-2</v>
      </c>
      <c r="Q268" s="12">
        <f t="shared" si="40"/>
        <v>2.0970838486555232E-2</v>
      </c>
      <c r="R268" s="13">
        <f t="shared" si="41"/>
        <v>-1.4977542032437174E-3</v>
      </c>
    </row>
    <row r="269" spans="1:18" x14ac:dyDescent="0.25">
      <c r="A269" s="1">
        <v>42954</v>
      </c>
      <c r="B269">
        <v>10074.799805000001</v>
      </c>
      <c r="C269">
        <v>10057.400390999999</v>
      </c>
      <c r="D269">
        <v>10072.616545606799</v>
      </c>
      <c r="E269" t="str">
        <f t="shared" si="34"/>
        <v/>
      </c>
      <c r="F269" s="10">
        <f t="shared" ref="F269:F332" si="42">IF(E268&lt;&gt;"",B268,F268)</f>
        <v>10034.700194999999</v>
      </c>
      <c r="G269" s="11" t="str">
        <f t="shared" ref="G269:G332" si="43">IF(E268="SELL",F269/F268-1,IF(E268="BUY",1-F269/F268,""))</f>
        <v/>
      </c>
      <c r="L269" s="12">
        <f t="shared" si="35"/>
        <v>-8.9406338417119535E-4</v>
      </c>
      <c r="M269" s="12">
        <f t="shared" si="36"/>
        <v>-8.9446329722149781E-4</v>
      </c>
      <c r="N269">
        <f t="shared" si="37"/>
        <v>-1</v>
      </c>
      <c r="O269" s="12">
        <f t="shared" si="38"/>
        <v>8.9446329722149781E-4</v>
      </c>
      <c r="P269" s="12">
        <f t="shared" si="39"/>
        <v>2.1648440354476627E-2</v>
      </c>
      <c r="Q269" s="12">
        <f t="shared" si="40"/>
        <v>2.1884467972222543E-2</v>
      </c>
      <c r="R269" s="13">
        <f t="shared" si="41"/>
        <v>4.3690360949011353E-3</v>
      </c>
    </row>
    <row r="270" spans="1:18" x14ac:dyDescent="0.25">
      <c r="A270" s="1">
        <v>42955</v>
      </c>
      <c r="B270">
        <v>10068.349609000001</v>
      </c>
      <c r="C270">
        <v>9978.5498050000006</v>
      </c>
      <c r="D270">
        <v>10047.734626702601</v>
      </c>
      <c r="E270" t="str">
        <f t="shared" ref="E270:E333" si="44" xml:space="preserve"> IF(AND(D270&gt;B270, D269&lt;C269),"BUY",IF(AND(D270&lt;B270,D269&gt;C269),"SELL",""))</f>
        <v>SELL</v>
      </c>
      <c r="F270" s="10">
        <f t="shared" si="42"/>
        <v>10034.700194999999</v>
      </c>
      <c r="G270" s="11" t="str">
        <f t="shared" si="43"/>
        <v/>
      </c>
      <c r="L270" s="12">
        <f t="shared" ref="L270:L333" si="45">C270/C269-1</f>
        <v>-7.8400563698904913E-3</v>
      </c>
      <c r="M270" s="12">
        <f t="shared" ref="M270:M333" si="46">LN(C270/C269)</f>
        <v>-7.8709511958934639E-3</v>
      </c>
      <c r="N270">
        <f t="shared" ref="N270:N333" si="47" xml:space="preserve"> IF(AND(D269&gt;B269, D268&lt;C268),1,IF(AND(D269&lt;B269,D268&gt;C268),-1,N269))</f>
        <v>-1</v>
      </c>
      <c r="O270" s="12">
        <f t="shared" ref="O270:O333" si="48">M270*N270</f>
        <v>7.8709511958934639E-3</v>
      </c>
      <c r="P270" s="12">
        <f t="shared" ref="P270:P333" si="49">O270+P269</f>
        <v>2.9519391550370089E-2</v>
      </c>
      <c r="Q270" s="12">
        <f t="shared" ref="Q270:Q333" si="50">EXP(P270)-1</f>
        <v>2.9959407787979231E-2</v>
      </c>
      <c r="R270" s="13">
        <f t="shared" ref="R270:R333" si="51">(1+L270)*(1+L269)-1</f>
        <v>-8.727110246731562E-3</v>
      </c>
    </row>
    <row r="271" spans="1:18" x14ac:dyDescent="0.25">
      <c r="A271" s="1">
        <v>42956</v>
      </c>
      <c r="B271">
        <v>9961.1503909999992</v>
      </c>
      <c r="C271">
        <v>9908.0498050000006</v>
      </c>
      <c r="D271">
        <v>9966.9259246766396</v>
      </c>
      <c r="E271" t="str">
        <f t="shared" si="44"/>
        <v/>
      </c>
      <c r="F271" s="10">
        <f t="shared" si="42"/>
        <v>10068.349609000001</v>
      </c>
      <c r="G271" s="11">
        <f t="shared" si="43"/>
        <v>3.3533053649941191E-3</v>
      </c>
      <c r="L271" s="12">
        <f t="shared" si="45"/>
        <v>-7.0651548950203535E-3</v>
      </c>
      <c r="M271" s="12">
        <f t="shared" si="46"/>
        <v>-7.0902312840508989E-3</v>
      </c>
      <c r="N271">
        <f t="shared" si="47"/>
        <v>-1</v>
      </c>
      <c r="O271" s="12">
        <f t="shared" si="48"/>
        <v>7.0902312840508989E-3</v>
      </c>
      <c r="P271" s="12">
        <f t="shared" si="49"/>
        <v>3.6609622834420985E-2</v>
      </c>
      <c r="Q271" s="12">
        <f t="shared" si="50"/>
        <v>3.7288008236920245E-2</v>
      </c>
      <c r="R271" s="13">
        <f t="shared" si="51"/>
        <v>-1.4849820052271867E-2</v>
      </c>
    </row>
    <row r="272" spans="1:18" x14ac:dyDescent="0.25">
      <c r="A272" s="1">
        <v>42957</v>
      </c>
      <c r="B272">
        <v>9872.8496090000008</v>
      </c>
      <c r="C272">
        <v>9820.25</v>
      </c>
      <c r="D272">
        <v>9917.8722078999999</v>
      </c>
      <c r="E272" t="str">
        <f t="shared" si="44"/>
        <v/>
      </c>
      <c r="F272" s="10">
        <f t="shared" si="42"/>
        <v>10068.349609000001</v>
      </c>
      <c r="G272" s="11" t="str">
        <f t="shared" si="43"/>
        <v/>
      </c>
      <c r="L272" s="12">
        <f t="shared" si="45"/>
        <v>-8.8614618141799051E-3</v>
      </c>
      <c r="M272" s="12">
        <f t="shared" si="46"/>
        <v>-8.9009580697515644E-3</v>
      </c>
      <c r="N272">
        <f t="shared" si="47"/>
        <v>-1</v>
      </c>
      <c r="O272" s="12">
        <f t="shared" si="48"/>
        <v>8.9009580697515644E-3</v>
      </c>
      <c r="P272" s="12">
        <f t="shared" si="49"/>
        <v>4.5510580904172551E-2</v>
      </c>
      <c r="Q272" s="12">
        <f t="shared" si="50"/>
        <v>4.6562078128424167E-2</v>
      </c>
      <c r="R272" s="13">
        <f t="shared" si="51"/>
        <v>-1.5864009108886745E-2</v>
      </c>
    </row>
    <row r="273" spans="1:18" x14ac:dyDescent="0.25">
      <c r="A273" s="1">
        <v>42958</v>
      </c>
      <c r="B273">
        <v>9712.1503909999992</v>
      </c>
      <c r="C273">
        <v>9710.7998050000006</v>
      </c>
      <c r="D273">
        <v>9833.6470882462399</v>
      </c>
      <c r="E273" t="str">
        <f t="shared" si="44"/>
        <v/>
      </c>
      <c r="F273" s="10">
        <f t="shared" si="42"/>
        <v>10068.349609000001</v>
      </c>
      <c r="G273" s="11" t="str">
        <f t="shared" si="43"/>
        <v/>
      </c>
      <c r="L273" s="12">
        <f t="shared" si="45"/>
        <v>-1.1145357297421055E-2</v>
      </c>
      <c r="M273" s="12">
        <f t="shared" si="46"/>
        <v>-1.1207932172711453E-2</v>
      </c>
      <c r="N273">
        <f t="shared" si="47"/>
        <v>-1</v>
      </c>
      <c r="O273" s="12">
        <f t="shared" si="48"/>
        <v>1.1207932172711453E-2</v>
      </c>
      <c r="P273" s="12">
        <f t="shared" si="49"/>
        <v>5.6718513076884004E-2</v>
      </c>
      <c r="Q273" s="12">
        <f t="shared" si="50"/>
        <v>5.8357854566095213E-2</v>
      </c>
      <c r="R273" s="13">
        <f t="shared" si="51"/>
        <v>-1.990805495350445E-2</v>
      </c>
    </row>
    <row r="274" spans="1:18" x14ac:dyDescent="0.25">
      <c r="A274" s="1">
        <v>42961</v>
      </c>
      <c r="B274">
        <v>9755.75</v>
      </c>
      <c r="C274">
        <v>9794.1503909999992</v>
      </c>
      <c r="D274">
        <v>9735.5051187610206</v>
      </c>
      <c r="E274" t="str">
        <f t="shared" si="44"/>
        <v>SELL</v>
      </c>
      <c r="F274" s="10">
        <f t="shared" si="42"/>
        <v>10068.349609000001</v>
      </c>
      <c r="G274" s="11" t="str">
        <f t="shared" si="43"/>
        <v/>
      </c>
      <c r="L274" s="12">
        <f t="shared" si="45"/>
        <v>8.5832874401428061E-3</v>
      </c>
      <c r="M274" s="12">
        <f t="shared" si="46"/>
        <v>8.5466604658390906E-3</v>
      </c>
      <c r="N274">
        <f t="shared" si="47"/>
        <v>-1</v>
      </c>
      <c r="O274" s="12">
        <f t="shared" si="48"/>
        <v>-8.5466604658390906E-3</v>
      </c>
      <c r="P274" s="12">
        <f t="shared" si="49"/>
        <v>4.817185261104491E-2</v>
      </c>
      <c r="Q274" s="12">
        <f t="shared" si="50"/>
        <v>4.9350973534653564E-2</v>
      </c>
      <c r="R274" s="13">
        <f t="shared" si="51"/>
        <v>-2.6577336625851489E-3</v>
      </c>
    </row>
    <row r="275" spans="1:18" x14ac:dyDescent="0.25">
      <c r="A275" s="1">
        <v>42963</v>
      </c>
      <c r="B275">
        <v>9825.8496090000008</v>
      </c>
      <c r="C275">
        <v>9897.2998050000006</v>
      </c>
      <c r="D275">
        <v>9788.4104324941709</v>
      </c>
      <c r="E275" t="str">
        <f t="shared" si="44"/>
        <v/>
      </c>
      <c r="F275" s="10">
        <f t="shared" si="42"/>
        <v>9755.75</v>
      </c>
      <c r="G275" s="11">
        <f t="shared" si="43"/>
        <v>-3.1047750737675073E-2</v>
      </c>
      <c r="L275" s="12">
        <f t="shared" si="45"/>
        <v>1.0531736790031943E-2</v>
      </c>
      <c r="M275" s="12">
        <f t="shared" si="46"/>
        <v>1.0476664384708798E-2</v>
      </c>
      <c r="N275">
        <f t="shared" si="47"/>
        <v>-1</v>
      </c>
      <c r="O275" s="12">
        <f t="shared" si="48"/>
        <v>-1.0476664384708798E-2</v>
      </c>
      <c r="P275" s="12">
        <f t="shared" si="49"/>
        <v>3.7695188226336114E-2</v>
      </c>
      <c r="Q275" s="12">
        <f t="shared" si="50"/>
        <v>3.8414663618513867E-2</v>
      </c>
      <c r="R275" s="13">
        <f t="shared" si="51"/>
        <v>1.9205421154287583E-2</v>
      </c>
    </row>
    <row r="276" spans="1:18" x14ac:dyDescent="0.25">
      <c r="A276" s="1">
        <v>42964</v>
      </c>
      <c r="B276">
        <v>9945.5498050000006</v>
      </c>
      <c r="C276">
        <v>9904.1503909999992</v>
      </c>
      <c r="D276">
        <v>9882.7076313770594</v>
      </c>
      <c r="E276" t="str">
        <f t="shared" si="44"/>
        <v/>
      </c>
      <c r="F276" s="10">
        <f t="shared" si="42"/>
        <v>9755.75</v>
      </c>
      <c r="G276" s="11" t="str">
        <f t="shared" si="43"/>
        <v/>
      </c>
      <c r="L276" s="12">
        <f t="shared" si="45"/>
        <v>6.9216717033637742E-4</v>
      </c>
      <c r="M276" s="12">
        <f t="shared" si="46"/>
        <v>6.9192773312121419E-4</v>
      </c>
      <c r="N276">
        <f t="shared" si="47"/>
        <v>-1</v>
      </c>
      <c r="O276" s="12">
        <f t="shared" si="48"/>
        <v>-6.9192773312121419E-4</v>
      </c>
      <c r="P276" s="12">
        <f t="shared" si="49"/>
        <v>3.7003260493214903E-2</v>
      </c>
      <c r="Q276" s="12">
        <f t="shared" si="50"/>
        <v>3.7696404234726533E-2</v>
      </c>
      <c r="R276" s="13">
        <f t="shared" si="51"/>
        <v>1.1231193682821106E-2</v>
      </c>
    </row>
    <row r="277" spans="1:18" x14ac:dyDescent="0.25">
      <c r="A277" s="1">
        <v>42965</v>
      </c>
      <c r="B277">
        <v>9865.9501949999994</v>
      </c>
      <c r="C277">
        <v>9837.4003909999992</v>
      </c>
      <c r="D277">
        <v>9916.4951946698602</v>
      </c>
      <c r="E277" t="str">
        <f t="shared" si="44"/>
        <v>BUY</v>
      </c>
      <c r="F277" s="10">
        <f t="shared" si="42"/>
        <v>9755.75</v>
      </c>
      <c r="G277" s="11" t="str">
        <f t="shared" si="43"/>
        <v/>
      </c>
      <c r="L277" s="12">
        <f t="shared" si="45"/>
        <v>-6.7395987908923649E-3</v>
      </c>
      <c r="M277" s="12">
        <f t="shared" si="46"/>
        <v>-6.7624124478638317E-3</v>
      </c>
      <c r="N277">
        <f t="shared" si="47"/>
        <v>-1</v>
      </c>
      <c r="O277" s="12">
        <f t="shared" si="48"/>
        <v>6.7624124478638317E-3</v>
      </c>
      <c r="P277" s="12">
        <f t="shared" si="49"/>
        <v>4.3765672941078734E-2</v>
      </c>
      <c r="Q277" s="12">
        <f t="shared" si="50"/>
        <v>4.4737515933914507E-2</v>
      </c>
      <c r="R277" s="13">
        <f t="shared" si="51"/>
        <v>-6.052096549580277E-3</v>
      </c>
    </row>
    <row r="278" spans="1:18" x14ac:dyDescent="0.25">
      <c r="A278" s="1">
        <v>42968</v>
      </c>
      <c r="B278">
        <v>9864.25</v>
      </c>
      <c r="C278">
        <v>9754.3496090000008</v>
      </c>
      <c r="D278">
        <v>9845.4536594821602</v>
      </c>
      <c r="E278" t="str">
        <f t="shared" si="44"/>
        <v>SELL</v>
      </c>
      <c r="F278" s="10">
        <f t="shared" si="42"/>
        <v>9865.9501949999994</v>
      </c>
      <c r="G278" s="11">
        <f t="shared" si="43"/>
        <v>-1.1295922404735537E-2</v>
      </c>
      <c r="L278" s="12">
        <f t="shared" si="45"/>
        <v>-8.4423504888526679E-3</v>
      </c>
      <c r="M278" s="12">
        <f t="shared" si="46"/>
        <v>-8.4781889796909163E-3</v>
      </c>
      <c r="N278">
        <f t="shared" si="47"/>
        <v>1</v>
      </c>
      <c r="O278" s="12">
        <f t="shared" si="48"/>
        <v>-8.4781889796909163E-3</v>
      </c>
      <c r="P278" s="12">
        <f t="shared" si="49"/>
        <v>3.5287483961387818E-2</v>
      </c>
      <c r="Q278" s="12">
        <f t="shared" si="50"/>
        <v>3.5917475655547149E-2</v>
      </c>
      <c r="R278" s="13">
        <f t="shared" si="51"/>
        <v>-1.5125051224598063E-2</v>
      </c>
    </row>
    <row r="279" spans="1:18" x14ac:dyDescent="0.25">
      <c r="A279" s="1">
        <v>42969</v>
      </c>
      <c r="B279">
        <v>9815.75</v>
      </c>
      <c r="C279">
        <v>9765.5498050000006</v>
      </c>
      <c r="D279">
        <v>9770.5280346991894</v>
      </c>
      <c r="E279" t="str">
        <f t="shared" si="44"/>
        <v>SELL</v>
      </c>
      <c r="F279" s="10">
        <f t="shared" si="42"/>
        <v>9864.25</v>
      </c>
      <c r="G279" s="11">
        <f t="shared" si="43"/>
        <v>-1.7232957458690468E-4</v>
      </c>
      <c r="L279" s="12">
        <f t="shared" si="45"/>
        <v>1.1482258119666078E-3</v>
      </c>
      <c r="M279" s="12">
        <f t="shared" si="46"/>
        <v>1.1475671048904016E-3</v>
      </c>
      <c r="N279">
        <f t="shared" si="47"/>
        <v>-1</v>
      </c>
      <c r="O279" s="12">
        <f t="shared" si="48"/>
        <v>-1.1475671048904016E-3</v>
      </c>
      <c r="P279" s="12">
        <f t="shared" si="49"/>
        <v>3.4139916856497414E-2</v>
      </c>
      <c r="Q279" s="12">
        <f t="shared" si="50"/>
        <v>3.4729372681434389E-2</v>
      </c>
      <c r="R279" s="13">
        <f t="shared" si="51"/>
        <v>-7.3038184016310792E-3</v>
      </c>
    </row>
    <row r="280" spans="1:18" x14ac:dyDescent="0.25">
      <c r="A280" s="1">
        <v>42970</v>
      </c>
      <c r="B280">
        <v>9803.0498050000006</v>
      </c>
      <c r="C280">
        <v>9852.5</v>
      </c>
      <c r="D280">
        <v>9765.6381394237906</v>
      </c>
      <c r="E280" t="str">
        <f t="shared" si="44"/>
        <v>SELL</v>
      </c>
      <c r="F280" s="10">
        <f t="shared" si="42"/>
        <v>9815.75</v>
      </c>
      <c r="G280" s="11">
        <f t="shared" si="43"/>
        <v>-4.916744810806728E-3</v>
      </c>
      <c r="L280" s="12">
        <f t="shared" si="45"/>
        <v>8.9037685267325806E-3</v>
      </c>
      <c r="M280" s="12">
        <f t="shared" si="46"/>
        <v>8.86436370793681E-3</v>
      </c>
      <c r="N280">
        <f t="shared" si="47"/>
        <v>-1</v>
      </c>
      <c r="O280" s="12">
        <f t="shared" si="48"/>
        <v>-8.86436370793681E-3</v>
      </c>
      <c r="P280" s="12">
        <f t="shared" si="49"/>
        <v>2.5275553148560604E-2</v>
      </c>
      <c r="Q280" s="12">
        <f t="shared" si="50"/>
        <v>2.5597688263583329E-2</v>
      </c>
      <c r="R280" s="13">
        <f t="shared" si="51"/>
        <v>1.0062217875545398E-2</v>
      </c>
    </row>
    <row r="281" spans="1:18" x14ac:dyDescent="0.25">
      <c r="A281" s="1">
        <v>42971</v>
      </c>
      <c r="B281">
        <v>9881.2001949999994</v>
      </c>
      <c r="C281">
        <v>9857.0498050000006</v>
      </c>
      <c r="D281">
        <v>9844.5974148399</v>
      </c>
      <c r="E281" t="str">
        <f t="shared" si="44"/>
        <v/>
      </c>
      <c r="F281" s="10">
        <f t="shared" si="42"/>
        <v>9803.0498050000006</v>
      </c>
      <c r="G281" s="11">
        <f t="shared" si="43"/>
        <v>-1.2938588492982239E-3</v>
      </c>
      <c r="L281" s="12">
        <f t="shared" si="45"/>
        <v>4.6179193098194737E-4</v>
      </c>
      <c r="M281" s="12">
        <f t="shared" si="46"/>
        <v>4.6168533790280739E-4</v>
      </c>
      <c r="N281">
        <f t="shared" si="47"/>
        <v>-1</v>
      </c>
      <c r="O281" s="12">
        <f t="shared" si="48"/>
        <v>-4.6168533790280739E-4</v>
      </c>
      <c r="P281" s="12">
        <f t="shared" si="49"/>
        <v>2.4813867810657798E-2</v>
      </c>
      <c r="Q281" s="12">
        <f t="shared" si="50"/>
        <v>2.5124294136297687E-2</v>
      </c>
      <c r="R281" s="13">
        <f t="shared" si="51"/>
        <v>9.3696721461755672E-3</v>
      </c>
    </row>
    <row r="282" spans="1:18" x14ac:dyDescent="0.25">
      <c r="A282" s="1">
        <v>42975</v>
      </c>
      <c r="B282">
        <v>9907.1503909999992</v>
      </c>
      <c r="C282">
        <v>9912.7998050000006</v>
      </c>
      <c r="D282">
        <v>9865.7237119407</v>
      </c>
      <c r="E282" t="str">
        <f t="shared" si="44"/>
        <v/>
      </c>
      <c r="F282" s="10">
        <f t="shared" si="42"/>
        <v>9803.0498050000006</v>
      </c>
      <c r="G282" s="11" t="str">
        <f t="shared" si="43"/>
        <v/>
      </c>
      <c r="L282" s="12">
        <f t="shared" si="45"/>
        <v>5.6558504930876996E-3</v>
      </c>
      <c r="M282" s="12">
        <f t="shared" si="46"/>
        <v>5.6399162236854929E-3</v>
      </c>
      <c r="N282">
        <f t="shared" si="47"/>
        <v>-1</v>
      </c>
      <c r="O282" s="12">
        <f t="shared" si="48"/>
        <v>-5.6399162236854929E-3</v>
      </c>
      <c r="P282" s="12">
        <f t="shared" si="49"/>
        <v>1.9173951586972306E-2</v>
      </c>
      <c r="Q282" s="12">
        <f t="shared" si="50"/>
        <v>1.9358952303279775E-2</v>
      </c>
      <c r="R282" s="13">
        <f t="shared" si="51"/>
        <v>6.120254250190138E-3</v>
      </c>
    </row>
    <row r="283" spans="1:18" x14ac:dyDescent="0.25">
      <c r="A283" s="1">
        <v>42976</v>
      </c>
      <c r="B283">
        <v>9886.4003909999992</v>
      </c>
      <c r="C283">
        <v>9796.0498050000006</v>
      </c>
      <c r="D283">
        <v>9920.95765593342</v>
      </c>
      <c r="E283" t="str">
        <f t="shared" si="44"/>
        <v>BUY</v>
      </c>
      <c r="F283" s="10">
        <f t="shared" si="42"/>
        <v>9803.0498050000006</v>
      </c>
      <c r="G283" s="11" t="str">
        <f t="shared" si="43"/>
        <v/>
      </c>
      <c r="L283" s="12">
        <f t="shared" si="45"/>
        <v>-1.1777701789267625E-2</v>
      </c>
      <c r="M283" s="12">
        <f t="shared" si="46"/>
        <v>-1.1847608353565242E-2</v>
      </c>
      <c r="N283">
        <f t="shared" si="47"/>
        <v>-1</v>
      </c>
      <c r="O283" s="12">
        <f t="shared" si="48"/>
        <v>1.1847608353565242E-2</v>
      </c>
      <c r="P283" s="12">
        <f t="shared" si="49"/>
        <v>3.1021559940537548E-2</v>
      </c>
      <c r="Q283" s="12">
        <f t="shared" si="50"/>
        <v>3.1507742892386892E-2</v>
      </c>
      <c r="R283" s="13">
        <f t="shared" si="51"/>
        <v>-6.1884642166522008E-3</v>
      </c>
    </row>
    <row r="284" spans="1:18" x14ac:dyDescent="0.25">
      <c r="A284" s="1">
        <v>42977</v>
      </c>
      <c r="B284">
        <v>9859.5</v>
      </c>
      <c r="C284">
        <v>9884.4003909999992</v>
      </c>
      <c r="D284">
        <v>9820.7994677359893</v>
      </c>
      <c r="E284" t="str">
        <f t="shared" si="44"/>
        <v>SELL</v>
      </c>
      <c r="F284" s="10">
        <f t="shared" si="42"/>
        <v>9886.4003909999992</v>
      </c>
      <c r="G284" s="11">
        <f t="shared" si="43"/>
        <v>-8.5025158147709057E-3</v>
      </c>
      <c r="L284" s="12">
        <f t="shared" si="45"/>
        <v>9.0190013075375219E-3</v>
      </c>
      <c r="M284" s="12">
        <f t="shared" si="46"/>
        <v>8.978573015302584E-3</v>
      </c>
      <c r="N284">
        <f t="shared" si="47"/>
        <v>1</v>
      </c>
      <c r="O284" s="12">
        <f t="shared" si="48"/>
        <v>8.978573015302584E-3</v>
      </c>
      <c r="P284" s="12">
        <f t="shared" si="49"/>
        <v>4.000013295584013E-2</v>
      </c>
      <c r="Q284" s="12">
        <f t="shared" si="50"/>
        <v>4.0810912574268388E-2</v>
      </c>
      <c r="R284" s="13">
        <f t="shared" si="51"/>
        <v>-2.8649235895672476E-3</v>
      </c>
    </row>
    <row r="285" spans="1:18" x14ac:dyDescent="0.25">
      <c r="A285" s="1">
        <v>42978</v>
      </c>
      <c r="B285">
        <v>9905.7001949999994</v>
      </c>
      <c r="C285">
        <v>9917.9003909999992</v>
      </c>
      <c r="D285">
        <v>9882.3054188424103</v>
      </c>
      <c r="E285" t="str">
        <f t="shared" si="44"/>
        <v/>
      </c>
      <c r="F285" s="10">
        <f t="shared" si="42"/>
        <v>9859.5</v>
      </c>
      <c r="G285" s="11">
        <f t="shared" si="43"/>
        <v>-2.7209489739549175E-3</v>
      </c>
      <c r="L285" s="12">
        <f t="shared" si="45"/>
        <v>3.3891787741118229E-3</v>
      </c>
      <c r="M285" s="12">
        <f t="shared" si="46"/>
        <v>3.3834484514721273E-3</v>
      </c>
      <c r="N285">
        <f t="shared" si="47"/>
        <v>-1</v>
      </c>
      <c r="O285" s="12">
        <f t="shared" si="48"/>
        <v>-3.3834484514721273E-3</v>
      </c>
      <c r="P285" s="12">
        <f t="shared" si="49"/>
        <v>3.6616684504368002E-2</v>
      </c>
      <c r="Q285" s="12">
        <f t="shared" si="50"/>
        <v>3.7295333248337892E-2</v>
      </c>
      <c r="R285" s="13">
        <f t="shared" si="51"/>
        <v>1.243874708944448E-2</v>
      </c>
    </row>
    <row r="286" spans="1:18" x14ac:dyDescent="0.25">
      <c r="A286" s="1">
        <v>42979</v>
      </c>
      <c r="B286">
        <v>9937.6503909999992</v>
      </c>
      <c r="C286">
        <v>9974.4003909999992</v>
      </c>
      <c r="D286">
        <v>9905.0706787856307</v>
      </c>
      <c r="E286" t="str">
        <f t="shared" si="44"/>
        <v/>
      </c>
      <c r="F286" s="10">
        <f t="shared" si="42"/>
        <v>9859.5</v>
      </c>
      <c r="G286" s="11" t="str">
        <f t="shared" si="43"/>
        <v/>
      </c>
      <c r="L286" s="12">
        <f t="shared" si="45"/>
        <v>5.6967702610999371E-3</v>
      </c>
      <c r="M286" s="12">
        <f t="shared" si="46"/>
        <v>5.6806050294131924E-3</v>
      </c>
      <c r="N286">
        <f t="shared" si="47"/>
        <v>-1</v>
      </c>
      <c r="O286" s="12">
        <f t="shared" si="48"/>
        <v>-5.6806050294131924E-3</v>
      </c>
      <c r="P286" s="12">
        <f t="shared" si="49"/>
        <v>3.093607947495481E-2</v>
      </c>
      <c r="Q286" s="12">
        <f t="shared" si="50"/>
        <v>3.1419572898731873E-2</v>
      </c>
      <c r="R286" s="13">
        <f t="shared" si="51"/>
        <v>9.1052564080615905E-3</v>
      </c>
    </row>
    <row r="287" spans="1:18" x14ac:dyDescent="0.25">
      <c r="A287" s="1">
        <v>42982</v>
      </c>
      <c r="B287">
        <v>9984.1503909999992</v>
      </c>
      <c r="C287">
        <v>9912.8496090000008</v>
      </c>
      <c r="D287">
        <v>9986.56000880799</v>
      </c>
      <c r="E287" t="str">
        <f t="shared" si="44"/>
        <v>BUY</v>
      </c>
      <c r="F287" s="10">
        <f t="shared" si="42"/>
        <v>9859.5</v>
      </c>
      <c r="G287" s="11" t="str">
        <f t="shared" si="43"/>
        <v/>
      </c>
      <c r="L287" s="12">
        <f t="shared" si="45"/>
        <v>-6.1708753997419263E-3</v>
      </c>
      <c r="M287" s="12">
        <f t="shared" si="46"/>
        <v>-6.1899939440242299E-3</v>
      </c>
      <c r="N287">
        <f t="shared" si="47"/>
        <v>-1</v>
      </c>
      <c r="O287" s="12">
        <f t="shared" si="48"/>
        <v>6.1899939440242299E-3</v>
      </c>
      <c r="P287" s="12">
        <f t="shared" si="49"/>
        <v>3.7126073418979041E-2</v>
      </c>
      <c r="Q287" s="12">
        <f t="shared" si="50"/>
        <v>3.7823854592300865E-2</v>
      </c>
      <c r="R287" s="13">
        <f t="shared" si="51"/>
        <v>-5.0925919810418385E-4</v>
      </c>
    </row>
    <row r="288" spans="1:18" x14ac:dyDescent="0.25">
      <c r="A288" s="1">
        <v>42983</v>
      </c>
      <c r="B288">
        <v>9933.25</v>
      </c>
      <c r="C288">
        <v>9952.2001949999994</v>
      </c>
      <c r="D288">
        <v>9915.7633340662396</v>
      </c>
      <c r="E288" t="str">
        <f t="shared" si="44"/>
        <v>SELL</v>
      </c>
      <c r="F288" s="10">
        <f t="shared" si="42"/>
        <v>9984.1503909999992</v>
      </c>
      <c r="G288" s="11">
        <f t="shared" si="43"/>
        <v>-1.2642668593741968E-2</v>
      </c>
      <c r="L288" s="12">
        <f t="shared" si="45"/>
        <v>3.969654292371283E-3</v>
      </c>
      <c r="M288" s="12">
        <f t="shared" si="46"/>
        <v>3.9617960043635912E-3</v>
      </c>
      <c r="N288">
        <f t="shared" si="47"/>
        <v>1</v>
      </c>
      <c r="O288" s="12">
        <f t="shared" si="48"/>
        <v>3.9617960043635912E-3</v>
      </c>
      <c r="P288" s="12">
        <f t="shared" si="49"/>
        <v>4.1087869423342631E-2</v>
      </c>
      <c r="Q288" s="12">
        <f t="shared" si="50"/>
        <v>4.1943656511408411E-2</v>
      </c>
      <c r="R288" s="13">
        <f t="shared" si="51"/>
        <v>-2.2257173493889226E-3</v>
      </c>
    </row>
    <row r="289" spans="1:18" x14ac:dyDescent="0.25">
      <c r="A289" s="1">
        <v>42984</v>
      </c>
      <c r="B289">
        <v>9899.25</v>
      </c>
      <c r="C289">
        <v>9916.2001949999994</v>
      </c>
      <c r="D289">
        <v>9967.3820198690901</v>
      </c>
      <c r="E289" t="str">
        <f t="shared" si="44"/>
        <v>BUY</v>
      </c>
      <c r="F289" s="10">
        <f t="shared" si="42"/>
        <v>9933.25</v>
      </c>
      <c r="G289" s="11">
        <f t="shared" si="43"/>
        <v>-5.0981194199440916E-3</v>
      </c>
      <c r="L289" s="12">
        <f t="shared" si="45"/>
        <v>-3.6172905784277454E-3</v>
      </c>
      <c r="M289" s="12">
        <f t="shared" si="46"/>
        <v>-3.6238487940832057E-3</v>
      </c>
      <c r="N289">
        <f t="shared" si="47"/>
        <v>-1</v>
      </c>
      <c r="O289" s="12">
        <f t="shared" si="48"/>
        <v>3.6238487940832057E-3</v>
      </c>
      <c r="P289" s="12">
        <f t="shared" si="49"/>
        <v>4.4711718217425839E-2</v>
      </c>
      <c r="Q289" s="12">
        <f t="shared" si="50"/>
        <v>4.5726352594261277E-2</v>
      </c>
      <c r="R289" s="13">
        <f t="shared" si="51"/>
        <v>3.3800432087205401E-4</v>
      </c>
    </row>
    <row r="290" spans="1:18" x14ac:dyDescent="0.25">
      <c r="A290" s="1">
        <v>42985</v>
      </c>
      <c r="B290">
        <v>9945.8496090000008</v>
      </c>
      <c r="C290">
        <v>9929.9003909999992</v>
      </c>
      <c r="D290">
        <v>9916.6912656493896</v>
      </c>
      <c r="E290" t="str">
        <f t="shared" si="44"/>
        <v>SELL</v>
      </c>
      <c r="F290" s="10">
        <f t="shared" si="42"/>
        <v>9899.25</v>
      </c>
      <c r="G290" s="11">
        <f t="shared" si="43"/>
        <v>3.4228475071099718E-3</v>
      </c>
      <c r="L290" s="12">
        <f t="shared" si="45"/>
        <v>1.3815973589266228E-3</v>
      </c>
      <c r="M290" s="12">
        <f t="shared" si="46"/>
        <v>1.3806438314551746E-3</v>
      </c>
      <c r="N290">
        <f t="shared" si="47"/>
        <v>1</v>
      </c>
      <c r="O290" s="12">
        <f t="shared" si="48"/>
        <v>1.3806438314551746E-3</v>
      </c>
      <c r="P290" s="12">
        <f t="shared" si="49"/>
        <v>4.6092362048881015E-2</v>
      </c>
      <c r="Q290" s="12">
        <f t="shared" si="50"/>
        <v>4.7171125361165522E-2</v>
      </c>
      <c r="R290" s="13">
        <f t="shared" si="51"/>
        <v>-2.2406908586107832E-3</v>
      </c>
    </row>
    <row r="291" spans="1:18" x14ac:dyDescent="0.25">
      <c r="A291" s="1">
        <v>42986</v>
      </c>
      <c r="B291">
        <v>9958.6503909999992</v>
      </c>
      <c r="C291">
        <v>9934.7998050000006</v>
      </c>
      <c r="D291">
        <v>9923.7144408897402</v>
      </c>
      <c r="E291" t="str">
        <f t="shared" si="44"/>
        <v/>
      </c>
      <c r="F291" s="10">
        <f t="shared" si="42"/>
        <v>9945.8496090000008</v>
      </c>
      <c r="G291" s="11">
        <f t="shared" si="43"/>
        <v>4.7073878324115359E-3</v>
      </c>
      <c r="L291" s="12">
        <f t="shared" si="45"/>
        <v>4.9340011551790575E-4</v>
      </c>
      <c r="M291" s="12">
        <f t="shared" si="46"/>
        <v>4.9327843370447781E-4</v>
      </c>
      <c r="N291">
        <f t="shared" si="47"/>
        <v>-1</v>
      </c>
      <c r="O291" s="12">
        <f t="shared" si="48"/>
        <v>-4.9327843370447781E-4</v>
      </c>
      <c r="P291" s="12">
        <f t="shared" si="49"/>
        <v>4.559908361517654E-2</v>
      </c>
      <c r="Q291" s="12">
        <f t="shared" si="50"/>
        <v>4.6654705808412356E-2</v>
      </c>
      <c r="R291" s="13">
        <f t="shared" si="51"/>
        <v>1.8756791547409613E-3</v>
      </c>
    </row>
    <row r="292" spans="1:18" x14ac:dyDescent="0.25">
      <c r="A292" s="1">
        <v>42989</v>
      </c>
      <c r="B292">
        <v>9971.75</v>
      </c>
      <c r="C292">
        <v>10006.049805000001</v>
      </c>
      <c r="D292">
        <v>9941.9563219459196</v>
      </c>
      <c r="E292" t="str">
        <f t="shared" si="44"/>
        <v/>
      </c>
      <c r="F292" s="10">
        <f t="shared" si="42"/>
        <v>9945.8496090000008</v>
      </c>
      <c r="G292" s="11" t="str">
        <f t="shared" si="43"/>
        <v/>
      </c>
      <c r="L292" s="12">
        <f t="shared" si="45"/>
        <v>7.1717600151481875E-3</v>
      </c>
      <c r="M292" s="12">
        <f t="shared" si="46"/>
        <v>7.146165244468667E-3</v>
      </c>
      <c r="N292">
        <f t="shared" si="47"/>
        <v>-1</v>
      </c>
      <c r="O292" s="12">
        <f t="shared" si="48"/>
        <v>-7.146165244468667E-3</v>
      </c>
      <c r="P292" s="12">
        <f t="shared" si="49"/>
        <v>3.845291837070787E-2</v>
      </c>
      <c r="Q292" s="12">
        <f t="shared" si="50"/>
        <v>3.9201799892274902E-2</v>
      </c>
      <c r="R292" s="13">
        <f t="shared" si="51"/>
        <v>7.6686986778859989E-3</v>
      </c>
    </row>
    <row r="293" spans="1:18" x14ac:dyDescent="0.25">
      <c r="A293" s="1">
        <v>42990</v>
      </c>
      <c r="B293">
        <v>10056.849609000001</v>
      </c>
      <c r="C293">
        <v>10093.049805000001</v>
      </c>
      <c r="D293">
        <v>10012.501907947501</v>
      </c>
      <c r="E293" t="str">
        <f t="shared" si="44"/>
        <v/>
      </c>
      <c r="F293" s="10">
        <f t="shared" si="42"/>
        <v>9945.8496090000008</v>
      </c>
      <c r="G293" s="11" t="str">
        <f t="shared" si="43"/>
        <v/>
      </c>
      <c r="L293" s="12">
        <f t="shared" si="45"/>
        <v>8.6947398519370278E-3</v>
      </c>
      <c r="M293" s="12">
        <f t="shared" si="46"/>
        <v>8.6571582855741649E-3</v>
      </c>
      <c r="N293">
        <f t="shared" si="47"/>
        <v>-1</v>
      </c>
      <c r="O293" s="12">
        <f t="shared" si="48"/>
        <v>-8.6571582855741649E-3</v>
      </c>
      <c r="P293" s="12">
        <f t="shared" si="49"/>
        <v>2.9795760085133703E-2</v>
      </c>
      <c r="Q293" s="12">
        <f t="shared" si="50"/>
        <v>3.0244095497926171E-2</v>
      </c>
      <c r="R293" s="13">
        <f t="shared" si="51"/>
        <v>1.5928856454697549E-2</v>
      </c>
    </row>
    <row r="294" spans="1:18" x14ac:dyDescent="0.25">
      <c r="A294" s="1">
        <v>42991</v>
      </c>
      <c r="B294">
        <v>10099.25</v>
      </c>
      <c r="C294">
        <v>10079.299805000001</v>
      </c>
      <c r="D294">
        <v>10112.00000009</v>
      </c>
      <c r="E294" t="str">
        <f t="shared" si="44"/>
        <v>BUY</v>
      </c>
      <c r="F294" s="10">
        <f t="shared" si="42"/>
        <v>9945.8496090000008</v>
      </c>
      <c r="G294" s="11" t="str">
        <f t="shared" si="43"/>
        <v/>
      </c>
      <c r="L294" s="12">
        <f t="shared" si="45"/>
        <v>-1.3623236054168819E-3</v>
      </c>
      <c r="M294" s="12">
        <f t="shared" si="46"/>
        <v>-1.3632524118722953E-3</v>
      </c>
      <c r="N294">
        <f t="shared" si="47"/>
        <v>-1</v>
      </c>
      <c r="O294" s="12">
        <f t="shared" si="48"/>
        <v>1.3632524118722953E-3</v>
      </c>
      <c r="P294" s="12">
        <f t="shared" si="49"/>
        <v>3.1159012497005999E-2</v>
      </c>
      <c r="Q294" s="12">
        <f t="shared" si="50"/>
        <v>3.1649536013354629E-2</v>
      </c>
      <c r="R294" s="13">
        <f t="shared" si="51"/>
        <v>7.3205711971768839E-3</v>
      </c>
    </row>
    <row r="295" spans="1:18" x14ac:dyDescent="0.25">
      <c r="A295" s="1">
        <v>42992</v>
      </c>
      <c r="B295">
        <v>10107.400390999999</v>
      </c>
      <c r="C295">
        <v>10086.599609000001</v>
      </c>
      <c r="D295">
        <v>10075.3009108477</v>
      </c>
      <c r="E295" t="str">
        <f t="shared" si="44"/>
        <v>SELL</v>
      </c>
      <c r="F295" s="10">
        <f t="shared" si="42"/>
        <v>10099.25</v>
      </c>
      <c r="G295" s="11">
        <f t="shared" si="43"/>
        <v>-1.5423558271099091E-2</v>
      </c>
      <c r="L295" s="12">
        <f t="shared" si="45"/>
        <v>7.2423721302339317E-4</v>
      </c>
      <c r="M295" s="12">
        <f t="shared" si="46"/>
        <v>7.2397507980981226E-4</v>
      </c>
      <c r="N295">
        <f t="shared" si="47"/>
        <v>1</v>
      </c>
      <c r="O295" s="12">
        <f t="shared" si="48"/>
        <v>7.2397507980981226E-4</v>
      </c>
      <c r="P295" s="12">
        <f t="shared" si="49"/>
        <v>3.1882987576815812E-2</v>
      </c>
      <c r="Q295" s="12">
        <f t="shared" si="50"/>
        <v>3.2396694998133801E-2</v>
      </c>
      <c r="R295" s="13">
        <f t="shared" si="51"/>
        <v>-6.3907303784471736E-4</v>
      </c>
    </row>
    <row r="296" spans="1:18" x14ac:dyDescent="0.25">
      <c r="A296" s="1">
        <v>42993</v>
      </c>
      <c r="B296">
        <v>10062.349609000001</v>
      </c>
      <c r="C296">
        <v>10085.400390999999</v>
      </c>
      <c r="D296">
        <v>10073.0001786312</v>
      </c>
      <c r="E296" t="str">
        <f t="shared" si="44"/>
        <v>BUY</v>
      </c>
      <c r="F296" s="10">
        <f t="shared" si="42"/>
        <v>10107.400390999999</v>
      </c>
      <c r="G296" s="11">
        <f t="shared" si="43"/>
        <v>8.0702933386134212E-4</v>
      </c>
      <c r="L296" s="12">
        <f t="shared" si="45"/>
        <v>-1.1889219821237251E-4</v>
      </c>
      <c r="M296" s="12">
        <f t="shared" si="46"/>
        <v>-1.1889926645001482E-4</v>
      </c>
      <c r="N296">
        <f t="shared" si="47"/>
        <v>-1</v>
      </c>
      <c r="O296" s="12">
        <f t="shared" si="48"/>
        <v>1.1889926645001482E-4</v>
      </c>
      <c r="P296" s="12">
        <f t="shared" si="49"/>
        <v>3.2001886843265825E-2</v>
      </c>
      <c r="Q296" s="12">
        <f t="shared" si="50"/>
        <v>3.2519453505658102E-2</v>
      </c>
      <c r="R296" s="13">
        <f t="shared" si="51"/>
        <v>6.0525890865670284E-4</v>
      </c>
    </row>
    <row r="297" spans="1:18" x14ac:dyDescent="0.25">
      <c r="A297" s="1">
        <v>42996</v>
      </c>
      <c r="B297">
        <v>10133.099609000001</v>
      </c>
      <c r="C297">
        <v>10153.099609000001</v>
      </c>
      <c r="D297">
        <v>10097.0062081961</v>
      </c>
      <c r="E297" t="str">
        <f t="shared" si="44"/>
        <v/>
      </c>
      <c r="F297" s="10">
        <f t="shared" si="42"/>
        <v>10062.349609000001</v>
      </c>
      <c r="G297" s="11">
        <f t="shared" si="43"/>
        <v>4.4572076159279383E-3</v>
      </c>
      <c r="L297" s="12">
        <f t="shared" si="45"/>
        <v>6.7125959679712466E-3</v>
      </c>
      <c r="M297" s="12">
        <f t="shared" si="46"/>
        <v>6.6901668116200932E-3</v>
      </c>
      <c r="N297">
        <f t="shared" si="47"/>
        <v>1</v>
      </c>
      <c r="O297" s="12">
        <f t="shared" si="48"/>
        <v>6.6901668116200932E-3</v>
      </c>
      <c r="P297" s="12">
        <f t="shared" si="49"/>
        <v>3.869205365488592E-2</v>
      </c>
      <c r="Q297" s="12">
        <f t="shared" si="50"/>
        <v>3.9450339426112091E-2</v>
      </c>
      <c r="R297" s="13">
        <f t="shared" si="51"/>
        <v>6.592905694468465E-3</v>
      </c>
    </row>
    <row r="298" spans="1:18" x14ac:dyDescent="0.25">
      <c r="A298" s="1">
        <v>42997</v>
      </c>
      <c r="B298">
        <v>10175.599609000001</v>
      </c>
      <c r="C298">
        <v>10147.549805000001</v>
      </c>
      <c r="D298">
        <v>10155.0835007552</v>
      </c>
      <c r="E298" t="str">
        <f t="shared" si="44"/>
        <v/>
      </c>
      <c r="F298" s="10">
        <f t="shared" si="42"/>
        <v>10062.349609000001</v>
      </c>
      <c r="G298" s="11" t="str">
        <f t="shared" si="43"/>
        <v/>
      </c>
      <c r="L298" s="12">
        <f t="shared" si="45"/>
        <v>-5.4661179479420507E-4</v>
      </c>
      <c r="M298" s="12">
        <f t="shared" si="46"/>
        <v>-5.4676124148333918E-4</v>
      </c>
      <c r="N298">
        <f t="shared" si="47"/>
        <v>1</v>
      </c>
      <c r="O298" s="12">
        <f t="shared" si="48"/>
        <v>-5.4676124148333918E-4</v>
      </c>
      <c r="P298" s="12">
        <f t="shared" si="49"/>
        <v>3.814529241340258E-2</v>
      </c>
      <c r="Q298" s="12">
        <f t="shared" si="50"/>
        <v>3.8882163610479026E-2</v>
      </c>
      <c r="R298" s="13">
        <f t="shared" si="51"/>
        <v>6.1623149890472906E-3</v>
      </c>
    </row>
    <row r="299" spans="1:18" x14ac:dyDescent="0.25">
      <c r="A299" s="1">
        <v>42998</v>
      </c>
      <c r="B299">
        <v>10160.950194999999</v>
      </c>
      <c r="C299">
        <v>10141.150390999999</v>
      </c>
      <c r="D299">
        <v>10158.3010832115</v>
      </c>
      <c r="E299" t="str">
        <f t="shared" si="44"/>
        <v>SELL</v>
      </c>
      <c r="F299" s="10">
        <f t="shared" si="42"/>
        <v>10062.349609000001</v>
      </c>
      <c r="G299" s="11" t="str">
        <f t="shared" si="43"/>
        <v/>
      </c>
      <c r="L299" s="12">
        <f t="shared" si="45"/>
        <v>-6.3063637261950856E-4</v>
      </c>
      <c r="M299" s="12">
        <f t="shared" si="46"/>
        <v>-6.308353073781371E-4</v>
      </c>
      <c r="N299">
        <f t="shared" si="47"/>
        <v>1</v>
      </c>
      <c r="O299" s="12">
        <f t="shared" si="48"/>
        <v>-6.308353073781371E-4</v>
      </c>
      <c r="P299" s="12">
        <f t="shared" si="49"/>
        <v>3.751445710602444E-2</v>
      </c>
      <c r="Q299" s="12">
        <f t="shared" si="50"/>
        <v>3.8227006731240465E-2</v>
      </c>
      <c r="R299" s="13">
        <f t="shared" si="51"/>
        <v>-1.1769034541342371E-3</v>
      </c>
    </row>
    <row r="300" spans="1:18" x14ac:dyDescent="0.25">
      <c r="A300" s="1">
        <v>42999</v>
      </c>
      <c r="B300">
        <v>10139.599609000001</v>
      </c>
      <c r="C300">
        <v>10121.900390999999</v>
      </c>
      <c r="D300">
        <v>10138.562624300699</v>
      </c>
      <c r="E300" t="str">
        <f t="shared" si="44"/>
        <v>SELL</v>
      </c>
      <c r="F300" s="10">
        <f t="shared" si="42"/>
        <v>10160.950194999999</v>
      </c>
      <c r="G300" s="11">
        <f t="shared" si="43"/>
        <v>9.7989624522494267E-3</v>
      </c>
      <c r="L300" s="12">
        <f t="shared" si="45"/>
        <v>-1.8982067376778211E-3</v>
      </c>
      <c r="M300" s="12">
        <f t="shared" si="46"/>
        <v>-1.9000106152037475E-3</v>
      </c>
      <c r="N300">
        <f t="shared" si="47"/>
        <v>-1</v>
      </c>
      <c r="O300" s="12">
        <f t="shared" si="48"/>
        <v>1.9000106152037475E-3</v>
      </c>
      <c r="P300" s="12">
        <f t="shared" si="49"/>
        <v>3.941446772122819E-2</v>
      </c>
      <c r="Q300" s="12">
        <f t="shared" si="50"/>
        <v>4.0201524273158595E-2</v>
      </c>
      <c r="R300" s="13">
        <f t="shared" si="51"/>
        <v>-2.527646032085773E-3</v>
      </c>
    </row>
    <row r="301" spans="1:18" x14ac:dyDescent="0.25">
      <c r="A301" s="1">
        <v>43000</v>
      </c>
      <c r="B301">
        <v>10094.349609000001</v>
      </c>
      <c r="C301">
        <v>9964.4003909999992</v>
      </c>
      <c r="D301">
        <v>10113.2730848793</v>
      </c>
      <c r="E301" t="str">
        <f t="shared" si="44"/>
        <v/>
      </c>
      <c r="F301" s="10">
        <f t="shared" si="42"/>
        <v>10139.599609000001</v>
      </c>
      <c r="G301" s="11">
        <f t="shared" si="43"/>
        <v>-2.1012391154623389E-3</v>
      </c>
      <c r="L301" s="12">
        <f t="shared" si="45"/>
        <v>-1.5560319101741271E-2</v>
      </c>
      <c r="M301" s="12">
        <f t="shared" si="46"/>
        <v>-1.5682651547604121E-2</v>
      </c>
      <c r="N301">
        <f t="shared" si="47"/>
        <v>-1</v>
      </c>
      <c r="O301" s="12">
        <f t="shared" si="48"/>
        <v>1.5682651547604121E-2</v>
      </c>
      <c r="P301" s="12">
        <f t="shared" si="49"/>
        <v>5.5097119268832311E-2</v>
      </c>
      <c r="Q301" s="12">
        <f t="shared" si="50"/>
        <v>5.6643230110370535E-2</v>
      </c>
      <c r="R301" s="13">
        <f t="shared" si="51"/>
        <v>-1.7428989136859752E-2</v>
      </c>
    </row>
    <row r="302" spans="1:18" x14ac:dyDescent="0.25">
      <c r="A302" s="1">
        <v>43003</v>
      </c>
      <c r="B302">
        <v>9960.0996090000008</v>
      </c>
      <c r="C302">
        <v>9872.5996090000008</v>
      </c>
      <c r="D302">
        <v>9975.0587123115001</v>
      </c>
      <c r="E302" t="str">
        <f t="shared" si="44"/>
        <v/>
      </c>
      <c r="F302" s="10">
        <f t="shared" si="42"/>
        <v>10139.599609000001</v>
      </c>
      <c r="G302" s="11" t="str">
        <f t="shared" si="43"/>
        <v/>
      </c>
      <c r="L302" s="12">
        <f t="shared" si="45"/>
        <v>-9.2128756771872045E-3</v>
      </c>
      <c r="M302" s="12">
        <f t="shared" si="46"/>
        <v>-9.2555766847052124E-3</v>
      </c>
      <c r="N302">
        <f t="shared" si="47"/>
        <v>-1</v>
      </c>
      <c r="O302" s="12">
        <f t="shared" si="48"/>
        <v>9.2555766847052124E-3</v>
      </c>
      <c r="P302" s="12">
        <f t="shared" si="49"/>
        <v>6.4352695953537528E-2</v>
      </c>
      <c r="Q302" s="12">
        <f t="shared" si="50"/>
        <v>6.6468471552422859E-2</v>
      </c>
      <c r="R302" s="13">
        <f t="shared" si="51"/>
        <v>-2.4629839493546801E-2</v>
      </c>
    </row>
    <row r="303" spans="1:18" x14ac:dyDescent="0.25">
      <c r="A303" s="1">
        <v>43004</v>
      </c>
      <c r="B303">
        <v>9875.25</v>
      </c>
      <c r="C303">
        <v>9871.5</v>
      </c>
      <c r="D303">
        <v>9884.35015331043</v>
      </c>
      <c r="E303" t="str">
        <f t="shared" si="44"/>
        <v/>
      </c>
      <c r="F303" s="10">
        <f t="shared" si="42"/>
        <v>10139.599609000001</v>
      </c>
      <c r="G303" s="11" t="str">
        <f t="shared" si="43"/>
        <v/>
      </c>
      <c r="L303" s="12">
        <f t="shared" si="45"/>
        <v>-1.1137988407816657E-4</v>
      </c>
      <c r="M303" s="12">
        <f t="shared" si="46"/>
        <v>-1.1138608727806727E-4</v>
      </c>
      <c r="N303">
        <f t="shared" si="47"/>
        <v>-1</v>
      </c>
      <c r="O303" s="12">
        <f t="shared" si="48"/>
        <v>1.1138608727806727E-4</v>
      </c>
      <c r="P303" s="12">
        <f t="shared" si="49"/>
        <v>6.4464082040815593E-2</v>
      </c>
      <c r="Q303" s="12">
        <f t="shared" si="50"/>
        <v>6.6587267918682969E-2</v>
      </c>
      <c r="R303" s="13">
        <f t="shared" si="51"/>
        <v>-9.3232294322403986E-3</v>
      </c>
    </row>
    <row r="304" spans="1:18" x14ac:dyDescent="0.25">
      <c r="A304" s="1">
        <v>43005</v>
      </c>
      <c r="B304">
        <v>9920.5996090000008</v>
      </c>
      <c r="C304">
        <v>9735.75</v>
      </c>
      <c r="D304">
        <v>9895.5242953235502</v>
      </c>
      <c r="E304" t="str">
        <f t="shared" si="44"/>
        <v>SELL</v>
      </c>
      <c r="F304" s="10">
        <f t="shared" si="42"/>
        <v>10139.599609000001</v>
      </c>
      <c r="G304" s="11" t="str">
        <f t="shared" si="43"/>
        <v/>
      </c>
      <c r="L304" s="12">
        <f t="shared" si="45"/>
        <v>-1.3751709466646389E-2</v>
      </c>
      <c r="M304" s="12">
        <f t="shared" si="46"/>
        <v>-1.3847140123069935E-2</v>
      </c>
      <c r="N304">
        <f t="shared" si="47"/>
        <v>-1</v>
      </c>
      <c r="O304" s="12">
        <f t="shared" si="48"/>
        <v>1.3847140123069935E-2</v>
      </c>
      <c r="P304" s="12">
        <f t="shared" si="49"/>
        <v>7.831122216388553E-2</v>
      </c>
      <c r="Q304" s="12">
        <f t="shared" si="50"/>
        <v>8.145918036712918E-2</v>
      </c>
      <c r="R304" s="13">
        <f t="shared" si="51"/>
        <v>-1.3861557686918324E-2</v>
      </c>
    </row>
    <row r="305" spans="1:18" x14ac:dyDescent="0.25">
      <c r="A305" s="1">
        <v>43006</v>
      </c>
      <c r="B305">
        <v>9736.4003909999992</v>
      </c>
      <c r="C305">
        <v>9768.9501949999994</v>
      </c>
      <c r="D305">
        <v>9740.4710685112095</v>
      </c>
      <c r="E305" t="str">
        <f t="shared" si="44"/>
        <v/>
      </c>
      <c r="F305" s="10">
        <f t="shared" si="42"/>
        <v>9920.5996090000008</v>
      </c>
      <c r="G305" s="11">
        <f t="shared" si="43"/>
        <v>-2.1598485980216964E-2</v>
      </c>
      <c r="L305" s="12">
        <f t="shared" si="45"/>
        <v>3.410132244562547E-3</v>
      </c>
      <c r="M305" s="12">
        <f t="shared" si="46"/>
        <v>3.4043309286948737E-3</v>
      </c>
      <c r="N305">
        <f t="shared" si="47"/>
        <v>-1</v>
      </c>
      <c r="O305" s="12">
        <f t="shared" si="48"/>
        <v>-3.4043309286948737E-3</v>
      </c>
      <c r="P305" s="12">
        <f t="shared" si="49"/>
        <v>7.4906891235190662E-2</v>
      </c>
      <c r="Q305" s="12">
        <f t="shared" si="50"/>
        <v>7.7783795094809483E-2</v>
      </c>
      <c r="R305" s="13">
        <f t="shared" si="51"/>
        <v>-1.0388472369953883E-2</v>
      </c>
    </row>
    <row r="306" spans="1:18" x14ac:dyDescent="0.25">
      <c r="A306" s="1">
        <v>43007</v>
      </c>
      <c r="B306">
        <v>9814.2998050000006</v>
      </c>
      <c r="C306">
        <v>9788.5996090000008</v>
      </c>
      <c r="D306">
        <v>9759.8817613008105</v>
      </c>
      <c r="E306" t="str">
        <f t="shared" si="44"/>
        <v/>
      </c>
      <c r="F306" s="10">
        <f t="shared" si="42"/>
        <v>9920.5996090000008</v>
      </c>
      <c r="G306" s="11" t="str">
        <f t="shared" si="43"/>
        <v/>
      </c>
      <c r="L306" s="12">
        <f t="shared" si="45"/>
        <v>2.0114151068206798E-3</v>
      </c>
      <c r="M306" s="12">
        <f t="shared" si="46"/>
        <v>2.0093949199573736E-3</v>
      </c>
      <c r="N306">
        <f t="shared" si="47"/>
        <v>-1</v>
      </c>
      <c r="O306" s="12">
        <f t="shared" si="48"/>
        <v>-2.0093949199573736E-3</v>
      </c>
      <c r="P306" s="12">
        <f t="shared" si="49"/>
        <v>7.289749631523329E-2</v>
      </c>
      <c r="Q306" s="12">
        <f t="shared" si="50"/>
        <v>7.5620276222013727E-2</v>
      </c>
      <c r="R306" s="13">
        <f t="shared" si="51"/>
        <v>5.4284065428962247E-3</v>
      </c>
    </row>
    <row r="307" spans="1:18" x14ac:dyDescent="0.25">
      <c r="A307" s="1">
        <v>43011</v>
      </c>
      <c r="B307">
        <v>9893.2998050000006</v>
      </c>
      <c r="C307">
        <v>9859.5</v>
      </c>
      <c r="D307">
        <v>9805.9876693324295</v>
      </c>
      <c r="E307" t="str">
        <f t="shared" si="44"/>
        <v/>
      </c>
      <c r="F307" s="10">
        <f t="shared" si="42"/>
        <v>9920.5996090000008</v>
      </c>
      <c r="G307" s="11" t="str">
        <f t="shared" si="43"/>
        <v/>
      </c>
      <c r="L307" s="12">
        <f t="shared" si="45"/>
        <v>7.2431597809772263E-3</v>
      </c>
      <c r="M307" s="12">
        <f t="shared" si="46"/>
        <v>7.2170540818747809E-3</v>
      </c>
      <c r="N307">
        <f t="shared" si="47"/>
        <v>-1</v>
      </c>
      <c r="O307" s="12">
        <f t="shared" si="48"/>
        <v>-7.2170540818747809E-3</v>
      </c>
      <c r="P307" s="12">
        <f t="shared" si="49"/>
        <v>6.5680442233358505E-2</v>
      </c>
      <c r="Q307" s="12">
        <f t="shared" si="50"/>
        <v>6.7885411558322284E-2</v>
      </c>
      <c r="R307" s="13">
        <f t="shared" si="51"/>
        <v>9.2691438888024003E-3</v>
      </c>
    </row>
    <row r="308" spans="1:18" x14ac:dyDescent="0.25">
      <c r="A308" s="1">
        <v>43012</v>
      </c>
      <c r="B308">
        <v>9884.3496090000008</v>
      </c>
      <c r="C308">
        <v>9914.9003909999992</v>
      </c>
      <c r="D308">
        <v>9868.9471728584904</v>
      </c>
      <c r="E308" t="str">
        <f t="shared" si="44"/>
        <v/>
      </c>
      <c r="F308" s="10">
        <f t="shared" si="42"/>
        <v>9920.5996090000008</v>
      </c>
      <c r="G308" s="11" t="str">
        <f t="shared" si="43"/>
        <v/>
      </c>
      <c r="L308" s="12">
        <f t="shared" si="45"/>
        <v>5.618985851209457E-3</v>
      </c>
      <c r="M308" s="12">
        <f t="shared" si="46"/>
        <v>5.6032582381966714E-3</v>
      </c>
      <c r="N308">
        <f t="shared" si="47"/>
        <v>-1</v>
      </c>
      <c r="O308" s="12">
        <f t="shared" si="48"/>
        <v>-5.6032582381966714E-3</v>
      </c>
      <c r="P308" s="12">
        <f t="shared" si="49"/>
        <v>6.0077183995161834E-2</v>
      </c>
      <c r="Q308" s="12">
        <f t="shared" si="50"/>
        <v>6.1918506495188375E-2</v>
      </c>
      <c r="R308" s="13">
        <f t="shared" si="51"/>
        <v>1.2902844844514094E-2</v>
      </c>
    </row>
    <row r="309" spans="1:18" x14ac:dyDescent="0.25">
      <c r="A309" s="1">
        <v>43013</v>
      </c>
      <c r="B309">
        <v>9927</v>
      </c>
      <c r="C309">
        <v>9888.7001949999994</v>
      </c>
      <c r="D309">
        <v>9927.5945595697594</v>
      </c>
      <c r="E309" t="str">
        <f t="shared" si="44"/>
        <v>BUY</v>
      </c>
      <c r="F309" s="10">
        <f t="shared" si="42"/>
        <v>9920.5996090000008</v>
      </c>
      <c r="G309" s="11" t="str">
        <f t="shared" si="43"/>
        <v/>
      </c>
      <c r="L309" s="12">
        <f t="shared" si="45"/>
        <v>-2.6425072332327826E-3</v>
      </c>
      <c r="M309" s="12">
        <f t="shared" si="46"/>
        <v>-2.6460048184264958E-3</v>
      </c>
      <c r="N309">
        <f t="shared" si="47"/>
        <v>-1</v>
      </c>
      <c r="O309" s="12">
        <f t="shared" si="48"/>
        <v>2.6460048184264958E-3</v>
      </c>
      <c r="P309" s="12">
        <f t="shared" si="49"/>
        <v>6.2723188813588335E-2</v>
      </c>
      <c r="Q309" s="12">
        <f t="shared" si="50"/>
        <v>6.4732068688151623E-2</v>
      </c>
      <c r="R309" s="13">
        <f t="shared" si="51"/>
        <v>2.9616304072215272E-3</v>
      </c>
    </row>
    <row r="310" spans="1:18" x14ac:dyDescent="0.25">
      <c r="A310" s="1">
        <v>43014</v>
      </c>
      <c r="B310">
        <v>9908.1503909999992</v>
      </c>
      <c r="C310">
        <v>9979.7001949999994</v>
      </c>
      <c r="D310">
        <v>9893.5468879221899</v>
      </c>
      <c r="E310" t="str">
        <f t="shared" si="44"/>
        <v>SELL</v>
      </c>
      <c r="F310" s="10">
        <f t="shared" si="42"/>
        <v>9927</v>
      </c>
      <c r="G310" s="11">
        <f t="shared" si="43"/>
        <v>-6.4516170919670657E-4</v>
      </c>
      <c r="L310" s="12">
        <f t="shared" si="45"/>
        <v>9.2024227861626784E-3</v>
      </c>
      <c r="M310" s="12">
        <f t="shared" si="46"/>
        <v>9.1603384816091593E-3</v>
      </c>
      <c r="N310">
        <f t="shared" si="47"/>
        <v>1</v>
      </c>
      <c r="O310" s="12">
        <f t="shared" si="48"/>
        <v>9.1603384816091593E-3</v>
      </c>
      <c r="P310" s="12">
        <f t="shared" si="49"/>
        <v>7.1883527295197494E-2</v>
      </c>
      <c r="Q310" s="12">
        <f t="shared" si="50"/>
        <v>7.4530183338205713E-2</v>
      </c>
      <c r="R310" s="13">
        <f t="shared" si="51"/>
        <v>6.5355980841541594E-3</v>
      </c>
    </row>
    <row r="311" spans="1:18" x14ac:dyDescent="0.25">
      <c r="A311" s="1">
        <v>43017</v>
      </c>
      <c r="B311">
        <v>9988.2001949999994</v>
      </c>
      <c r="C311">
        <v>9988.75</v>
      </c>
      <c r="D311">
        <v>9973.8820563159206</v>
      </c>
      <c r="E311" t="str">
        <f t="shared" si="44"/>
        <v/>
      </c>
      <c r="F311" s="10">
        <f t="shared" si="42"/>
        <v>9908.1503909999992</v>
      </c>
      <c r="G311" s="11">
        <f t="shared" si="43"/>
        <v>-1.8988223028105766E-3</v>
      </c>
      <c r="L311" s="12">
        <f t="shared" si="45"/>
        <v>9.0682132961616979E-4</v>
      </c>
      <c r="M311" s="12">
        <f t="shared" si="46"/>
        <v>9.0641041555257463E-4</v>
      </c>
      <c r="N311">
        <f t="shared" si="47"/>
        <v>-1</v>
      </c>
      <c r="O311" s="12">
        <f t="shared" si="48"/>
        <v>-9.0641041555257463E-4</v>
      </c>
      <c r="P311" s="12">
        <f t="shared" si="49"/>
        <v>7.0977116879644919E-2</v>
      </c>
      <c r="Q311" s="12">
        <f t="shared" si="50"/>
        <v>7.3556659261036161E-2</v>
      </c>
      <c r="R311" s="13">
        <f t="shared" si="51"/>
        <v>1.0117589069045474E-2</v>
      </c>
    </row>
    <row r="312" spans="1:18" x14ac:dyDescent="0.25">
      <c r="A312" s="1">
        <v>43018</v>
      </c>
      <c r="B312">
        <v>10013.700194999999</v>
      </c>
      <c r="C312">
        <v>10016.950194999999</v>
      </c>
      <c r="D312">
        <v>10000.2702900324</v>
      </c>
      <c r="E312" t="str">
        <f t="shared" si="44"/>
        <v/>
      </c>
      <c r="F312" s="10">
        <f t="shared" si="42"/>
        <v>9908.1503909999992</v>
      </c>
      <c r="G312" s="11" t="str">
        <f t="shared" si="43"/>
        <v/>
      </c>
      <c r="L312" s="12">
        <f t="shared" si="45"/>
        <v>2.8231955950444032E-3</v>
      </c>
      <c r="M312" s="12">
        <f t="shared" si="46"/>
        <v>2.8192178632117566E-3</v>
      </c>
      <c r="N312">
        <f t="shared" si="47"/>
        <v>-1</v>
      </c>
      <c r="O312" s="12">
        <f t="shared" si="48"/>
        <v>-2.8192178632117566E-3</v>
      </c>
      <c r="P312" s="12">
        <f t="shared" si="49"/>
        <v>6.8157899016433168E-2</v>
      </c>
      <c r="Q312" s="12">
        <f t="shared" si="50"/>
        <v>7.0534331452136723E-2</v>
      </c>
      <c r="R312" s="13">
        <f t="shared" si="51"/>
        <v>3.7325770586438267E-3</v>
      </c>
    </row>
    <row r="313" spans="1:18" x14ac:dyDescent="0.25">
      <c r="A313" s="1">
        <v>43019</v>
      </c>
      <c r="B313">
        <v>10042.599609000001</v>
      </c>
      <c r="C313">
        <v>9984.7998050000006</v>
      </c>
      <c r="D313">
        <v>10027.9249030795</v>
      </c>
      <c r="E313" t="str">
        <f t="shared" si="44"/>
        <v/>
      </c>
      <c r="F313" s="10">
        <f t="shared" si="42"/>
        <v>9908.1503909999992</v>
      </c>
      <c r="G313" s="11" t="str">
        <f t="shared" si="43"/>
        <v/>
      </c>
      <c r="L313" s="12">
        <f t="shared" si="45"/>
        <v>-3.2095986676710098E-3</v>
      </c>
      <c r="M313" s="12">
        <f t="shared" si="46"/>
        <v>-3.2147604773255672E-3</v>
      </c>
      <c r="N313">
        <f t="shared" si="47"/>
        <v>-1</v>
      </c>
      <c r="O313" s="12">
        <f t="shared" si="48"/>
        <v>3.2147604773255672E-3</v>
      </c>
      <c r="P313" s="12">
        <f t="shared" si="49"/>
        <v>7.1372659493758733E-2</v>
      </c>
      <c r="Q313" s="12">
        <f t="shared" si="50"/>
        <v>7.3981380660608664E-2</v>
      </c>
      <c r="R313" s="13">
        <f t="shared" si="51"/>
        <v>-3.9546439744708728E-4</v>
      </c>
    </row>
    <row r="314" spans="1:18" x14ac:dyDescent="0.25">
      <c r="A314" s="1">
        <v>43020</v>
      </c>
      <c r="B314">
        <v>10011.200194999999</v>
      </c>
      <c r="C314">
        <v>10096.400390999999</v>
      </c>
      <c r="D314">
        <v>10003.8806541343</v>
      </c>
      <c r="E314" t="str">
        <f t="shared" si="44"/>
        <v>SELL</v>
      </c>
      <c r="F314" s="10">
        <f t="shared" si="42"/>
        <v>9908.1503909999992</v>
      </c>
      <c r="G314" s="11" t="str">
        <f t="shared" si="43"/>
        <v/>
      </c>
      <c r="L314" s="12">
        <f t="shared" si="45"/>
        <v>1.1177047930807094E-2</v>
      </c>
      <c r="M314" s="12">
        <f t="shared" si="46"/>
        <v>1.1115046299619099E-2</v>
      </c>
      <c r="N314">
        <f t="shared" si="47"/>
        <v>-1</v>
      </c>
      <c r="O314" s="12">
        <f t="shared" si="48"/>
        <v>-1.1115046299619099E-2</v>
      </c>
      <c r="P314" s="12">
        <f t="shared" si="49"/>
        <v>6.0257613194139636E-2</v>
      </c>
      <c r="Q314" s="12">
        <f t="shared" si="50"/>
        <v>6.2110124886951557E-2</v>
      </c>
      <c r="R314" s="13">
        <f t="shared" si="51"/>
        <v>7.9315754249889014E-3</v>
      </c>
    </row>
    <row r="315" spans="1:18" x14ac:dyDescent="0.25">
      <c r="A315" s="1">
        <v>43021</v>
      </c>
      <c r="B315">
        <v>10123.700194999999</v>
      </c>
      <c r="C315">
        <v>10167.450194999999</v>
      </c>
      <c r="D315">
        <v>10097.518997872799</v>
      </c>
      <c r="E315" t="str">
        <f t="shared" si="44"/>
        <v/>
      </c>
      <c r="F315" s="10">
        <f t="shared" si="42"/>
        <v>10011.200194999999</v>
      </c>
      <c r="G315" s="11">
        <f t="shared" si="43"/>
        <v>1.0400508665432184E-2</v>
      </c>
      <c r="L315" s="12">
        <f t="shared" si="45"/>
        <v>7.0371420752424196E-3</v>
      </c>
      <c r="M315" s="12">
        <f t="shared" si="46"/>
        <v>7.0124969442576053E-3</v>
      </c>
      <c r="N315">
        <f t="shared" si="47"/>
        <v>-1</v>
      </c>
      <c r="O315" s="12">
        <f t="shared" si="48"/>
        <v>-7.0124969442576053E-3</v>
      </c>
      <c r="P315" s="12">
        <f t="shared" si="49"/>
        <v>5.3245116249882034E-2</v>
      </c>
      <c r="Q315" s="12">
        <f t="shared" si="50"/>
        <v>5.4688134638428476E-2</v>
      </c>
      <c r="R315" s="13">
        <f t="shared" si="51"/>
        <v>1.8292844480320314E-2</v>
      </c>
    </row>
    <row r="316" spans="1:18" x14ac:dyDescent="0.25">
      <c r="A316" s="1">
        <v>43024</v>
      </c>
      <c r="B316">
        <v>10207.400390999999</v>
      </c>
      <c r="C316">
        <v>10230.849609000001</v>
      </c>
      <c r="D316">
        <v>10152.068160528301</v>
      </c>
      <c r="E316" t="str">
        <f t="shared" si="44"/>
        <v/>
      </c>
      <c r="F316" s="10">
        <f t="shared" si="42"/>
        <v>10011.200194999999</v>
      </c>
      <c r="G316" s="11" t="str">
        <f t="shared" si="43"/>
        <v/>
      </c>
      <c r="L316" s="12">
        <f t="shared" si="45"/>
        <v>6.2355273725538396E-3</v>
      </c>
      <c r="M316" s="12">
        <f t="shared" si="46"/>
        <v>6.2161669118533233E-3</v>
      </c>
      <c r="N316">
        <f t="shared" si="47"/>
        <v>-1</v>
      </c>
      <c r="O316" s="12">
        <f t="shared" si="48"/>
        <v>-6.2161669118533233E-3</v>
      </c>
      <c r="P316" s="12">
        <f t="shared" si="49"/>
        <v>4.702894933802871E-2</v>
      </c>
      <c r="Q316" s="12">
        <f t="shared" si="50"/>
        <v>4.8152351957192696E-2</v>
      </c>
      <c r="R316" s="13">
        <f t="shared" si="51"/>
        <v>1.3316549739830874E-2</v>
      </c>
    </row>
    <row r="317" spans="1:18" x14ac:dyDescent="0.25">
      <c r="A317" s="1">
        <v>43025</v>
      </c>
      <c r="B317">
        <v>10227.650390999999</v>
      </c>
      <c r="C317">
        <v>10234.450194999999</v>
      </c>
      <c r="D317">
        <v>10241.127977566901</v>
      </c>
      <c r="E317" t="str">
        <f t="shared" si="44"/>
        <v>BUY</v>
      </c>
      <c r="F317" s="10">
        <f t="shared" si="42"/>
        <v>10011.200194999999</v>
      </c>
      <c r="G317" s="11" t="str">
        <f t="shared" si="43"/>
        <v/>
      </c>
      <c r="L317" s="12">
        <f t="shared" si="45"/>
        <v>3.5193421246582091E-4</v>
      </c>
      <c r="M317" s="12">
        <f t="shared" si="46"/>
        <v>3.5187229814695437E-4</v>
      </c>
      <c r="N317">
        <f t="shared" si="47"/>
        <v>-1</v>
      </c>
      <c r="O317" s="12">
        <f t="shared" si="48"/>
        <v>-3.5187229814695437E-4</v>
      </c>
      <c r="P317" s="12">
        <f t="shared" si="49"/>
        <v>4.6677077039881755E-2</v>
      </c>
      <c r="Q317" s="12">
        <f t="shared" si="50"/>
        <v>4.7783601060718883E-2</v>
      </c>
      <c r="R317" s="13">
        <f t="shared" si="51"/>
        <v>6.5896560804348248E-3</v>
      </c>
    </row>
    <row r="318" spans="1:18" x14ac:dyDescent="0.25">
      <c r="A318" s="1">
        <v>43026</v>
      </c>
      <c r="B318">
        <v>10209.400390999999</v>
      </c>
      <c r="C318">
        <v>10210.849609000001</v>
      </c>
      <c r="D318">
        <v>10236.6523771584</v>
      </c>
      <c r="E318" t="str">
        <f t="shared" si="44"/>
        <v/>
      </c>
      <c r="F318" s="10">
        <f t="shared" si="42"/>
        <v>10227.650390999999</v>
      </c>
      <c r="G318" s="11">
        <f t="shared" si="43"/>
        <v>-2.1620803878050987E-2</v>
      </c>
      <c r="L318" s="12">
        <f t="shared" si="45"/>
        <v>-2.3059945136602034E-3</v>
      </c>
      <c r="M318" s="12">
        <f t="shared" si="46"/>
        <v>-2.3086574135513954E-3</v>
      </c>
      <c r="N318">
        <f t="shared" si="47"/>
        <v>1</v>
      </c>
      <c r="O318" s="12">
        <f t="shared" si="48"/>
        <v>-2.3086574135513954E-3</v>
      </c>
      <c r="P318" s="12">
        <f t="shared" si="49"/>
        <v>4.4368419626330362E-2</v>
      </c>
      <c r="Q318" s="12">
        <f t="shared" si="50"/>
        <v>4.5367417825169731E-2</v>
      </c>
      <c r="R318" s="13">
        <f t="shared" si="51"/>
        <v>-1.9548718595574499E-3</v>
      </c>
    </row>
    <row r="319" spans="1:18" x14ac:dyDescent="0.25">
      <c r="A319" s="1">
        <v>43027</v>
      </c>
      <c r="B319">
        <v>10210.349609000001</v>
      </c>
      <c r="C319">
        <v>10146.549805000001</v>
      </c>
      <c r="D319">
        <v>10220.6396285229</v>
      </c>
      <c r="E319" t="str">
        <f t="shared" si="44"/>
        <v/>
      </c>
      <c r="F319" s="10">
        <f t="shared" si="42"/>
        <v>10227.650390999999</v>
      </c>
      <c r="G319" s="11" t="str">
        <f t="shared" si="43"/>
        <v/>
      </c>
      <c r="L319" s="12">
        <f t="shared" si="45"/>
        <v>-6.2972040978181987E-3</v>
      </c>
      <c r="M319" s="12">
        <f t="shared" si="46"/>
        <v>-6.3171151207391755E-3</v>
      </c>
      <c r="N319">
        <f t="shared" si="47"/>
        <v>1</v>
      </c>
      <c r="O319" s="12">
        <f t="shared" si="48"/>
        <v>-6.3171151207391755E-3</v>
      </c>
      <c r="P319" s="12">
        <f t="shared" si="49"/>
        <v>3.8051304505591188E-2</v>
      </c>
      <c r="Q319" s="12">
        <f t="shared" si="50"/>
        <v>3.8784525837915362E-2</v>
      </c>
      <c r="R319" s="13">
        <f t="shared" si="51"/>
        <v>-8.5886772933774225E-3</v>
      </c>
    </row>
    <row r="320" spans="1:18" x14ac:dyDescent="0.25">
      <c r="A320" s="1">
        <v>43031</v>
      </c>
      <c r="B320">
        <v>10176.650390999999</v>
      </c>
      <c r="C320">
        <v>10184.849609000001</v>
      </c>
      <c r="D320">
        <v>10150.4067622366</v>
      </c>
      <c r="E320" t="str">
        <f t="shared" si="44"/>
        <v>SELL</v>
      </c>
      <c r="F320" s="10">
        <f t="shared" si="42"/>
        <v>10227.650390999999</v>
      </c>
      <c r="G320" s="11" t="str">
        <f t="shared" si="43"/>
        <v/>
      </c>
      <c r="L320" s="12">
        <f t="shared" si="45"/>
        <v>3.7746627904124974E-3</v>
      </c>
      <c r="M320" s="12">
        <f t="shared" si="46"/>
        <v>3.7675566274541117E-3</v>
      </c>
      <c r="N320">
        <f t="shared" si="47"/>
        <v>1</v>
      </c>
      <c r="O320" s="12">
        <f t="shared" si="48"/>
        <v>3.7675566274541117E-3</v>
      </c>
      <c r="P320" s="12">
        <f t="shared" si="49"/>
        <v>4.1818861133045303E-2</v>
      </c>
      <c r="Q320" s="12">
        <f t="shared" si="50"/>
        <v>4.2705587134852063E-2</v>
      </c>
      <c r="R320" s="13">
        <f t="shared" si="51"/>
        <v>-2.546311129397405E-3</v>
      </c>
    </row>
    <row r="321" spans="1:18" x14ac:dyDescent="0.25">
      <c r="A321" s="1">
        <v>43032</v>
      </c>
      <c r="B321">
        <v>10218.549805000001</v>
      </c>
      <c r="C321">
        <v>10207.700194999999</v>
      </c>
      <c r="D321">
        <v>10178.1847838513</v>
      </c>
      <c r="E321" t="str">
        <f t="shared" si="44"/>
        <v/>
      </c>
      <c r="F321" s="10">
        <f t="shared" si="42"/>
        <v>10176.650390999999</v>
      </c>
      <c r="G321" s="11">
        <f t="shared" si="43"/>
        <v>-4.9864825302279314E-3</v>
      </c>
      <c r="L321" s="12">
        <f t="shared" si="45"/>
        <v>2.2435860005047825E-3</v>
      </c>
      <c r="M321" s="12">
        <f t="shared" si="46"/>
        <v>2.2410729196074247E-3</v>
      </c>
      <c r="N321">
        <f t="shared" si="47"/>
        <v>-1</v>
      </c>
      <c r="O321" s="12">
        <f t="shared" si="48"/>
        <v>-2.2410729196074247E-3</v>
      </c>
      <c r="P321" s="12">
        <f t="shared" si="49"/>
        <v>3.9577788213437881E-2</v>
      </c>
      <c r="Q321" s="12">
        <f t="shared" si="50"/>
        <v>4.0371424371806297E-2</v>
      </c>
      <c r="R321" s="13">
        <f t="shared" si="51"/>
        <v>6.0267175715105203E-3</v>
      </c>
    </row>
    <row r="322" spans="1:18" x14ac:dyDescent="0.25">
      <c r="A322" s="1">
        <v>43033</v>
      </c>
      <c r="B322">
        <v>10321.150390999999</v>
      </c>
      <c r="C322">
        <v>10295.349609000001</v>
      </c>
      <c r="D322">
        <v>10215.9612759229</v>
      </c>
      <c r="E322" t="str">
        <f t="shared" si="44"/>
        <v/>
      </c>
      <c r="F322" s="10">
        <f t="shared" si="42"/>
        <v>10176.650390999999</v>
      </c>
      <c r="G322" s="11" t="str">
        <f t="shared" si="43"/>
        <v/>
      </c>
      <c r="L322" s="12">
        <f t="shared" si="45"/>
        <v>8.5865976004011468E-3</v>
      </c>
      <c r="M322" s="12">
        <f t="shared" si="46"/>
        <v>8.5499424504482131E-3</v>
      </c>
      <c r="N322">
        <f t="shared" si="47"/>
        <v>-1</v>
      </c>
      <c r="O322" s="12">
        <f t="shared" si="48"/>
        <v>-8.5499424504482131E-3</v>
      </c>
      <c r="P322" s="12">
        <f t="shared" si="49"/>
        <v>3.102784576298967E-2</v>
      </c>
      <c r="Q322" s="12">
        <f t="shared" si="50"/>
        <v>3.1514226787294985E-2</v>
      </c>
      <c r="R322" s="13">
        <f t="shared" si="51"/>
        <v>1.0849448371074155E-2</v>
      </c>
    </row>
    <row r="323" spans="1:18" x14ac:dyDescent="0.25">
      <c r="A323" s="1">
        <v>43034</v>
      </c>
      <c r="B323">
        <v>10291.799805000001</v>
      </c>
      <c r="C323">
        <v>10343.799805000001</v>
      </c>
      <c r="D323">
        <v>10300.077837671301</v>
      </c>
      <c r="E323" t="str">
        <f t="shared" si="44"/>
        <v>BUY</v>
      </c>
      <c r="F323" s="10">
        <f t="shared" si="42"/>
        <v>10176.650390999999</v>
      </c>
      <c r="G323" s="11" t="str">
        <f t="shared" si="43"/>
        <v/>
      </c>
      <c r="L323" s="12">
        <f t="shared" si="45"/>
        <v>4.706027268626789E-3</v>
      </c>
      <c r="M323" s="12">
        <f t="shared" si="46"/>
        <v>4.6949885411209412E-3</v>
      </c>
      <c r="N323">
        <f t="shared" si="47"/>
        <v>-1</v>
      </c>
      <c r="O323" s="12">
        <f t="shared" si="48"/>
        <v>-4.6949885411209412E-3</v>
      </c>
      <c r="P323" s="12">
        <f t="shared" si="49"/>
        <v>2.6332857221868729E-2</v>
      </c>
      <c r="Q323" s="12">
        <f t="shared" si="50"/>
        <v>2.6682630332723667E-2</v>
      </c>
      <c r="R323" s="13">
        <f t="shared" si="51"/>
        <v>1.3333033631480085E-2</v>
      </c>
    </row>
    <row r="324" spans="1:18" x14ac:dyDescent="0.25">
      <c r="A324" s="1">
        <v>43035</v>
      </c>
      <c r="B324">
        <v>10362.299805000001</v>
      </c>
      <c r="C324">
        <v>10323.049805000001</v>
      </c>
      <c r="D324">
        <v>10355.565174281201</v>
      </c>
      <c r="E324" t="str">
        <f t="shared" si="44"/>
        <v/>
      </c>
      <c r="F324" s="10">
        <f t="shared" si="42"/>
        <v>10291.799805000001</v>
      </c>
      <c r="G324" s="11">
        <f t="shared" si="43"/>
        <v>-1.1315060415344247E-2</v>
      </c>
      <c r="L324" s="12">
        <f t="shared" si="45"/>
        <v>-2.0060326370556769E-3</v>
      </c>
      <c r="M324" s="12">
        <f t="shared" si="46"/>
        <v>-2.0080474154512045E-3</v>
      </c>
      <c r="N324">
        <f t="shared" si="47"/>
        <v>1</v>
      </c>
      <c r="O324" s="12">
        <f t="shared" si="48"/>
        <v>-2.0080474154512045E-3</v>
      </c>
      <c r="P324" s="12">
        <f t="shared" si="49"/>
        <v>2.4324809806417526E-2</v>
      </c>
      <c r="Q324" s="12">
        <f t="shared" si="50"/>
        <v>2.4623071468377944E-2</v>
      </c>
      <c r="R324" s="13">
        <f t="shared" si="51"/>
        <v>2.6905541872794814E-3</v>
      </c>
    </row>
    <row r="325" spans="1:18" x14ac:dyDescent="0.25">
      <c r="A325" s="1">
        <v>43038</v>
      </c>
      <c r="B325">
        <v>10353.849609000001</v>
      </c>
      <c r="C325">
        <v>10363.650390999999</v>
      </c>
      <c r="D325">
        <v>10322.703415817101</v>
      </c>
      <c r="E325" t="str">
        <f t="shared" si="44"/>
        <v>SELL</v>
      </c>
      <c r="F325" s="10">
        <f t="shared" si="42"/>
        <v>10291.799805000001</v>
      </c>
      <c r="G325" s="11" t="str">
        <f t="shared" si="43"/>
        <v/>
      </c>
      <c r="L325" s="12">
        <f t="shared" si="45"/>
        <v>3.9330030143158723E-3</v>
      </c>
      <c r="M325" s="12">
        <f t="shared" si="46"/>
        <v>3.9252889775651468E-3</v>
      </c>
      <c r="N325">
        <f t="shared" si="47"/>
        <v>1</v>
      </c>
      <c r="O325" s="12">
        <f t="shared" si="48"/>
        <v>3.9252889775651468E-3</v>
      </c>
      <c r="P325" s="12">
        <f t="shared" si="49"/>
        <v>2.8250098783982672E-2</v>
      </c>
      <c r="Q325" s="12">
        <f t="shared" si="50"/>
        <v>2.8652917097000685E-2</v>
      </c>
      <c r="R325" s="13">
        <f t="shared" si="51"/>
        <v>1.9190806448519115E-3</v>
      </c>
    </row>
    <row r="326" spans="1:18" x14ac:dyDescent="0.25">
      <c r="A326" s="1">
        <v>43039</v>
      </c>
      <c r="B326">
        <v>10364.900390999999</v>
      </c>
      <c r="C326">
        <v>10335.299805000001</v>
      </c>
      <c r="D326">
        <v>10347.618004361901</v>
      </c>
      <c r="E326" t="str">
        <f t="shared" si="44"/>
        <v/>
      </c>
      <c r="F326" s="10">
        <f t="shared" si="42"/>
        <v>10353.849609000001</v>
      </c>
      <c r="G326" s="11">
        <f t="shared" si="43"/>
        <v>6.029052758085518E-3</v>
      </c>
      <c r="L326" s="12">
        <f t="shared" si="45"/>
        <v>-2.7355791569946275E-3</v>
      </c>
      <c r="M326" s="12">
        <f t="shared" si="46"/>
        <v>-2.7393276914926558E-3</v>
      </c>
      <c r="N326">
        <f t="shared" si="47"/>
        <v>-1</v>
      </c>
      <c r="O326" s="12">
        <f t="shared" si="48"/>
        <v>2.7393276914926558E-3</v>
      </c>
      <c r="P326" s="12">
        <f t="shared" si="49"/>
        <v>3.0989426475475326E-2</v>
      </c>
      <c r="Q326" s="12">
        <f t="shared" si="50"/>
        <v>3.1474597506910174E-2</v>
      </c>
      <c r="R326" s="13">
        <f t="shared" si="51"/>
        <v>1.1866648162508486E-3</v>
      </c>
    </row>
    <row r="327" spans="1:18" x14ac:dyDescent="0.25">
      <c r="A327" s="1">
        <v>43040</v>
      </c>
      <c r="B327">
        <v>10390.349609000001</v>
      </c>
      <c r="C327">
        <v>10440.5</v>
      </c>
      <c r="D327">
        <v>10346.717230123701</v>
      </c>
      <c r="E327" t="str">
        <f t="shared" si="44"/>
        <v>SELL</v>
      </c>
      <c r="F327" s="10">
        <f t="shared" si="42"/>
        <v>10353.849609000001</v>
      </c>
      <c r="G327" s="11" t="str">
        <f t="shared" si="43"/>
        <v/>
      </c>
      <c r="L327" s="12">
        <f t="shared" si="45"/>
        <v>1.017872698275335E-2</v>
      </c>
      <c r="M327" s="12">
        <f t="shared" si="46"/>
        <v>1.0127272606719357E-2</v>
      </c>
      <c r="N327">
        <f t="shared" si="47"/>
        <v>-1</v>
      </c>
      <c r="O327" s="12">
        <f t="shared" si="48"/>
        <v>-1.0127272606719357E-2</v>
      </c>
      <c r="P327" s="12">
        <f t="shared" si="49"/>
        <v>2.0862153868755971E-2</v>
      </c>
      <c r="Q327" s="12">
        <f t="shared" si="50"/>
        <v>2.1081289830527483E-2</v>
      </c>
      <c r="R327" s="13">
        <f t="shared" si="51"/>
        <v>7.4153031123800339E-3</v>
      </c>
    </row>
    <row r="328" spans="1:18" x14ac:dyDescent="0.25">
      <c r="A328" s="1">
        <v>43041</v>
      </c>
      <c r="B328">
        <v>10440.5</v>
      </c>
      <c r="C328">
        <v>10423.799805000001</v>
      </c>
      <c r="D328">
        <v>10440.489498365299</v>
      </c>
      <c r="E328" t="str">
        <f t="shared" si="44"/>
        <v/>
      </c>
      <c r="F328" s="10">
        <f t="shared" si="42"/>
        <v>10390.349609000001</v>
      </c>
      <c r="G328" s="11">
        <f t="shared" si="43"/>
        <v>3.525258853313229E-3</v>
      </c>
      <c r="L328" s="12">
        <f t="shared" si="45"/>
        <v>-1.5995589291699641E-3</v>
      </c>
      <c r="M328" s="12">
        <f t="shared" si="46"/>
        <v>-1.6008395893971023E-3</v>
      </c>
      <c r="N328">
        <f t="shared" si="47"/>
        <v>-1</v>
      </c>
      <c r="O328" s="12">
        <f t="shared" si="48"/>
        <v>1.6008395893971023E-3</v>
      </c>
      <c r="P328" s="12">
        <f t="shared" si="49"/>
        <v>2.2462993458153075E-2</v>
      </c>
      <c r="Q328" s="12">
        <f t="shared" si="50"/>
        <v>2.2717186237789733E-2</v>
      </c>
      <c r="R328" s="13">
        <f t="shared" si="51"/>
        <v>8.5628865799505238E-3</v>
      </c>
    </row>
    <row r="329" spans="1:18" x14ac:dyDescent="0.25">
      <c r="A329" s="1">
        <v>43042</v>
      </c>
      <c r="B329">
        <v>10461.549805000001</v>
      </c>
      <c r="C329">
        <v>10452.5</v>
      </c>
      <c r="D329">
        <v>10428.3717730801</v>
      </c>
      <c r="E329" t="str">
        <f t="shared" si="44"/>
        <v>SELL</v>
      </c>
      <c r="F329" s="10">
        <f t="shared" si="42"/>
        <v>10390.349609000001</v>
      </c>
      <c r="G329" s="11" t="str">
        <f t="shared" si="43"/>
        <v/>
      </c>
      <c r="L329" s="12">
        <f t="shared" si="45"/>
        <v>2.7533332889060347E-3</v>
      </c>
      <c r="M329" s="12">
        <f t="shared" si="46"/>
        <v>2.7495498100006408E-3</v>
      </c>
      <c r="N329">
        <f t="shared" si="47"/>
        <v>-1</v>
      </c>
      <c r="O329" s="12">
        <f t="shared" si="48"/>
        <v>-2.7495498100006408E-3</v>
      </c>
      <c r="P329" s="12">
        <f t="shared" si="49"/>
        <v>1.9713443648152435E-2</v>
      </c>
      <c r="Q329" s="12">
        <f t="shared" si="50"/>
        <v>1.990903673529032E-2</v>
      </c>
      <c r="R329" s="13">
        <f t="shared" si="51"/>
        <v>1.1493702408889028E-3</v>
      </c>
    </row>
    <row r="330" spans="1:18" x14ac:dyDescent="0.25">
      <c r="A330" s="1">
        <v>43045</v>
      </c>
      <c r="B330">
        <v>10431.75</v>
      </c>
      <c r="C330">
        <v>10451.799805000001</v>
      </c>
      <c r="D330">
        <v>10452.6704180245</v>
      </c>
      <c r="E330" t="str">
        <f t="shared" si="44"/>
        <v>BUY</v>
      </c>
      <c r="F330" s="10">
        <f t="shared" si="42"/>
        <v>10461.549805000001</v>
      </c>
      <c r="G330" s="11">
        <f t="shared" si="43"/>
        <v>6.8525313083138695E-3</v>
      </c>
      <c r="L330" s="12">
        <f t="shared" si="45"/>
        <v>-6.698828031570514E-5</v>
      </c>
      <c r="M330" s="12">
        <f t="shared" si="46"/>
        <v>-6.6990524130761735E-5</v>
      </c>
      <c r="N330">
        <f t="shared" si="47"/>
        <v>-1</v>
      </c>
      <c r="O330" s="12">
        <f t="shared" si="48"/>
        <v>6.6990524130761735E-5</v>
      </c>
      <c r="P330" s="12">
        <f t="shared" si="49"/>
        <v>1.9780434172283198E-2</v>
      </c>
      <c r="Q330" s="12">
        <f t="shared" si="50"/>
        <v>1.9977363264816361E-2</v>
      </c>
      <c r="R330" s="13">
        <f t="shared" si="51"/>
        <v>2.6861605675281286E-3</v>
      </c>
    </row>
    <row r="331" spans="1:18" x14ac:dyDescent="0.25">
      <c r="A331" s="1">
        <v>43046</v>
      </c>
      <c r="B331">
        <v>10477.150390999999</v>
      </c>
      <c r="C331">
        <v>10350.150390999999</v>
      </c>
      <c r="D331">
        <v>10440.589050402101</v>
      </c>
      <c r="E331" t="str">
        <f t="shared" si="44"/>
        <v>SELL</v>
      </c>
      <c r="F331" s="10">
        <f t="shared" si="42"/>
        <v>10431.75</v>
      </c>
      <c r="G331" s="11">
        <f t="shared" si="43"/>
        <v>2.8485076834178225E-3</v>
      </c>
      <c r="L331" s="12">
        <f t="shared" si="45"/>
        <v>-9.7255416192887356E-3</v>
      </c>
      <c r="M331" s="12">
        <f t="shared" si="46"/>
        <v>-9.7731435872404921E-3</v>
      </c>
      <c r="N331">
        <f t="shared" si="47"/>
        <v>1</v>
      </c>
      <c r="O331" s="12">
        <f t="shared" si="48"/>
        <v>-9.7731435872404921E-3</v>
      </c>
      <c r="P331" s="12">
        <f t="shared" si="49"/>
        <v>1.0007290585042706E-2</v>
      </c>
      <c r="Q331" s="12">
        <f t="shared" si="50"/>
        <v>1.0057530967652051E-2</v>
      </c>
      <c r="R331" s="13">
        <f t="shared" si="51"/>
        <v>-9.791878402296228E-3</v>
      </c>
    </row>
    <row r="332" spans="1:18" x14ac:dyDescent="0.25">
      <c r="A332" s="1">
        <v>43047</v>
      </c>
      <c r="B332">
        <v>10361.950194999999</v>
      </c>
      <c r="C332">
        <v>10303.150390999999</v>
      </c>
      <c r="D332">
        <v>10360.673145877099</v>
      </c>
      <c r="E332" t="str">
        <f t="shared" si="44"/>
        <v>SELL</v>
      </c>
      <c r="F332" s="10">
        <f t="shared" si="42"/>
        <v>10477.150390999999</v>
      </c>
      <c r="G332" s="11">
        <f t="shared" si="43"/>
        <v>4.3521356435880509E-3</v>
      </c>
      <c r="L332" s="12">
        <f t="shared" si="45"/>
        <v>-4.5409968188354632E-3</v>
      </c>
      <c r="M332" s="12">
        <f t="shared" si="46"/>
        <v>-4.5513384643521429E-3</v>
      </c>
      <c r="N332">
        <f t="shared" si="47"/>
        <v>-1</v>
      </c>
      <c r="O332" s="12">
        <f t="shared" si="48"/>
        <v>4.5513384643521429E-3</v>
      </c>
      <c r="P332" s="12">
        <f t="shared" si="49"/>
        <v>1.4558629049394849E-2</v>
      </c>
      <c r="Q332" s="12">
        <f t="shared" si="50"/>
        <v>1.4665122059105862E-2</v>
      </c>
      <c r="R332" s="13">
        <f t="shared" si="51"/>
        <v>-1.4222374784569558E-2</v>
      </c>
    </row>
    <row r="333" spans="1:18" x14ac:dyDescent="0.25">
      <c r="A333" s="1">
        <v>43048</v>
      </c>
      <c r="B333">
        <v>10358.650390999999</v>
      </c>
      <c r="C333">
        <v>10308.950194999999</v>
      </c>
      <c r="D333">
        <v>10309.239411562599</v>
      </c>
      <c r="E333" t="str">
        <f t="shared" si="44"/>
        <v>SELL</v>
      </c>
      <c r="F333" s="10">
        <f t="shared" ref="F333:F396" si="52">IF(E332&lt;&gt;"",B332,F332)</f>
        <v>10361.950194999999</v>
      </c>
      <c r="G333" s="11">
        <f t="shared" ref="G333:G396" si="53">IF(E332="SELL",F333/F332-1,IF(E332="BUY",1-F333/F332,""))</f>
        <v>-1.0995374858698059E-2</v>
      </c>
      <c r="L333" s="12">
        <f t="shared" si="45"/>
        <v>5.6291559182386486E-4</v>
      </c>
      <c r="M333" s="12">
        <f t="shared" si="46"/>
        <v>5.6275721427477955E-4</v>
      </c>
      <c r="N333">
        <f t="shared" si="47"/>
        <v>-1</v>
      </c>
      <c r="O333" s="12">
        <f t="shared" si="48"/>
        <v>-5.6275721427477955E-4</v>
      </c>
      <c r="P333" s="12">
        <f t="shared" si="49"/>
        <v>1.399587183512007E-2</v>
      </c>
      <c r="Q333" s="12">
        <f t="shared" si="50"/>
        <v>1.4094272581490319E-2</v>
      </c>
      <c r="R333" s="13">
        <f t="shared" si="51"/>
        <v>-3.9806374249233833E-3</v>
      </c>
    </row>
    <row r="334" spans="1:18" x14ac:dyDescent="0.25">
      <c r="A334" s="1">
        <v>43049</v>
      </c>
      <c r="B334">
        <v>10304.349609000001</v>
      </c>
      <c r="C334">
        <v>10321.75</v>
      </c>
      <c r="D334">
        <v>10322.889068275999</v>
      </c>
      <c r="E334" t="str">
        <f t="shared" ref="E334:E397" si="54" xml:space="preserve"> IF(AND(D334&gt;B334, D333&lt;C333),"BUY",IF(AND(D334&lt;B334,D333&gt;C333),"SELL",""))</f>
        <v/>
      </c>
      <c r="F334" s="10">
        <f t="shared" si="52"/>
        <v>10358.650390999999</v>
      </c>
      <c r="G334" s="11">
        <f t="shared" si="53"/>
        <v>-3.1845395296270507E-4</v>
      </c>
      <c r="L334" s="12">
        <f t="shared" ref="L334:L397" si="55">C334/C333-1</f>
        <v>1.2416206071310665E-3</v>
      </c>
      <c r="M334" s="12">
        <f t="shared" ref="M334:M397" si="56">LN(C334/C333)</f>
        <v>1.2408504337079174E-3</v>
      </c>
      <c r="N334">
        <f t="shared" ref="N334:N397" si="57" xml:space="preserve"> IF(AND(D333&gt;B333, D332&lt;C332),1,IF(AND(D333&lt;B333,D332&gt;C332),-1,N333))</f>
        <v>-1</v>
      </c>
      <c r="O334" s="12">
        <f t="shared" ref="O334:O397" si="58">M334*N334</f>
        <v>-1.2408504337079174E-3</v>
      </c>
      <c r="P334" s="12">
        <f t="shared" ref="P334:P397" si="59">O334+P333</f>
        <v>1.2755021401412154E-2</v>
      </c>
      <c r="Q334" s="12">
        <f t="shared" ref="Q334:Q397" si="60">EXP(P334)-1</f>
        <v>1.2836713646168452E-2</v>
      </c>
      <c r="R334" s="13">
        <f t="shared" ref="R334:R397" si="61">(1+L334)*(1+L333)-1</f>
        <v>1.8052351265538391E-3</v>
      </c>
    </row>
    <row r="335" spans="1:18" x14ac:dyDescent="0.25">
      <c r="A335" s="1">
        <v>43052</v>
      </c>
      <c r="B335">
        <v>10322</v>
      </c>
      <c r="C335">
        <v>10224.950194999999</v>
      </c>
      <c r="D335">
        <v>10323.505464867099</v>
      </c>
      <c r="E335" t="str">
        <f t="shared" si="54"/>
        <v/>
      </c>
      <c r="F335" s="10">
        <f t="shared" si="52"/>
        <v>10358.650390999999</v>
      </c>
      <c r="G335" s="11" t="str">
        <f t="shared" si="53"/>
        <v/>
      </c>
      <c r="L335" s="12">
        <f t="shared" si="55"/>
        <v>-9.378235764284204E-3</v>
      </c>
      <c r="M335" s="12">
        <f t="shared" si="56"/>
        <v>-9.4224883084854036E-3</v>
      </c>
      <c r="N335">
        <f t="shared" si="57"/>
        <v>-1</v>
      </c>
      <c r="O335" s="12">
        <f t="shared" si="58"/>
        <v>9.4224883084854036E-3</v>
      </c>
      <c r="P335" s="12">
        <f t="shared" si="59"/>
        <v>2.2177509709897555E-2</v>
      </c>
      <c r="Q335" s="12">
        <f t="shared" si="60"/>
        <v>2.2425258774313228E-2</v>
      </c>
      <c r="R335" s="13">
        <f t="shared" si="61"/>
        <v>-8.1482593679366166E-3</v>
      </c>
    </row>
    <row r="336" spans="1:18" x14ac:dyDescent="0.25">
      <c r="A336" s="1">
        <v>43053</v>
      </c>
      <c r="B336">
        <v>10223.400390999999</v>
      </c>
      <c r="C336">
        <v>10186.599609000001</v>
      </c>
      <c r="D336">
        <v>10210.805321747101</v>
      </c>
      <c r="E336" t="str">
        <f t="shared" si="54"/>
        <v>SELL</v>
      </c>
      <c r="F336" s="10">
        <f t="shared" si="52"/>
        <v>10358.650390999999</v>
      </c>
      <c r="G336" s="11" t="str">
        <f t="shared" si="53"/>
        <v/>
      </c>
      <c r="L336" s="12">
        <f t="shared" si="55"/>
        <v>-3.7506868266949933E-3</v>
      </c>
      <c r="M336" s="12">
        <f t="shared" si="56"/>
        <v>-3.7577382899398573E-3</v>
      </c>
      <c r="N336">
        <f t="shared" si="57"/>
        <v>-1</v>
      </c>
      <c r="O336" s="12">
        <f t="shared" si="58"/>
        <v>3.7577382899398573E-3</v>
      </c>
      <c r="P336" s="12">
        <f t="shared" si="59"/>
        <v>2.5935247999837412E-2</v>
      </c>
      <c r="Q336" s="12">
        <f t="shared" si="60"/>
        <v>2.6274492995765453E-2</v>
      </c>
      <c r="R336" s="13">
        <f t="shared" si="61"/>
        <v>-1.3093747765640429E-2</v>
      </c>
    </row>
    <row r="337" spans="1:18" x14ac:dyDescent="0.25">
      <c r="A337" s="1">
        <v>43054</v>
      </c>
      <c r="B337">
        <v>10171.950194999999</v>
      </c>
      <c r="C337">
        <v>10118.049805000001</v>
      </c>
      <c r="D337">
        <v>10202.465633764201</v>
      </c>
      <c r="E337" t="str">
        <f t="shared" si="54"/>
        <v/>
      </c>
      <c r="F337" s="10">
        <f t="shared" si="52"/>
        <v>10223.400390999999</v>
      </c>
      <c r="G337" s="11">
        <f t="shared" si="53"/>
        <v>-1.3056720218833751E-2</v>
      </c>
      <c r="L337" s="12">
        <f t="shared" si="55"/>
        <v>-6.7294098748551523E-3</v>
      </c>
      <c r="M337" s="12">
        <f t="shared" si="56"/>
        <v>-6.7521544492906921E-3</v>
      </c>
      <c r="N337">
        <f t="shared" si="57"/>
        <v>-1</v>
      </c>
      <c r="O337" s="12">
        <f t="shared" si="58"/>
        <v>6.7521544492906921E-3</v>
      </c>
      <c r="P337" s="12">
        <f t="shared" si="59"/>
        <v>3.2687402449128107E-2</v>
      </c>
      <c r="Q337" s="12">
        <f t="shared" si="60"/>
        <v>3.322750436662214E-2</v>
      </c>
      <c r="R337" s="13">
        <f t="shared" si="61"/>
        <v>-1.0454856792581069E-2</v>
      </c>
    </row>
    <row r="338" spans="1:18" x14ac:dyDescent="0.25">
      <c r="A338" s="1">
        <v>43055</v>
      </c>
      <c r="B338">
        <v>10152.900390999999</v>
      </c>
      <c r="C338">
        <v>10214.75</v>
      </c>
      <c r="D338">
        <v>10126.336460876601</v>
      </c>
      <c r="E338" t="str">
        <f t="shared" si="54"/>
        <v>SELL</v>
      </c>
      <c r="F338" s="10">
        <f t="shared" si="52"/>
        <v>10223.400390999999</v>
      </c>
      <c r="G338" s="11" t="str">
        <f t="shared" si="53"/>
        <v/>
      </c>
      <c r="L338" s="12">
        <f t="shared" si="55"/>
        <v>9.5571969760628317E-3</v>
      </c>
      <c r="M338" s="12">
        <f t="shared" si="56"/>
        <v>9.5118158839501404E-3</v>
      </c>
      <c r="N338">
        <f t="shared" si="57"/>
        <v>-1</v>
      </c>
      <c r="O338" s="12">
        <f t="shared" si="58"/>
        <v>-9.5118158839501404E-3</v>
      </c>
      <c r="P338" s="12">
        <f t="shared" si="59"/>
        <v>2.3175586565177965E-2</v>
      </c>
      <c r="Q338" s="12">
        <f t="shared" si="60"/>
        <v>2.3446227179063417E-2</v>
      </c>
      <c r="R338" s="13">
        <f t="shared" si="61"/>
        <v>2.7634728055010438E-3</v>
      </c>
    </row>
    <row r="339" spans="1:18" x14ac:dyDescent="0.25">
      <c r="A339" s="1">
        <v>43056</v>
      </c>
      <c r="B339">
        <v>10324.549805000001</v>
      </c>
      <c r="C339">
        <v>10283.599609000001</v>
      </c>
      <c r="D339">
        <v>10225.8290833258</v>
      </c>
      <c r="E339" t="str">
        <f t="shared" si="54"/>
        <v/>
      </c>
      <c r="F339" s="10">
        <f t="shared" si="52"/>
        <v>10152.900390999999</v>
      </c>
      <c r="G339" s="11">
        <f t="shared" si="53"/>
        <v>-6.8959443339481341E-3</v>
      </c>
      <c r="L339" s="12">
        <f t="shared" si="55"/>
        <v>6.7402147874398022E-3</v>
      </c>
      <c r="M339" s="12">
        <f t="shared" si="56"/>
        <v>6.7176010969658972E-3</v>
      </c>
      <c r="N339">
        <f t="shared" si="57"/>
        <v>-1</v>
      </c>
      <c r="O339" s="12">
        <f t="shared" si="58"/>
        <v>-6.7176010969658972E-3</v>
      </c>
      <c r="P339" s="12">
        <f t="shared" si="59"/>
        <v>1.6457985468212068E-2</v>
      </c>
      <c r="Q339" s="12">
        <f t="shared" si="60"/>
        <v>1.6594164160960823E-2</v>
      </c>
      <c r="R339" s="13">
        <f t="shared" si="61"/>
        <v>1.6361829323887189E-2</v>
      </c>
    </row>
    <row r="340" spans="1:18" x14ac:dyDescent="0.25">
      <c r="A340" s="1">
        <v>43059</v>
      </c>
      <c r="B340">
        <v>10287.200194999999</v>
      </c>
      <c r="C340">
        <v>10298.75</v>
      </c>
      <c r="D340">
        <v>10286.042151047001</v>
      </c>
      <c r="E340" t="str">
        <f t="shared" si="54"/>
        <v/>
      </c>
      <c r="F340" s="10">
        <f t="shared" si="52"/>
        <v>10152.900390999999</v>
      </c>
      <c r="G340" s="11" t="str">
        <f t="shared" si="53"/>
        <v/>
      </c>
      <c r="L340" s="12">
        <f t="shared" si="55"/>
        <v>1.473257572838671E-3</v>
      </c>
      <c r="M340" s="12">
        <f t="shared" si="56"/>
        <v>1.4721733936202397E-3</v>
      </c>
      <c r="N340">
        <f t="shared" si="57"/>
        <v>-1</v>
      </c>
      <c r="O340" s="12">
        <f t="shared" si="58"/>
        <v>-1.4721733936202397E-3</v>
      </c>
      <c r="P340" s="12">
        <f t="shared" si="59"/>
        <v>1.4985812074591829E-2</v>
      </c>
      <c r="Q340" s="12">
        <f t="shared" si="60"/>
        <v>1.509866236944668E-2</v>
      </c>
      <c r="R340" s="13">
        <f t="shared" si="61"/>
        <v>8.2234024327565436E-3</v>
      </c>
    </row>
    <row r="341" spans="1:18" x14ac:dyDescent="0.25">
      <c r="A341" s="1">
        <v>43060</v>
      </c>
      <c r="B341">
        <v>10329.25</v>
      </c>
      <c r="C341">
        <v>10326.900390999999</v>
      </c>
      <c r="D341">
        <v>10289.999047778099</v>
      </c>
      <c r="E341" t="str">
        <f t="shared" si="54"/>
        <v/>
      </c>
      <c r="F341" s="10">
        <f t="shared" si="52"/>
        <v>10152.900390999999</v>
      </c>
      <c r="G341" s="11" t="str">
        <f t="shared" si="53"/>
        <v/>
      </c>
      <c r="L341" s="12">
        <f t="shared" si="55"/>
        <v>2.7333793907027282E-3</v>
      </c>
      <c r="M341" s="12">
        <f t="shared" si="56"/>
        <v>2.729650502687551E-3</v>
      </c>
      <c r="N341">
        <f t="shared" si="57"/>
        <v>-1</v>
      </c>
      <c r="O341" s="12">
        <f t="shared" si="58"/>
        <v>-2.729650502687551E-3</v>
      </c>
      <c r="P341" s="12">
        <f t="shared" si="59"/>
        <v>1.2256161571904277E-2</v>
      </c>
      <c r="Q341" s="12">
        <f t="shared" si="60"/>
        <v>1.2331576102769581E-2</v>
      </c>
      <c r="R341" s="13">
        <f t="shared" si="61"/>
        <v>4.2106639354282382E-3</v>
      </c>
    </row>
    <row r="342" spans="1:18" x14ac:dyDescent="0.25">
      <c r="A342" s="1">
        <v>43061</v>
      </c>
      <c r="B342">
        <v>10350.799805000001</v>
      </c>
      <c r="C342">
        <v>10342.299805000001</v>
      </c>
      <c r="D342">
        <v>10336.1074556193</v>
      </c>
      <c r="E342" t="str">
        <f t="shared" si="54"/>
        <v/>
      </c>
      <c r="F342" s="10">
        <f t="shared" si="52"/>
        <v>10152.900390999999</v>
      </c>
      <c r="G342" s="11" t="str">
        <f t="shared" si="53"/>
        <v/>
      </c>
      <c r="L342" s="12">
        <f t="shared" si="55"/>
        <v>1.4911942031921033E-3</v>
      </c>
      <c r="M342" s="12">
        <f t="shared" si="56"/>
        <v>1.4900834771846359E-3</v>
      </c>
      <c r="N342">
        <f t="shared" si="57"/>
        <v>-1</v>
      </c>
      <c r="O342" s="12">
        <f t="shared" si="58"/>
        <v>-1.4900834771846359E-3</v>
      </c>
      <c r="P342" s="12">
        <f t="shared" si="59"/>
        <v>1.0766078094719642E-2</v>
      </c>
      <c r="Q342" s="12">
        <f t="shared" si="60"/>
        <v>1.0824240854361511E-2</v>
      </c>
      <c r="R342" s="13">
        <f t="shared" si="61"/>
        <v>4.2286495933974155E-3</v>
      </c>
    </row>
    <row r="343" spans="1:18" x14ac:dyDescent="0.25">
      <c r="A343" s="1">
        <v>43062</v>
      </c>
      <c r="B343">
        <v>10358.450194999999</v>
      </c>
      <c r="C343">
        <v>10348.75</v>
      </c>
      <c r="D343">
        <v>10351.334826141099</v>
      </c>
      <c r="E343" t="str">
        <f t="shared" si="54"/>
        <v/>
      </c>
      <c r="F343" s="10">
        <f t="shared" si="52"/>
        <v>10152.900390999999</v>
      </c>
      <c r="G343" s="11" t="str">
        <f t="shared" si="53"/>
        <v/>
      </c>
      <c r="L343" s="12">
        <f t="shared" si="55"/>
        <v>6.2367124543039054E-4</v>
      </c>
      <c r="M343" s="12">
        <f t="shared" si="56"/>
        <v>6.2347684334366376E-4</v>
      </c>
      <c r="N343">
        <f t="shared" si="57"/>
        <v>-1</v>
      </c>
      <c r="O343" s="12">
        <f t="shared" si="58"/>
        <v>-6.2347684334366376E-4</v>
      </c>
      <c r="P343" s="12">
        <f t="shared" si="59"/>
        <v>1.0142601251375978E-2</v>
      </c>
      <c r="Q343" s="12">
        <f t="shared" si="60"/>
        <v>1.0194211772179163E-2</v>
      </c>
      <c r="R343" s="13">
        <f t="shared" si="61"/>
        <v>2.1157954635684373E-3</v>
      </c>
    </row>
    <row r="344" spans="1:18" x14ac:dyDescent="0.25">
      <c r="A344" s="1">
        <v>43063</v>
      </c>
      <c r="B344">
        <v>10366.799805000001</v>
      </c>
      <c r="C344">
        <v>10389.700194999999</v>
      </c>
      <c r="D344">
        <v>10364.6594791517</v>
      </c>
      <c r="E344" t="str">
        <f t="shared" si="54"/>
        <v>SELL</v>
      </c>
      <c r="F344" s="10">
        <f t="shared" si="52"/>
        <v>10152.900390999999</v>
      </c>
      <c r="G344" s="11" t="str">
        <f t="shared" si="53"/>
        <v/>
      </c>
      <c r="L344" s="12">
        <f t="shared" si="55"/>
        <v>3.95701848049268E-3</v>
      </c>
      <c r="M344" s="12">
        <f t="shared" si="56"/>
        <v>3.9492100747575863E-3</v>
      </c>
      <c r="N344">
        <f t="shared" si="57"/>
        <v>-1</v>
      </c>
      <c r="O344" s="12">
        <f t="shared" si="58"/>
        <v>-3.9492100747575863E-3</v>
      </c>
      <c r="P344" s="12">
        <f t="shared" si="59"/>
        <v>6.1933911766183921E-3</v>
      </c>
      <c r="Q344" s="12">
        <f t="shared" si="60"/>
        <v>6.2126098795807216E-3</v>
      </c>
      <c r="R344" s="13">
        <f t="shared" si="61"/>
        <v>4.5831576045669564E-3</v>
      </c>
    </row>
    <row r="345" spans="1:18" x14ac:dyDescent="0.25">
      <c r="A345" s="1">
        <v>43066</v>
      </c>
      <c r="B345">
        <v>10361.049805000001</v>
      </c>
      <c r="C345">
        <v>10399.549805000001</v>
      </c>
      <c r="D345">
        <v>10390.184988905499</v>
      </c>
      <c r="E345" t="str">
        <f t="shared" si="54"/>
        <v>BUY</v>
      </c>
      <c r="F345" s="10">
        <f t="shared" si="52"/>
        <v>10366.799805000001</v>
      </c>
      <c r="G345" s="11">
        <f t="shared" si="53"/>
        <v>2.1067813704703786E-2</v>
      </c>
      <c r="L345" s="12">
        <f t="shared" si="55"/>
        <v>9.4801676806244295E-4</v>
      </c>
      <c r="M345" s="12">
        <f t="shared" si="56"/>
        <v>9.4756768396993447E-4</v>
      </c>
      <c r="N345">
        <f t="shared" si="57"/>
        <v>-1</v>
      </c>
      <c r="O345" s="12">
        <f t="shared" si="58"/>
        <v>-9.4756768396993447E-4</v>
      </c>
      <c r="P345" s="12">
        <f t="shared" si="59"/>
        <v>5.2458234926484578E-3</v>
      </c>
      <c r="Q345" s="12">
        <f t="shared" si="60"/>
        <v>5.2596069159684955E-3</v>
      </c>
      <c r="R345" s="13">
        <f t="shared" si="61"/>
        <v>4.9087865684260823E-3</v>
      </c>
    </row>
    <row r="346" spans="1:18" x14ac:dyDescent="0.25">
      <c r="A346" s="1">
        <v>43067</v>
      </c>
      <c r="B346">
        <v>10387.900390999999</v>
      </c>
      <c r="C346">
        <v>10370.25</v>
      </c>
      <c r="D346">
        <v>10383.8055750637</v>
      </c>
      <c r="E346" t="str">
        <f t="shared" si="54"/>
        <v/>
      </c>
      <c r="F346" s="10">
        <f t="shared" si="52"/>
        <v>10361.049805000001</v>
      </c>
      <c r="G346" s="11">
        <f t="shared" si="53"/>
        <v>5.5465525602482746E-4</v>
      </c>
      <c r="L346" s="12">
        <f t="shared" si="55"/>
        <v>-2.81741090233667E-3</v>
      </c>
      <c r="M346" s="12">
        <f t="shared" si="56"/>
        <v>-2.8213872749061021E-3</v>
      </c>
      <c r="N346">
        <f t="shared" si="57"/>
        <v>1</v>
      </c>
      <c r="O346" s="12">
        <f t="shared" si="58"/>
        <v>-2.8213872749061021E-3</v>
      </c>
      <c r="P346" s="12">
        <f t="shared" si="59"/>
        <v>2.4244362177423557E-3</v>
      </c>
      <c r="Q346" s="12">
        <f t="shared" si="60"/>
        <v>2.4273775397649633E-3</v>
      </c>
      <c r="R346" s="13">
        <f t="shared" si="61"/>
        <v>-1.8720650870521771E-3</v>
      </c>
    </row>
    <row r="347" spans="1:18" x14ac:dyDescent="0.25">
      <c r="A347" s="1">
        <v>43068</v>
      </c>
      <c r="B347">
        <v>10376.650390999999</v>
      </c>
      <c r="C347">
        <v>10361.299805000001</v>
      </c>
      <c r="D347">
        <v>10382.235633877501</v>
      </c>
      <c r="E347" t="str">
        <f t="shared" si="54"/>
        <v/>
      </c>
      <c r="F347" s="10">
        <f t="shared" si="52"/>
        <v>10361.049805000001</v>
      </c>
      <c r="G347" s="11" t="str">
        <f t="shared" si="53"/>
        <v/>
      </c>
      <c r="L347" s="12">
        <f t="shared" si="55"/>
        <v>-8.6306453557050133E-4</v>
      </c>
      <c r="M347" s="12">
        <f t="shared" si="56"/>
        <v>-8.6343719019887195E-4</v>
      </c>
      <c r="N347">
        <f t="shared" si="57"/>
        <v>1</v>
      </c>
      <c r="O347" s="12">
        <f t="shared" si="58"/>
        <v>-8.6343719019887195E-4</v>
      </c>
      <c r="P347" s="12">
        <f t="shared" si="59"/>
        <v>1.5609990275434838E-3</v>
      </c>
      <c r="Q347" s="12">
        <f t="shared" si="60"/>
        <v>1.5622180207253145E-3</v>
      </c>
      <c r="R347" s="13">
        <f t="shared" si="61"/>
        <v>-3.6780438304752083E-3</v>
      </c>
    </row>
    <row r="348" spans="1:18" x14ac:dyDescent="0.25">
      <c r="A348" s="1">
        <v>43069</v>
      </c>
      <c r="B348">
        <v>10332.700194999999</v>
      </c>
      <c r="C348">
        <v>10226.549805000001</v>
      </c>
      <c r="D348">
        <v>10367.048620850101</v>
      </c>
      <c r="E348" t="str">
        <f t="shared" si="54"/>
        <v/>
      </c>
      <c r="F348" s="10">
        <f t="shared" si="52"/>
        <v>10361.049805000001</v>
      </c>
      <c r="G348" s="11" t="str">
        <f t="shared" si="53"/>
        <v/>
      </c>
      <c r="L348" s="12">
        <f t="shared" si="55"/>
        <v>-1.300512508430407E-2</v>
      </c>
      <c r="M348" s="12">
        <f t="shared" si="56"/>
        <v>-1.3090432150084387E-2</v>
      </c>
      <c r="N348">
        <f t="shared" si="57"/>
        <v>1</v>
      </c>
      <c r="O348" s="12">
        <f t="shared" si="58"/>
        <v>-1.3090432150084387E-2</v>
      </c>
      <c r="P348" s="12">
        <f t="shared" si="59"/>
        <v>-1.1529433122540903E-2</v>
      </c>
      <c r="Q348" s="12">
        <f t="shared" si="60"/>
        <v>-1.1463223904347175E-2</v>
      </c>
      <c r="R348" s="13">
        <f t="shared" si="61"/>
        <v>-1.3856965357633699E-2</v>
      </c>
    </row>
    <row r="349" spans="1:18" x14ac:dyDescent="0.25">
      <c r="A349" s="1">
        <v>43070</v>
      </c>
      <c r="B349">
        <v>10263.700194999999</v>
      </c>
      <c r="C349">
        <v>10121.799805000001</v>
      </c>
      <c r="D349">
        <v>10240.552656514001</v>
      </c>
      <c r="E349" t="str">
        <f t="shared" si="54"/>
        <v>SELL</v>
      </c>
      <c r="F349" s="10">
        <f t="shared" si="52"/>
        <v>10361.049805000001</v>
      </c>
      <c r="G349" s="11" t="str">
        <f t="shared" si="53"/>
        <v/>
      </c>
      <c r="L349" s="12">
        <f t="shared" si="55"/>
        <v>-1.0242946252389529E-2</v>
      </c>
      <c r="M349" s="12">
        <f t="shared" si="56"/>
        <v>-1.0295766224009933E-2</v>
      </c>
      <c r="N349">
        <f t="shared" si="57"/>
        <v>1</v>
      </c>
      <c r="O349" s="12">
        <f t="shared" si="58"/>
        <v>-1.0295766224009933E-2</v>
      </c>
      <c r="P349" s="12">
        <f t="shared" si="59"/>
        <v>-2.1825199346550837E-2</v>
      </c>
      <c r="Q349" s="12">
        <f t="shared" si="60"/>
        <v>-2.1588752970405412E-2</v>
      </c>
      <c r="R349" s="13">
        <f t="shared" si="61"/>
        <v>-2.3114860539449444E-2</v>
      </c>
    </row>
    <row r="350" spans="1:18" x14ac:dyDescent="0.25">
      <c r="A350" s="1">
        <v>43073</v>
      </c>
      <c r="B350">
        <v>10175.049805000001</v>
      </c>
      <c r="C350">
        <v>10127.75</v>
      </c>
      <c r="D350">
        <v>10129.648816799499</v>
      </c>
      <c r="E350" t="str">
        <f t="shared" si="54"/>
        <v>SELL</v>
      </c>
      <c r="F350" s="10">
        <f t="shared" si="52"/>
        <v>10263.700194999999</v>
      </c>
      <c r="G350" s="11">
        <f t="shared" si="53"/>
        <v>-9.395728409009485E-3</v>
      </c>
      <c r="L350" s="12">
        <f t="shared" si="55"/>
        <v>5.8785938416416883E-4</v>
      </c>
      <c r="M350" s="12">
        <f t="shared" si="56"/>
        <v>5.8768666252377035E-4</v>
      </c>
      <c r="N350">
        <f t="shared" si="57"/>
        <v>-1</v>
      </c>
      <c r="O350" s="12">
        <f t="shared" si="58"/>
        <v>-5.8768666252377035E-4</v>
      </c>
      <c r="P350" s="12">
        <f t="shared" si="59"/>
        <v>-2.2412886009074606E-2</v>
      </c>
      <c r="Q350" s="12">
        <f t="shared" si="60"/>
        <v>-2.2163583284149246E-2</v>
      </c>
      <c r="R350" s="13">
        <f t="shared" si="61"/>
        <v>-9.6611082803013115E-3</v>
      </c>
    </row>
    <row r="351" spans="1:18" x14ac:dyDescent="0.25">
      <c r="A351" s="1">
        <v>43074</v>
      </c>
      <c r="B351">
        <v>10118.25</v>
      </c>
      <c r="C351">
        <v>10118.25</v>
      </c>
      <c r="D351">
        <v>10124.187878414001</v>
      </c>
      <c r="E351" t="str">
        <f t="shared" si="54"/>
        <v/>
      </c>
      <c r="F351" s="10">
        <f t="shared" si="52"/>
        <v>10175.049805000001</v>
      </c>
      <c r="G351" s="11">
        <f t="shared" si="53"/>
        <v>-8.6372739183462333E-3</v>
      </c>
      <c r="L351" s="12">
        <f t="shared" si="55"/>
        <v>-9.3801683493377475E-4</v>
      </c>
      <c r="M351" s="12">
        <f t="shared" si="56"/>
        <v>-9.3845704803147796E-4</v>
      </c>
      <c r="N351">
        <f t="shared" si="57"/>
        <v>-1</v>
      </c>
      <c r="O351" s="12">
        <f t="shared" si="58"/>
        <v>9.3845704803147796E-4</v>
      </c>
      <c r="P351" s="12">
        <f t="shared" si="59"/>
        <v>-2.1474428961043127E-2</v>
      </c>
      <c r="Q351" s="12">
        <f t="shared" si="60"/>
        <v>-2.1245495081268273E-2</v>
      </c>
      <c r="R351" s="13">
        <f t="shared" si="61"/>
        <v>-3.50708872768557E-4</v>
      </c>
    </row>
    <row r="352" spans="1:18" x14ac:dyDescent="0.25">
      <c r="A352" s="1">
        <v>43075</v>
      </c>
      <c r="B352">
        <v>10088.799805000001</v>
      </c>
      <c r="C352">
        <v>10044.099609000001</v>
      </c>
      <c r="D352">
        <v>10133.0369825666</v>
      </c>
      <c r="E352" t="str">
        <f t="shared" si="54"/>
        <v/>
      </c>
      <c r="F352" s="10">
        <f t="shared" si="52"/>
        <v>10175.049805000001</v>
      </c>
      <c r="G352" s="11" t="str">
        <f t="shared" si="53"/>
        <v/>
      </c>
      <c r="L352" s="12">
        <f t="shared" si="55"/>
        <v>-7.3283809947372047E-3</v>
      </c>
      <c r="M352" s="12">
        <f t="shared" si="56"/>
        <v>-7.3553654946980074E-3</v>
      </c>
      <c r="N352">
        <f t="shared" si="57"/>
        <v>-1</v>
      </c>
      <c r="O352" s="12">
        <f t="shared" si="58"/>
        <v>7.3553654946980074E-3</v>
      </c>
      <c r="P352" s="12">
        <f t="shared" si="59"/>
        <v>-1.411906346634512E-2</v>
      </c>
      <c r="Q352" s="12">
        <f t="shared" si="60"/>
        <v>-1.4019856939676667E-2</v>
      </c>
      <c r="R352" s="13">
        <f t="shared" si="61"/>
        <v>-8.2595236849251075E-3</v>
      </c>
    </row>
    <row r="353" spans="1:18" x14ac:dyDescent="0.25">
      <c r="A353" s="1">
        <v>43076</v>
      </c>
      <c r="B353">
        <v>10063.450194999999</v>
      </c>
      <c r="C353">
        <v>10166.700194999999</v>
      </c>
      <c r="D353">
        <v>10057.0017905401</v>
      </c>
      <c r="E353" t="str">
        <f t="shared" si="54"/>
        <v>SELL</v>
      </c>
      <c r="F353" s="10">
        <f t="shared" si="52"/>
        <v>10175.049805000001</v>
      </c>
      <c r="G353" s="11" t="str">
        <f t="shared" si="53"/>
        <v/>
      </c>
      <c r="L353" s="12">
        <f t="shared" si="55"/>
        <v>1.2206229604706742E-2</v>
      </c>
      <c r="M353" s="12">
        <f t="shared" si="56"/>
        <v>1.21323342984696E-2</v>
      </c>
      <c r="N353">
        <f t="shared" si="57"/>
        <v>-1</v>
      </c>
      <c r="O353" s="12">
        <f t="shared" si="58"/>
        <v>-1.21323342984696E-2</v>
      </c>
      <c r="P353" s="12">
        <f t="shared" si="59"/>
        <v>-2.6251397764814721E-2</v>
      </c>
      <c r="Q353" s="12">
        <f t="shared" si="60"/>
        <v>-2.5909825268142672E-2</v>
      </c>
      <c r="R353" s="13">
        <f t="shared" si="61"/>
        <v>4.7883967089170643E-3</v>
      </c>
    </row>
    <row r="354" spans="1:18" x14ac:dyDescent="0.25">
      <c r="A354" s="1">
        <v>43077</v>
      </c>
      <c r="B354">
        <v>10198.450194999999</v>
      </c>
      <c r="C354">
        <v>10265.650390999999</v>
      </c>
      <c r="D354">
        <v>10184.905931036301</v>
      </c>
      <c r="E354" t="str">
        <f t="shared" si="54"/>
        <v/>
      </c>
      <c r="F354" s="10">
        <f t="shared" si="52"/>
        <v>10063.450194999999</v>
      </c>
      <c r="G354" s="11">
        <f t="shared" si="53"/>
        <v>-1.096796695237412E-2</v>
      </c>
      <c r="L354" s="12">
        <f t="shared" si="55"/>
        <v>9.7327740665220652E-3</v>
      </c>
      <c r="M354" s="12">
        <f t="shared" si="56"/>
        <v>9.6857157135135513E-3</v>
      </c>
      <c r="N354">
        <f t="shared" si="57"/>
        <v>-1</v>
      </c>
      <c r="O354" s="12">
        <f t="shared" si="58"/>
        <v>-9.6857157135135513E-3</v>
      </c>
      <c r="P354" s="12">
        <f t="shared" si="59"/>
        <v>-3.5937113478328273E-2</v>
      </c>
      <c r="Q354" s="12">
        <f t="shared" si="60"/>
        <v>-3.5299041736676862E-2</v>
      </c>
      <c r="R354" s="13">
        <f t="shared" si="61"/>
        <v>2.2057804146175419E-2</v>
      </c>
    </row>
    <row r="355" spans="1:18" x14ac:dyDescent="0.25">
      <c r="A355" s="1">
        <v>43080</v>
      </c>
      <c r="B355">
        <v>10310.5</v>
      </c>
      <c r="C355">
        <v>10322.25</v>
      </c>
      <c r="D355">
        <v>10270.3736011984</v>
      </c>
      <c r="E355" t="str">
        <f t="shared" si="54"/>
        <v/>
      </c>
      <c r="F355" s="10">
        <f t="shared" si="52"/>
        <v>10063.450194999999</v>
      </c>
      <c r="G355" s="11" t="str">
        <f t="shared" si="53"/>
        <v/>
      </c>
      <c r="L355" s="12">
        <f t="shared" si="55"/>
        <v>5.5134946977759558E-3</v>
      </c>
      <c r="M355" s="12">
        <f t="shared" si="56"/>
        <v>5.4983510234303387E-3</v>
      </c>
      <c r="N355">
        <f t="shared" si="57"/>
        <v>-1</v>
      </c>
      <c r="O355" s="12">
        <f t="shared" si="58"/>
        <v>-5.4983510234303387E-3</v>
      </c>
      <c r="P355" s="12">
        <f t="shared" si="59"/>
        <v>-4.1435464501758612E-2</v>
      </c>
      <c r="Q355" s="12">
        <f t="shared" si="60"/>
        <v>-4.0588750573377186E-2</v>
      </c>
      <c r="R355" s="13">
        <f t="shared" si="61"/>
        <v>1.529993036250854E-2</v>
      </c>
    </row>
    <row r="356" spans="1:18" x14ac:dyDescent="0.25">
      <c r="A356" s="1">
        <v>43081</v>
      </c>
      <c r="B356">
        <v>10324.900390999999</v>
      </c>
      <c r="C356">
        <v>10240.150390999999</v>
      </c>
      <c r="D356">
        <v>10309.3846165617</v>
      </c>
      <c r="E356" t="str">
        <f t="shared" si="54"/>
        <v/>
      </c>
      <c r="F356" s="10">
        <f t="shared" si="52"/>
        <v>10063.450194999999</v>
      </c>
      <c r="G356" s="11" t="str">
        <f t="shared" si="53"/>
        <v/>
      </c>
      <c r="L356" s="12">
        <f t="shared" si="55"/>
        <v>-7.9536543873671706E-3</v>
      </c>
      <c r="M356" s="12">
        <f t="shared" si="56"/>
        <v>-7.9854534210065057E-3</v>
      </c>
      <c r="N356">
        <f t="shared" si="57"/>
        <v>-1</v>
      </c>
      <c r="O356" s="12">
        <f t="shared" si="58"/>
        <v>7.9854534210065057E-3</v>
      </c>
      <c r="P356" s="12">
        <f t="shared" si="59"/>
        <v>-3.3450011080752108E-2</v>
      </c>
      <c r="Q356" s="12">
        <f t="shared" si="60"/>
        <v>-3.2896745530428206E-2</v>
      </c>
      <c r="R356" s="13">
        <f t="shared" si="61"/>
        <v>-2.4840121208838939E-3</v>
      </c>
    </row>
    <row r="357" spans="1:18" x14ac:dyDescent="0.25">
      <c r="A357" s="1">
        <v>43082</v>
      </c>
      <c r="B357">
        <v>10236.599609000001</v>
      </c>
      <c r="C357">
        <v>10192.950194999999</v>
      </c>
      <c r="D357">
        <v>10253.477382582299</v>
      </c>
      <c r="E357" t="str">
        <f t="shared" si="54"/>
        <v/>
      </c>
      <c r="F357" s="10">
        <f t="shared" si="52"/>
        <v>10063.450194999999</v>
      </c>
      <c r="G357" s="11" t="str">
        <f t="shared" si="53"/>
        <v/>
      </c>
      <c r="L357" s="12">
        <f t="shared" si="55"/>
        <v>-4.609326445193962E-3</v>
      </c>
      <c r="M357" s="12">
        <f t="shared" si="56"/>
        <v>-4.6199821466791349E-3</v>
      </c>
      <c r="N357">
        <f t="shared" si="57"/>
        <v>-1</v>
      </c>
      <c r="O357" s="12">
        <f t="shared" si="58"/>
        <v>4.6199821466791349E-3</v>
      </c>
      <c r="P357" s="12">
        <f t="shared" si="59"/>
        <v>-2.8830028934072972E-2</v>
      </c>
      <c r="Q357" s="12">
        <f t="shared" si="60"/>
        <v>-2.8418408808485562E-2</v>
      </c>
      <c r="R357" s="13">
        <f t="shared" si="61"/>
        <v>-1.2526319843057521E-2</v>
      </c>
    </row>
    <row r="358" spans="1:18" x14ac:dyDescent="0.25">
      <c r="A358" s="1">
        <v>43083</v>
      </c>
      <c r="B358">
        <v>10229.299805000001</v>
      </c>
      <c r="C358">
        <v>10252.099609000001</v>
      </c>
      <c r="D358">
        <v>10204.725668932801</v>
      </c>
      <c r="E358" t="str">
        <f t="shared" si="54"/>
        <v>SELL</v>
      </c>
      <c r="F358" s="10">
        <f t="shared" si="52"/>
        <v>10063.450194999999</v>
      </c>
      <c r="G358" s="11" t="str">
        <f t="shared" si="53"/>
        <v/>
      </c>
      <c r="L358" s="12">
        <f t="shared" si="55"/>
        <v>5.8029729242683459E-3</v>
      </c>
      <c r="M358" s="12">
        <f t="shared" si="56"/>
        <v>5.7862005320990758E-3</v>
      </c>
      <c r="N358">
        <f t="shared" si="57"/>
        <v>-1</v>
      </c>
      <c r="O358" s="12">
        <f t="shared" si="58"/>
        <v>-5.7862005320990758E-3</v>
      </c>
      <c r="P358" s="12">
        <f t="shared" si="59"/>
        <v>-3.4616229466172051E-2</v>
      </c>
      <c r="Q358" s="12">
        <f t="shared" si="60"/>
        <v>-3.4023941720174866E-2</v>
      </c>
      <c r="R358" s="13">
        <f t="shared" si="61"/>
        <v>1.1668986825137395E-3</v>
      </c>
    </row>
    <row r="359" spans="1:18" x14ac:dyDescent="0.25">
      <c r="A359" s="1">
        <v>43084</v>
      </c>
      <c r="B359">
        <v>10345.650390999999</v>
      </c>
      <c r="C359">
        <v>10333.25</v>
      </c>
      <c r="D359">
        <v>10267.455890544001</v>
      </c>
      <c r="E359" t="str">
        <f t="shared" si="54"/>
        <v/>
      </c>
      <c r="F359" s="10">
        <f t="shared" si="52"/>
        <v>10229.299805000001</v>
      </c>
      <c r="G359" s="11">
        <f t="shared" si="53"/>
        <v>1.6480392587663761E-2</v>
      </c>
      <c r="L359" s="12">
        <f t="shared" si="55"/>
        <v>7.9154899088924591E-3</v>
      </c>
      <c r="M359" s="12">
        <f t="shared" si="56"/>
        <v>7.8843267583611817E-3</v>
      </c>
      <c r="N359">
        <f t="shared" si="57"/>
        <v>-1</v>
      </c>
      <c r="O359" s="12">
        <f t="shared" si="58"/>
        <v>-7.8843267583611817E-3</v>
      </c>
      <c r="P359" s="12">
        <f t="shared" si="59"/>
        <v>-4.2500556224533234E-2</v>
      </c>
      <c r="Q359" s="12">
        <f t="shared" si="60"/>
        <v>-4.1610067559194164E-2</v>
      </c>
      <c r="R359" s="13">
        <f t="shared" si="61"/>
        <v>1.3764396206784379E-2</v>
      </c>
    </row>
    <row r="360" spans="1:18" x14ac:dyDescent="0.25">
      <c r="A360" s="1">
        <v>43087</v>
      </c>
      <c r="B360">
        <v>10263.099609000001</v>
      </c>
      <c r="C360">
        <v>10388.75</v>
      </c>
      <c r="D360">
        <v>10339.2544855708</v>
      </c>
      <c r="E360" t="str">
        <f t="shared" si="54"/>
        <v>BUY</v>
      </c>
      <c r="F360" s="10">
        <f t="shared" si="52"/>
        <v>10229.299805000001</v>
      </c>
      <c r="G360" s="11" t="str">
        <f t="shared" si="53"/>
        <v/>
      </c>
      <c r="L360" s="12">
        <f t="shared" si="55"/>
        <v>5.3710110565408087E-3</v>
      </c>
      <c r="M360" s="12">
        <f t="shared" si="56"/>
        <v>5.356638616709943E-3</v>
      </c>
      <c r="N360">
        <f t="shared" si="57"/>
        <v>-1</v>
      </c>
      <c r="O360" s="12">
        <f t="shared" si="58"/>
        <v>-5.356638616709943E-3</v>
      </c>
      <c r="P360" s="12">
        <f t="shared" si="59"/>
        <v>-4.7857194841243178E-2</v>
      </c>
      <c r="Q360" s="12">
        <f t="shared" si="60"/>
        <v>-4.6730090781474498E-2</v>
      </c>
      <c r="R360" s="13">
        <f t="shared" si="61"/>
        <v>1.3329015149251777E-2</v>
      </c>
    </row>
    <row r="361" spans="1:18" x14ac:dyDescent="0.25">
      <c r="A361" s="1">
        <v>43088</v>
      </c>
      <c r="B361">
        <v>10414.799805000001</v>
      </c>
      <c r="C361">
        <v>10463.200194999999</v>
      </c>
      <c r="D361">
        <v>10378.6414727091</v>
      </c>
      <c r="E361" t="str">
        <f t="shared" si="54"/>
        <v/>
      </c>
      <c r="F361" s="10">
        <f t="shared" si="52"/>
        <v>10263.099609000001</v>
      </c>
      <c r="G361" s="11">
        <f t="shared" si="53"/>
        <v>-3.3042148186408493E-3</v>
      </c>
      <c r="L361" s="12">
        <f t="shared" si="55"/>
        <v>7.166424738298538E-3</v>
      </c>
      <c r="M361" s="12">
        <f t="shared" si="56"/>
        <v>7.1408679444521705E-3</v>
      </c>
      <c r="N361">
        <f t="shared" si="57"/>
        <v>1</v>
      </c>
      <c r="O361" s="12">
        <f t="shared" si="58"/>
        <v>7.1408679444521705E-3</v>
      </c>
      <c r="P361" s="12">
        <f t="shared" si="59"/>
        <v>-4.0716326896791007E-2</v>
      </c>
      <c r="Q361" s="12">
        <f t="shared" si="60"/>
        <v>-3.9898553721775309E-2</v>
      </c>
      <c r="R361" s="13">
        <f t="shared" si="61"/>
        <v>1.2575926741344556E-2</v>
      </c>
    </row>
    <row r="362" spans="1:18" x14ac:dyDescent="0.25">
      <c r="A362" s="1">
        <v>43089</v>
      </c>
      <c r="B362">
        <v>10494.400390999999</v>
      </c>
      <c r="C362">
        <v>10444.200194999999</v>
      </c>
      <c r="D362">
        <v>10468.745705606199</v>
      </c>
      <c r="E362" t="str">
        <f t="shared" si="54"/>
        <v/>
      </c>
      <c r="F362" s="10">
        <f t="shared" si="52"/>
        <v>10263.099609000001</v>
      </c>
      <c r="G362" s="11" t="str">
        <f t="shared" si="53"/>
        <v/>
      </c>
      <c r="L362" s="12">
        <f t="shared" si="55"/>
        <v>-1.815888030994528E-3</v>
      </c>
      <c r="M362" s="12">
        <f t="shared" si="56"/>
        <v>-1.817538754320261E-3</v>
      </c>
      <c r="N362">
        <f t="shared" si="57"/>
        <v>1</v>
      </c>
      <c r="O362" s="12">
        <f t="shared" si="58"/>
        <v>-1.817538754320261E-3</v>
      </c>
      <c r="P362" s="12">
        <f t="shared" si="59"/>
        <v>-4.2533865651111266E-2</v>
      </c>
      <c r="Q362" s="12">
        <f t="shared" si="60"/>
        <v>-4.1641990446612431E-2</v>
      </c>
      <c r="R362" s="13">
        <f t="shared" si="61"/>
        <v>5.3375232823966723E-3</v>
      </c>
    </row>
    <row r="363" spans="1:18" x14ac:dyDescent="0.25">
      <c r="A363" s="1">
        <v>43090</v>
      </c>
      <c r="B363">
        <v>10473.950194999999</v>
      </c>
      <c r="C363">
        <v>10440.299805000001</v>
      </c>
      <c r="D363">
        <v>10452.7439378319</v>
      </c>
      <c r="E363" t="str">
        <f t="shared" si="54"/>
        <v>SELL</v>
      </c>
      <c r="F363" s="10">
        <f t="shared" si="52"/>
        <v>10263.099609000001</v>
      </c>
      <c r="G363" s="11" t="str">
        <f t="shared" si="53"/>
        <v/>
      </c>
      <c r="L363" s="12">
        <f t="shared" si="55"/>
        <v>-3.7345032909907871E-4</v>
      </c>
      <c r="M363" s="12">
        <f t="shared" si="56"/>
        <v>-3.7352007903919675E-4</v>
      </c>
      <c r="N363">
        <f t="shared" si="57"/>
        <v>1</v>
      </c>
      <c r="O363" s="12">
        <f t="shared" si="58"/>
        <v>-3.7352007903919675E-4</v>
      </c>
      <c r="P363" s="12">
        <f t="shared" si="59"/>
        <v>-4.290738573015046E-2</v>
      </c>
      <c r="Q363" s="12">
        <f t="shared" si="60"/>
        <v>-4.1999889560674908E-2</v>
      </c>
      <c r="R363" s="13">
        <f t="shared" si="61"/>
        <v>-2.1886602161108604E-3</v>
      </c>
    </row>
    <row r="364" spans="1:18" x14ac:dyDescent="0.25">
      <c r="A364" s="1">
        <v>43091</v>
      </c>
      <c r="B364">
        <v>10457.299805000001</v>
      </c>
      <c r="C364">
        <v>10493</v>
      </c>
      <c r="D364">
        <v>10456.919147537799</v>
      </c>
      <c r="E364" t="str">
        <f t="shared" si="54"/>
        <v>SELL</v>
      </c>
      <c r="F364" s="10">
        <f t="shared" si="52"/>
        <v>10473.950194999999</v>
      </c>
      <c r="G364" s="11">
        <f t="shared" si="53"/>
        <v>2.0544532746724853E-2</v>
      </c>
      <c r="L364" s="12">
        <f t="shared" si="55"/>
        <v>5.0477664419905643E-3</v>
      </c>
      <c r="M364" s="12">
        <f t="shared" si="56"/>
        <v>5.0350691795821032E-3</v>
      </c>
      <c r="N364">
        <f t="shared" si="57"/>
        <v>-1</v>
      </c>
      <c r="O364" s="12">
        <f t="shared" si="58"/>
        <v>-5.0350691795821032E-3</v>
      </c>
      <c r="P364" s="12">
        <f t="shared" si="59"/>
        <v>-4.7942454909732563E-2</v>
      </c>
      <c r="Q364" s="12">
        <f t="shared" si="60"/>
        <v>-4.6811363174529275E-2</v>
      </c>
      <c r="R364" s="13">
        <f t="shared" si="61"/>
        <v>4.6724310228525301E-3</v>
      </c>
    </row>
    <row r="365" spans="1:18" x14ac:dyDescent="0.25">
      <c r="A365" s="1">
        <v>43095</v>
      </c>
      <c r="B365">
        <v>10512.299805000001</v>
      </c>
      <c r="C365">
        <v>10531.5</v>
      </c>
      <c r="D365">
        <v>10496.360230685499</v>
      </c>
      <c r="E365" t="str">
        <f t="shared" si="54"/>
        <v/>
      </c>
      <c r="F365" s="10">
        <f t="shared" si="52"/>
        <v>10457.299805000001</v>
      </c>
      <c r="G365" s="11">
        <f t="shared" si="53"/>
        <v>-1.5896953575306183E-3</v>
      </c>
      <c r="L365" s="12">
        <f t="shared" si="55"/>
        <v>3.6691127418277958E-3</v>
      </c>
      <c r="M365" s="12">
        <f t="shared" si="56"/>
        <v>3.6623979675021196E-3</v>
      </c>
      <c r="N365">
        <f t="shared" si="57"/>
        <v>-1</v>
      </c>
      <c r="O365" s="12">
        <f t="shared" si="58"/>
        <v>-3.6623979675021196E-3</v>
      </c>
      <c r="P365" s="12">
        <f t="shared" si="59"/>
        <v>-5.160485287723468E-2</v>
      </c>
      <c r="Q365" s="12">
        <f t="shared" si="60"/>
        <v>-5.0295934462359027E-2</v>
      </c>
      <c r="R365" s="13">
        <f t="shared" si="61"/>
        <v>8.7354000079884475E-3</v>
      </c>
    </row>
    <row r="366" spans="1:18" x14ac:dyDescent="0.25">
      <c r="A366" s="1">
        <v>43096</v>
      </c>
      <c r="B366">
        <v>10531.049805000001</v>
      </c>
      <c r="C366">
        <v>10490.75</v>
      </c>
      <c r="D366">
        <v>10516.8467313807</v>
      </c>
      <c r="E366" t="str">
        <f t="shared" si="54"/>
        <v/>
      </c>
      <c r="F366" s="10">
        <f t="shared" si="52"/>
        <v>10457.299805000001</v>
      </c>
      <c r="G366" s="11" t="str">
        <f t="shared" si="53"/>
        <v/>
      </c>
      <c r="L366" s="12">
        <f t="shared" si="55"/>
        <v>-3.8693443479086431E-3</v>
      </c>
      <c r="M366" s="12">
        <f t="shared" si="56"/>
        <v>-3.8768496273459364E-3</v>
      </c>
      <c r="N366">
        <f t="shared" si="57"/>
        <v>-1</v>
      </c>
      <c r="O366" s="12">
        <f t="shared" si="58"/>
        <v>3.8768496273459364E-3</v>
      </c>
      <c r="P366" s="12">
        <f t="shared" si="59"/>
        <v>-4.7728003249888747E-2</v>
      </c>
      <c r="Q366" s="12">
        <f t="shared" si="60"/>
        <v>-4.6606928369309575E-2</v>
      </c>
      <c r="R366" s="13">
        <f t="shared" si="61"/>
        <v>-2.1442866673027083E-4</v>
      </c>
    </row>
    <row r="367" spans="1:18" x14ac:dyDescent="0.25">
      <c r="A367" s="1">
        <v>43097</v>
      </c>
      <c r="B367">
        <v>10498.200194999999</v>
      </c>
      <c r="C367">
        <v>10477.900390999999</v>
      </c>
      <c r="D367">
        <v>10498.243110694501</v>
      </c>
      <c r="E367" t="str">
        <f t="shared" si="54"/>
        <v/>
      </c>
      <c r="F367" s="10">
        <f t="shared" si="52"/>
        <v>10457.299805000001</v>
      </c>
      <c r="G367" s="11" t="str">
        <f t="shared" si="53"/>
        <v/>
      </c>
      <c r="L367" s="12">
        <f t="shared" si="55"/>
        <v>-1.2248513214022649E-3</v>
      </c>
      <c r="M367" s="12">
        <f t="shared" si="56"/>
        <v>-1.2256020648774074E-3</v>
      </c>
      <c r="N367">
        <f t="shared" si="57"/>
        <v>-1</v>
      </c>
      <c r="O367" s="12">
        <f t="shared" si="58"/>
        <v>1.2256020648774074E-3</v>
      </c>
      <c r="P367" s="12">
        <f t="shared" si="59"/>
        <v>-4.6502401185011338E-2</v>
      </c>
      <c r="Q367" s="12">
        <f t="shared" si="60"/>
        <v>-4.5437731513393032E-2</v>
      </c>
      <c r="R367" s="13">
        <f t="shared" si="61"/>
        <v>-5.0894562977734648E-3</v>
      </c>
    </row>
    <row r="368" spans="1:18" x14ac:dyDescent="0.25">
      <c r="A368" s="1">
        <v>43098</v>
      </c>
      <c r="B368">
        <v>10492.349609000001</v>
      </c>
      <c r="C368">
        <v>10530.700194999999</v>
      </c>
      <c r="D368">
        <v>10485.2206056306</v>
      </c>
      <c r="E368" t="str">
        <f t="shared" si="54"/>
        <v>SELL</v>
      </c>
      <c r="F368" s="10">
        <f t="shared" si="52"/>
        <v>10457.299805000001</v>
      </c>
      <c r="G368" s="11" t="str">
        <f t="shared" si="53"/>
        <v/>
      </c>
      <c r="L368" s="12">
        <f t="shared" si="55"/>
        <v>5.0391588037381752E-3</v>
      </c>
      <c r="M368" s="12">
        <f t="shared" si="56"/>
        <v>5.0265047357818532E-3</v>
      </c>
      <c r="N368">
        <f t="shared" si="57"/>
        <v>-1</v>
      </c>
      <c r="O368" s="12">
        <f t="shared" si="58"/>
        <v>-5.0265047357818532E-3</v>
      </c>
      <c r="P368" s="12">
        <f t="shared" si="59"/>
        <v>-5.1528905920793192E-2</v>
      </c>
      <c r="Q368" s="12">
        <f t="shared" si="60"/>
        <v>-5.0223804590073917E-2</v>
      </c>
      <c r="R368" s="13">
        <f t="shared" si="61"/>
        <v>3.8081352620162878E-3</v>
      </c>
    </row>
    <row r="369" spans="1:18" x14ac:dyDescent="0.25">
      <c r="A369" s="1">
        <v>43102</v>
      </c>
      <c r="B369">
        <v>10477.549805000001</v>
      </c>
      <c r="C369">
        <v>10442.200194999999</v>
      </c>
      <c r="D369">
        <v>10543.475000839</v>
      </c>
      <c r="E369" t="str">
        <f t="shared" si="54"/>
        <v>BUY</v>
      </c>
      <c r="F369" s="10">
        <f t="shared" si="52"/>
        <v>10492.349609000001</v>
      </c>
      <c r="G369" s="11">
        <f t="shared" si="53"/>
        <v>3.3517069084354478E-3</v>
      </c>
      <c r="L369" s="12">
        <f t="shared" si="55"/>
        <v>-8.4039995784914723E-3</v>
      </c>
      <c r="M369" s="12">
        <f t="shared" si="56"/>
        <v>-8.43951228878774E-3</v>
      </c>
      <c r="N369">
        <f t="shared" si="57"/>
        <v>-1</v>
      </c>
      <c r="O369" s="12">
        <f t="shared" si="58"/>
        <v>8.43951228878774E-3</v>
      </c>
      <c r="P369" s="12">
        <f t="shared" si="59"/>
        <v>-4.3089393632005452E-2</v>
      </c>
      <c r="Q369" s="12">
        <f t="shared" si="60"/>
        <v>-4.2174237283939875E-2</v>
      </c>
      <c r="R369" s="13">
        <f t="shared" si="61"/>
        <v>-3.4071898632158648E-3</v>
      </c>
    </row>
    <row r="370" spans="1:18" x14ac:dyDescent="0.25">
      <c r="A370" s="1">
        <v>43103</v>
      </c>
      <c r="B370">
        <v>10482.650390999999</v>
      </c>
      <c r="C370">
        <v>10443.200194999999</v>
      </c>
      <c r="D370">
        <v>10448.953743846399</v>
      </c>
      <c r="E370" t="str">
        <f t="shared" si="54"/>
        <v>SELL</v>
      </c>
      <c r="F370" s="10">
        <f t="shared" si="52"/>
        <v>10477.549805000001</v>
      </c>
      <c r="G370" s="11">
        <f t="shared" si="53"/>
        <v>1.4105328693303498E-3</v>
      </c>
      <c r="L370" s="12">
        <f t="shared" si="55"/>
        <v>9.5765258405933196E-5</v>
      </c>
      <c r="M370" s="12">
        <f t="shared" si="56"/>
        <v>9.5760673206307301E-5</v>
      </c>
      <c r="N370">
        <f t="shared" si="57"/>
        <v>1</v>
      </c>
      <c r="O370" s="12">
        <f t="shared" si="58"/>
        <v>9.5760673206307301E-5</v>
      </c>
      <c r="P370" s="12">
        <f t="shared" si="59"/>
        <v>-4.2993632958799141E-2</v>
      </c>
      <c r="Q370" s="12">
        <f t="shared" si="60"/>
        <v>-4.2082510852265442E-2</v>
      </c>
      <c r="R370" s="13">
        <f t="shared" si="61"/>
        <v>-8.3090391312767853E-3</v>
      </c>
    </row>
    <row r="371" spans="1:18" x14ac:dyDescent="0.25">
      <c r="A371" s="1">
        <v>43104</v>
      </c>
      <c r="B371">
        <v>10469.400390999999</v>
      </c>
      <c r="C371">
        <v>10504.799805000001</v>
      </c>
      <c r="D371">
        <v>10433.789105830499</v>
      </c>
      <c r="E371" t="str">
        <f t="shared" si="54"/>
        <v>SELL</v>
      </c>
      <c r="F371" s="10">
        <f t="shared" si="52"/>
        <v>10482.650390999999</v>
      </c>
      <c r="G371" s="11">
        <f t="shared" si="53"/>
        <v>4.8681095245806105E-4</v>
      </c>
      <c r="L371" s="12">
        <f t="shared" si="55"/>
        <v>5.8985376943643253E-3</v>
      </c>
      <c r="M371" s="12">
        <f t="shared" si="56"/>
        <v>5.8812094284621131E-3</v>
      </c>
      <c r="N371">
        <f t="shared" si="57"/>
        <v>-1</v>
      </c>
      <c r="O371" s="12">
        <f t="shared" si="58"/>
        <v>-5.8812094284621131E-3</v>
      </c>
      <c r="P371" s="12">
        <f t="shared" si="59"/>
        <v>-4.8874842387261253E-2</v>
      </c>
      <c r="Q371" s="12">
        <f t="shared" si="60"/>
        <v>-4.7699690126409622E-2</v>
      </c>
      <c r="R371" s="13">
        <f t="shared" si="61"/>
        <v>5.9948678277568224E-3</v>
      </c>
    </row>
    <row r="372" spans="1:18" x14ac:dyDescent="0.25">
      <c r="A372" s="1">
        <v>43105</v>
      </c>
      <c r="B372">
        <v>10534.25</v>
      </c>
      <c r="C372">
        <v>10558.849609000001</v>
      </c>
      <c r="D372">
        <v>10509.931706687599</v>
      </c>
      <c r="E372" t="str">
        <f t="shared" si="54"/>
        <v/>
      </c>
      <c r="F372" s="10">
        <f t="shared" si="52"/>
        <v>10469.400390999999</v>
      </c>
      <c r="G372" s="11">
        <f t="shared" si="53"/>
        <v>-1.2639933133109515E-3</v>
      </c>
      <c r="L372" s="12">
        <f t="shared" si="55"/>
        <v>5.145248362969701E-3</v>
      </c>
      <c r="M372" s="12">
        <f t="shared" si="56"/>
        <v>5.1320568024995064E-3</v>
      </c>
      <c r="N372">
        <f t="shared" si="57"/>
        <v>-1</v>
      </c>
      <c r="O372" s="12">
        <f t="shared" si="58"/>
        <v>-5.1320568024995064E-3</v>
      </c>
      <c r="P372" s="12">
        <f t="shared" si="59"/>
        <v>-5.400689918976076E-2</v>
      </c>
      <c r="Q372" s="12">
        <f t="shared" si="60"/>
        <v>-5.2574429989541649E-2</v>
      </c>
      <c r="R372" s="13">
        <f t="shared" si="61"/>
        <v>1.1074135498749804E-2</v>
      </c>
    </row>
    <row r="373" spans="1:18" x14ac:dyDescent="0.25">
      <c r="A373" s="1">
        <v>43108</v>
      </c>
      <c r="B373">
        <v>10591.700194999999</v>
      </c>
      <c r="C373">
        <v>10623.599609000001</v>
      </c>
      <c r="D373">
        <v>10567.3234006974</v>
      </c>
      <c r="E373" t="str">
        <f t="shared" si="54"/>
        <v/>
      </c>
      <c r="F373" s="10">
        <f t="shared" si="52"/>
        <v>10469.400390999999</v>
      </c>
      <c r="G373" s="11" t="str">
        <f t="shared" si="53"/>
        <v/>
      </c>
      <c r="L373" s="12">
        <f t="shared" si="55"/>
        <v>6.1322968313526349E-3</v>
      </c>
      <c r="M373" s="12">
        <f t="shared" si="56"/>
        <v>6.1135708158015561E-3</v>
      </c>
      <c r="N373">
        <f t="shared" si="57"/>
        <v>-1</v>
      </c>
      <c r="O373" s="12">
        <f t="shared" si="58"/>
        <v>-6.1135708158015561E-3</v>
      </c>
      <c r="P373" s="12">
        <f t="shared" si="59"/>
        <v>-6.0120470005562317E-2</v>
      </c>
      <c r="Q373" s="12">
        <f t="shared" si="60"/>
        <v>-5.8348913960700188E-2</v>
      </c>
      <c r="R373" s="13">
        <f t="shared" si="61"/>
        <v>1.13090973845551E-2</v>
      </c>
    </row>
    <row r="374" spans="1:18" x14ac:dyDescent="0.25">
      <c r="A374" s="1">
        <v>43109</v>
      </c>
      <c r="B374">
        <v>10645.099609000001</v>
      </c>
      <c r="C374">
        <v>10637</v>
      </c>
      <c r="D374">
        <v>10635.2122721948</v>
      </c>
      <c r="E374" t="str">
        <f t="shared" si="54"/>
        <v/>
      </c>
      <c r="F374" s="10">
        <f t="shared" si="52"/>
        <v>10469.400390999999</v>
      </c>
      <c r="G374" s="11" t="str">
        <f t="shared" si="53"/>
        <v/>
      </c>
      <c r="L374" s="12">
        <f t="shared" si="55"/>
        <v>1.2613795223086477E-3</v>
      </c>
      <c r="M374" s="12">
        <f t="shared" si="56"/>
        <v>1.2605846515112817E-3</v>
      </c>
      <c r="N374">
        <f t="shared" si="57"/>
        <v>-1</v>
      </c>
      <c r="O374" s="12">
        <f t="shared" si="58"/>
        <v>-1.2605846515112817E-3</v>
      </c>
      <c r="P374" s="12">
        <f t="shared" si="59"/>
        <v>-6.1381054657073601E-2</v>
      </c>
      <c r="Q374" s="12">
        <f t="shared" si="60"/>
        <v>-5.9535197004650597E-2</v>
      </c>
      <c r="R374" s="13">
        <f t="shared" si="61"/>
        <v>7.401411507309108E-3</v>
      </c>
    </row>
    <row r="375" spans="1:18" x14ac:dyDescent="0.25">
      <c r="A375" s="1">
        <v>43110</v>
      </c>
      <c r="B375">
        <v>10652.049805000001</v>
      </c>
      <c r="C375">
        <v>10632.200194999999</v>
      </c>
      <c r="D375">
        <v>10639.007609788599</v>
      </c>
      <c r="E375" t="str">
        <f t="shared" si="54"/>
        <v/>
      </c>
      <c r="F375" s="10">
        <f t="shared" si="52"/>
        <v>10469.400390999999</v>
      </c>
      <c r="G375" s="11" t="str">
        <f t="shared" si="53"/>
        <v/>
      </c>
      <c r="L375" s="12">
        <f t="shared" si="55"/>
        <v>-4.5123672087998834E-4</v>
      </c>
      <c r="M375" s="12">
        <f t="shared" si="56"/>
        <v>-4.5133855880561693E-4</v>
      </c>
      <c r="N375">
        <f t="shared" si="57"/>
        <v>-1</v>
      </c>
      <c r="O375" s="12">
        <f t="shared" si="58"/>
        <v>4.5133855880561693E-4</v>
      </c>
      <c r="P375" s="12">
        <f t="shared" si="59"/>
        <v>-6.0929716098267986E-2</v>
      </c>
      <c r="Q375" s="12">
        <f t="shared" si="60"/>
        <v>-5.9110633172052229E-2</v>
      </c>
      <c r="R375" s="13">
        <f t="shared" si="61"/>
        <v>8.095736206692461E-4</v>
      </c>
    </row>
    <row r="376" spans="1:18" x14ac:dyDescent="0.25">
      <c r="A376" s="1">
        <v>43111</v>
      </c>
      <c r="B376">
        <v>10637.049805000001</v>
      </c>
      <c r="C376">
        <v>10651.200194999999</v>
      </c>
      <c r="D376">
        <v>10618.4000028956</v>
      </c>
      <c r="E376" t="str">
        <f t="shared" si="54"/>
        <v>SELL</v>
      </c>
      <c r="F376" s="10">
        <f t="shared" si="52"/>
        <v>10469.400390999999</v>
      </c>
      <c r="G376" s="11" t="str">
        <f t="shared" si="53"/>
        <v/>
      </c>
      <c r="L376" s="12">
        <f t="shared" si="55"/>
        <v>1.7870242895665633E-3</v>
      </c>
      <c r="M376" s="12">
        <f t="shared" si="56"/>
        <v>1.7854294613759466E-3</v>
      </c>
      <c r="N376">
        <f t="shared" si="57"/>
        <v>-1</v>
      </c>
      <c r="O376" s="12">
        <f t="shared" si="58"/>
        <v>-1.7854294613759466E-3</v>
      </c>
      <c r="P376" s="12">
        <f t="shared" si="59"/>
        <v>-6.2715145559643928E-2</v>
      </c>
      <c r="Q376" s="12">
        <f t="shared" si="60"/>
        <v>-6.0789025995625523E-2</v>
      </c>
      <c r="R376" s="13">
        <f t="shared" si="61"/>
        <v>1.3349811977059201E-3</v>
      </c>
    </row>
    <row r="377" spans="1:18" x14ac:dyDescent="0.25">
      <c r="A377" s="1">
        <v>43112</v>
      </c>
      <c r="B377">
        <v>10682.549805000001</v>
      </c>
      <c r="C377">
        <v>10681.25</v>
      </c>
      <c r="D377">
        <v>10657.547262489001</v>
      </c>
      <c r="E377" t="str">
        <f t="shared" si="54"/>
        <v/>
      </c>
      <c r="F377" s="10">
        <f t="shared" si="52"/>
        <v>10637.049805000001</v>
      </c>
      <c r="G377" s="11">
        <f t="shared" si="53"/>
        <v>1.6013277526774283E-2</v>
      </c>
      <c r="L377" s="12">
        <f t="shared" si="55"/>
        <v>2.8212599941654926E-3</v>
      </c>
      <c r="M377" s="12">
        <f t="shared" si="56"/>
        <v>2.8172877096658304E-3</v>
      </c>
      <c r="N377">
        <f t="shared" si="57"/>
        <v>-1</v>
      </c>
      <c r="O377" s="12">
        <f t="shared" si="58"/>
        <v>-2.8172877096658304E-3</v>
      </c>
      <c r="P377" s="12">
        <f t="shared" si="59"/>
        <v>-6.5532433269309756E-2</v>
      </c>
      <c r="Q377" s="12">
        <f t="shared" si="60"/>
        <v>-6.3431329716884033E-2</v>
      </c>
      <c r="R377" s="13">
        <f t="shared" si="61"/>
        <v>4.6133259438687624E-3</v>
      </c>
    </row>
    <row r="378" spans="1:18" x14ac:dyDescent="0.25">
      <c r="A378" s="1">
        <v>43115</v>
      </c>
      <c r="B378">
        <v>10718.5</v>
      </c>
      <c r="C378">
        <v>10741.549805000001</v>
      </c>
      <c r="D378">
        <v>10687.833113367</v>
      </c>
      <c r="E378" t="str">
        <f t="shared" si="54"/>
        <v/>
      </c>
      <c r="F378" s="10">
        <f t="shared" si="52"/>
        <v>10637.049805000001</v>
      </c>
      <c r="G378" s="11" t="str">
        <f t="shared" si="53"/>
        <v/>
      </c>
      <c r="L378" s="12">
        <f t="shared" si="55"/>
        <v>5.6453884142773081E-3</v>
      </c>
      <c r="M378" s="12">
        <f t="shared" si="56"/>
        <v>5.6295129299290892E-3</v>
      </c>
      <c r="N378">
        <f t="shared" si="57"/>
        <v>-1</v>
      </c>
      <c r="O378" s="12">
        <f t="shared" si="58"/>
        <v>-5.6295129299290892E-3</v>
      </c>
      <c r="P378" s="12">
        <f t="shared" si="59"/>
        <v>-7.1161946199238851E-2</v>
      </c>
      <c r="Q378" s="12">
        <f t="shared" si="60"/>
        <v>-6.8688942371707196E-2</v>
      </c>
      <c r="R378" s="13">
        <f t="shared" si="61"/>
        <v>8.4825755169275485E-3</v>
      </c>
    </row>
    <row r="379" spans="1:18" x14ac:dyDescent="0.25">
      <c r="A379" s="1">
        <v>43116</v>
      </c>
      <c r="B379">
        <v>10761.5</v>
      </c>
      <c r="C379">
        <v>10700.450194999999</v>
      </c>
      <c r="D379">
        <v>10749.589412712499</v>
      </c>
      <c r="E379" t="str">
        <f t="shared" si="54"/>
        <v/>
      </c>
      <c r="F379" s="10">
        <f t="shared" si="52"/>
        <v>10637.049805000001</v>
      </c>
      <c r="G379" s="11" t="str">
        <f t="shared" si="53"/>
        <v/>
      </c>
      <c r="L379" s="12">
        <f t="shared" si="55"/>
        <v>-3.8262271968305672E-3</v>
      </c>
      <c r="M379" s="12">
        <f t="shared" si="56"/>
        <v>-3.8335659298657891E-3</v>
      </c>
      <c r="N379">
        <f t="shared" si="57"/>
        <v>-1</v>
      </c>
      <c r="O379" s="12">
        <f t="shared" si="58"/>
        <v>3.8335659298657891E-3</v>
      </c>
      <c r="P379" s="12">
        <f t="shared" si="59"/>
        <v>-6.7328380269373059E-2</v>
      </c>
      <c r="Q379" s="12">
        <f t="shared" si="60"/>
        <v>-6.5111847898140396E-2</v>
      </c>
      <c r="R379" s="13">
        <f t="shared" si="61"/>
        <v>1.7975606787594689E-3</v>
      </c>
    </row>
    <row r="380" spans="1:18" x14ac:dyDescent="0.25">
      <c r="A380" s="1">
        <v>43117</v>
      </c>
      <c r="B380">
        <v>10702.450194999999</v>
      </c>
      <c r="C380">
        <v>10788.549805000001</v>
      </c>
      <c r="D380">
        <v>10702.605356153301</v>
      </c>
      <c r="E380" t="str">
        <f t="shared" si="54"/>
        <v/>
      </c>
      <c r="F380" s="10">
        <f t="shared" si="52"/>
        <v>10637.049805000001</v>
      </c>
      <c r="G380" s="11" t="str">
        <f t="shared" si="53"/>
        <v/>
      </c>
      <c r="L380" s="12">
        <f t="shared" si="55"/>
        <v>8.2332620024871961E-3</v>
      </c>
      <c r="M380" s="12">
        <f t="shared" si="56"/>
        <v>8.199553594600166E-3</v>
      </c>
      <c r="N380">
        <f t="shared" si="57"/>
        <v>-1</v>
      </c>
      <c r="O380" s="12">
        <f t="shared" si="58"/>
        <v>-8.199553594600166E-3</v>
      </c>
      <c r="P380" s="12">
        <f t="shared" si="59"/>
        <v>-7.5527933863973218E-2</v>
      </c>
      <c r="Q380" s="12">
        <f t="shared" si="60"/>
        <v>-7.2746171610083898E-2</v>
      </c>
      <c r="R380" s="13">
        <f t="shared" si="61"/>
        <v>4.3755324746641566E-3</v>
      </c>
    </row>
    <row r="381" spans="1:18" x14ac:dyDescent="0.25">
      <c r="A381" s="1">
        <v>43118</v>
      </c>
      <c r="B381">
        <v>10873.400390999999</v>
      </c>
      <c r="C381">
        <v>10817</v>
      </c>
      <c r="D381">
        <v>10774.9171480526</v>
      </c>
      <c r="E381" t="str">
        <f t="shared" si="54"/>
        <v/>
      </c>
      <c r="F381" s="10">
        <f t="shared" si="52"/>
        <v>10637.049805000001</v>
      </c>
      <c r="G381" s="11" t="str">
        <f t="shared" si="53"/>
        <v/>
      </c>
      <c r="L381" s="12">
        <f t="shared" si="55"/>
        <v>2.6370731483127408E-3</v>
      </c>
      <c r="M381" s="12">
        <f t="shared" si="56"/>
        <v>2.633602171724969E-3</v>
      </c>
      <c r="N381">
        <f t="shared" si="57"/>
        <v>-1</v>
      </c>
      <c r="O381" s="12">
        <f t="shared" si="58"/>
        <v>-2.633602171724969E-3</v>
      </c>
      <c r="P381" s="12">
        <f t="shared" si="59"/>
        <v>-7.8161536035698184E-2</v>
      </c>
      <c r="Q381" s="12">
        <f t="shared" si="60"/>
        <v>-7.5184976475775822E-2</v>
      </c>
      <c r="R381" s="13">
        <f t="shared" si="61"/>
        <v>1.0892046864949823E-2</v>
      </c>
    </row>
    <row r="382" spans="1:18" x14ac:dyDescent="0.25">
      <c r="A382" s="1">
        <v>43119</v>
      </c>
      <c r="B382">
        <v>10829.200194999999</v>
      </c>
      <c r="C382">
        <v>10894.700194999999</v>
      </c>
      <c r="D382">
        <v>10818.1776528593</v>
      </c>
      <c r="E382" t="str">
        <f t="shared" si="54"/>
        <v/>
      </c>
      <c r="F382" s="10">
        <f t="shared" si="52"/>
        <v>10637.049805000001</v>
      </c>
      <c r="G382" s="11" t="str">
        <f t="shared" si="53"/>
        <v/>
      </c>
      <c r="L382" s="12">
        <f t="shared" si="55"/>
        <v>7.1831556808725772E-3</v>
      </c>
      <c r="M382" s="12">
        <f t="shared" si="56"/>
        <v>7.157479701157223E-3</v>
      </c>
      <c r="N382">
        <f t="shared" si="57"/>
        <v>-1</v>
      </c>
      <c r="O382" s="12">
        <f t="shared" si="58"/>
        <v>-7.157479701157223E-3</v>
      </c>
      <c r="P382" s="12">
        <f t="shared" si="59"/>
        <v>-8.5319015736855408E-2</v>
      </c>
      <c r="Q382" s="12">
        <f t="shared" si="60"/>
        <v>-8.1780688737756124E-2</v>
      </c>
      <c r="R382" s="13">
        <f t="shared" si="61"/>
        <v>9.8391713361514199E-3</v>
      </c>
    </row>
    <row r="383" spans="1:18" x14ac:dyDescent="0.25">
      <c r="A383" s="1">
        <v>43122</v>
      </c>
      <c r="B383">
        <v>10883.200194999999</v>
      </c>
      <c r="C383">
        <v>10966.200194999999</v>
      </c>
      <c r="D383">
        <v>10899.553840578799</v>
      </c>
      <c r="E383" t="str">
        <f t="shared" si="54"/>
        <v>BUY</v>
      </c>
      <c r="F383" s="10">
        <f t="shared" si="52"/>
        <v>10637.049805000001</v>
      </c>
      <c r="G383" s="11" t="str">
        <f t="shared" si="53"/>
        <v/>
      </c>
      <c r="L383" s="12">
        <f t="shared" si="55"/>
        <v>6.5628240080268796E-3</v>
      </c>
      <c r="M383" s="12">
        <f t="shared" si="56"/>
        <v>6.5413824389161917E-3</v>
      </c>
      <c r="N383">
        <f t="shared" si="57"/>
        <v>-1</v>
      </c>
      <c r="O383" s="12">
        <f t="shared" si="58"/>
        <v>-6.5413824389161917E-3</v>
      </c>
      <c r="P383" s="12">
        <f t="shared" si="59"/>
        <v>-9.1860398175771601E-2</v>
      </c>
      <c r="Q383" s="12">
        <f t="shared" si="60"/>
        <v>-8.7767510023873507E-2</v>
      </c>
      <c r="R383" s="13">
        <f t="shared" si="61"/>
        <v>1.3793121475455195E-2</v>
      </c>
    </row>
    <row r="384" spans="1:18" x14ac:dyDescent="0.25">
      <c r="A384" s="1">
        <v>43123</v>
      </c>
      <c r="B384">
        <v>10997.400390999999</v>
      </c>
      <c r="C384">
        <v>11083.700194999999</v>
      </c>
      <c r="D384">
        <v>10970.267823213</v>
      </c>
      <c r="E384" t="str">
        <f t="shared" si="54"/>
        <v/>
      </c>
      <c r="F384" s="10">
        <f t="shared" si="52"/>
        <v>10883.200194999999</v>
      </c>
      <c r="G384" s="11">
        <f t="shared" si="53"/>
        <v>-2.3140851506053384E-2</v>
      </c>
      <c r="L384" s="12">
        <f t="shared" si="55"/>
        <v>1.0714741470210676E-2</v>
      </c>
      <c r="M384" s="12">
        <f t="shared" si="56"/>
        <v>1.0657745398476418E-2</v>
      </c>
      <c r="N384">
        <f t="shared" si="57"/>
        <v>1</v>
      </c>
      <c r="O384" s="12">
        <f t="shared" si="58"/>
        <v>1.0657745398476418E-2</v>
      </c>
      <c r="P384" s="12">
        <f t="shared" si="59"/>
        <v>-8.1202652777295187E-2</v>
      </c>
      <c r="Q384" s="12">
        <f t="shared" si="60"/>
        <v>-7.7993174733052784E-2</v>
      </c>
      <c r="R384" s="13">
        <f t="shared" si="61"/>
        <v>1.7347884440798156E-2</v>
      </c>
    </row>
    <row r="385" spans="1:18" x14ac:dyDescent="0.25">
      <c r="A385" s="1">
        <v>43124</v>
      </c>
      <c r="B385">
        <v>11069.349609000001</v>
      </c>
      <c r="C385">
        <v>11086</v>
      </c>
      <c r="D385">
        <v>11079.611761686399</v>
      </c>
      <c r="E385" t="str">
        <f t="shared" si="54"/>
        <v>BUY</v>
      </c>
      <c r="F385" s="10">
        <f t="shared" si="52"/>
        <v>10883.200194999999</v>
      </c>
      <c r="G385" s="11" t="str">
        <f t="shared" si="53"/>
        <v/>
      </c>
      <c r="L385" s="12">
        <f t="shared" si="55"/>
        <v>2.074943348826519E-4</v>
      </c>
      <c r="M385" s="12">
        <f t="shared" si="56"/>
        <v>2.0747281091049774E-4</v>
      </c>
      <c r="N385">
        <f t="shared" si="57"/>
        <v>1</v>
      </c>
      <c r="O385" s="12">
        <f t="shared" si="58"/>
        <v>2.0747281091049774E-4</v>
      </c>
      <c r="P385" s="12">
        <f t="shared" si="59"/>
        <v>-8.0995179966384695E-2</v>
      </c>
      <c r="Q385" s="12">
        <f t="shared" si="60"/>
        <v>-7.780186354008678E-2</v>
      </c>
      <c r="R385" s="13">
        <f t="shared" si="61"/>
        <v>1.0924459053248237E-2</v>
      </c>
    </row>
    <row r="386" spans="1:18" x14ac:dyDescent="0.25">
      <c r="A386" s="1">
        <v>43125</v>
      </c>
      <c r="B386">
        <v>11095.599609000001</v>
      </c>
      <c r="C386">
        <v>11069.650390999999</v>
      </c>
      <c r="D386">
        <v>11065.3768084762</v>
      </c>
      <c r="E386" t="str">
        <f t="shared" si="54"/>
        <v/>
      </c>
      <c r="F386" s="10">
        <f t="shared" si="52"/>
        <v>11069.349609000001</v>
      </c>
      <c r="G386" s="11">
        <f t="shared" si="53"/>
        <v>-1.7104290159573043E-2</v>
      </c>
      <c r="L386" s="12">
        <f t="shared" si="55"/>
        <v>-1.4747978531481909E-3</v>
      </c>
      <c r="M386" s="12">
        <f t="shared" si="56"/>
        <v>-1.4758864379286569E-3</v>
      </c>
      <c r="N386">
        <f t="shared" si="57"/>
        <v>1</v>
      </c>
      <c r="O386" s="12">
        <f t="shared" si="58"/>
        <v>-1.4758864379286569E-3</v>
      </c>
      <c r="P386" s="12">
        <f t="shared" si="59"/>
        <v>-8.2471066404313356E-2</v>
      </c>
      <c r="Q386" s="12">
        <f t="shared" si="60"/>
        <v>-7.916191937191519E-2</v>
      </c>
      <c r="R386" s="13">
        <f t="shared" si="61"/>
        <v>-1.2676095304651191E-3</v>
      </c>
    </row>
    <row r="387" spans="1:18" x14ac:dyDescent="0.25">
      <c r="A387" s="1">
        <v>43129</v>
      </c>
      <c r="B387">
        <v>11079.349609000001</v>
      </c>
      <c r="C387">
        <v>11130.400390999999</v>
      </c>
      <c r="D387">
        <v>11070.6380244661</v>
      </c>
      <c r="E387" t="str">
        <f t="shared" si="54"/>
        <v/>
      </c>
      <c r="F387" s="10">
        <f t="shared" si="52"/>
        <v>11069.349609000001</v>
      </c>
      <c r="G387" s="11" t="str">
        <f t="shared" si="53"/>
        <v/>
      </c>
      <c r="L387" s="12">
        <f t="shared" si="55"/>
        <v>5.4879781975221142E-3</v>
      </c>
      <c r="M387" s="12">
        <f t="shared" si="56"/>
        <v>5.4729741148610228E-3</v>
      </c>
      <c r="N387">
        <f t="shared" si="57"/>
        <v>1</v>
      </c>
      <c r="O387" s="12">
        <f t="shared" si="58"/>
        <v>5.4729741148610228E-3</v>
      </c>
      <c r="P387" s="12">
        <f t="shared" si="59"/>
        <v>-7.6998092289452327E-2</v>
      </c>
      <c r="Q387" s="12">
        <f t="shared" si="60"/>
        <v>-7.4108380061980061E-2</v>
      </c>
      <c r="R387" s="13">
        <f t="shared" si="61"/>
        <v>4.005086685910042E-3</v>
      </c>
    </row>
    <row r="388" spans="1:18" x14ac:dyDescent="0.25">
      <c r="A388" s="1">
        <v>43130</v>
      </c>
      <c r="B388">
        <v>11120.849609000001</v>
      </c>
      <c r="C388">
        <v>11049.650390999999</v>
      </c>
      <c r="D388">
        <v>11131.2554625469</v>
      </c>
      <c r="E388" t="str">
        <f t="shared" si="54"/>
        <v>BUY</v>
      </c>
      <c r="F388" s="10">
        <f t="shared" si="52"/>
        <v>11069.349609000001</v>
      </c>
      <c r="G388" s="11" t="str">
        <f t="shared" si="53"/>
        <v/>
      </c>
      <c r="L388" s="12">
        <f t="shared" si="55"/>
        <v>-7.2549052292220084E-3</v>
      </c>
      <c r="M388" s="12">
        <f t="shared" si="56"/>
        <v>-7.2813500348311491E-3</v>
      </c>
      <c r="N388">
        <f t="shared" si="57"/>
        <v>1</v>
      </c>
      <c r="O388" s="12">
        <f t="shared" si="58"/>
        <v>-7.2813500348311491E-3</v>
      </c>
      <c r="P388" s="12">
        <f t="shared" si="59"/>
        <v>-8.4279442324283471E-2</v>
      </c>
      <c r="Q388" s="12">
        <f t="shared" si="60"/>
        <v>-8.0825636017161306E-2</v>
      </c>
      <c r="R388" s="13">
        <f t="shared" si="61"/>
        <v>-1.8067417934229946E-3</v>
      </c>
    </row>
    <row r="389" spans="1:18" x14ac:dyDescent="0.25">
      <c r="A389" s="1">
        <v>43131</v>
      </c>
      <c r="B389">
        <v>11018.799805000001</v>
      </c>
      <c r="C389">
        <v>11027.700194999999</v>
      </c>
      <c r="D389">
        <v>11054.7546246331</v>
      </c>
      <c r="E389" t="str">
        <f t="shared" si="54"/>
        <v/>
      </c>
      <c r="F389" s="10">
        <f t="shared" si="52"/>
        <v>11120.849609000001</v>
      </c>
      <c r="G389" s="11">
        <f t="shared" si="53"/>
        <v>-4.652486534360456E-3</v>
      </c>
      <c r="L389" s="12">
        <f t="shared" si="55"/>
        <v>-1.9865059276334973E-3</v>
      </c>
      <c r="M389" s="12">
        <f t="shared" si="56"/>
        <v>-1.9884816474868292E-3</v>
      </c>
      <c r="N389">
        <f t="shared" si="57"/>
        <v>1</v>
      </c>
      <c r="O389" s="12">
        <f t="shared" si="58"/>
        <v>-1.9884816474868292E-3</v>
      </c>
      <c r="P389" s="12">
        <f t="shared" si="59"/>
        <v>-8.6267923971770299E-2</v>
      </c>
      <c r="Q389" s="12">
        <f t="shared" si="60"/>
        <v>-8.2651581339741931E-2</v>
      </c>
      <c r="R389" s="13">
        <f t="shared" si="61"/>
        <v>-9.2269992446132321E-3</v>
      </c>
    </row>
    <row r="390" spans="1:18" x14ac:dyDescent="0.25">
      <c r="A390" s="1">
        <v>43132</v>
      </c>
      <c r="B390">
        <v>11044.549805000001</v>
      </c>
      <c r="C390">
        <v>11016.900390999999</v>
      </c>
      <c r="D390">
        <v>11025.585334430099</v>
      </c>
      <c r="E390" t="str">
        <f t="shared" si="54"/>
        <v>SELL</v>
      </c>
      <c r="F390" s="10">
        <f t="shared" si="52"/>
        <v>11120.849609000001</v>
      </c>
      <c r="G390" s="11" t="str">
        <f t="shared" si="53"/>
        <v/>
      </c>
      <c r="L390" s="12">
        <f t="shared" si="55"/>
        <v>-9.7933420468732102E-4</v>
      </c>
      <c r="M390" s="12">
        <f t="shared" si="56"/>
        <v>-9.7981406575137382E-4</v>
      </c>
      <c r="N390">
        <f t="shared" si="57"/>
        <v>1</v>
      </c>
      <c r="O390" s="12">
        <f t="shared" si="58"/>
        <v>-9.7981406575137382E-4</v>
      </c>
      <c r="P390" s="12">
        <f t="shared" si="59"/>
        <v>-8.7247738037521672E-2</v>
      </c>
      <c r="Q390" s="12">
        <f t="shared" si="60"/>
        <v>-8.3549972023751695E-2</v>
      </c>
      <c r="R390" s="13">
        <f t="shared" si="61"/>
        <v>-2.963894679118062E-3</v>
      </c>
    </row>
    <row r="391" spans="1:18" x14ac:dyDescent="0.25">
      <c r="A391" s="1">
        <v>43133</v>
      </c>
      <c r="B391">
        <v>10938.200194999999</v>
      </c>
      <c r="C391">
        <v>10760.599609000001</v>
      </c>
      <c r="D391">
        <v>11000.3704324228</v>
      </c>
      <c r="E391" t="str">
        <f t="shared" si="54"/>
        <v/>
      </c>
      <c r="F391" s="10">
        <f t="shared" si="52"/>
        <v>11044.549805000001</v>
      </c>
      <c r="G391" s="11">
        <f t="shared" si="53"/>
        <v>-6.8609689621421666E-3</v>
      </c>
      <c r="L391" s="12">
        <f t="shared" si="55"/>
        <v>-2.32643277967165E-2</v>
      </c>
      <c r="M391" s="12">
        <f t="shared" si="56"/>
        <v>-2.3539214001964671E-2</v>
      </c>
      <c r="N391">
        <f t="shared" si="57"/>
        <v>-1</v>
      </c>
      <c r="O391" s="12">
        <f t="shared" si="58"/>
        <v>2.3539214001964671E-2</v>
      </c>
      <c r="P391" s="12">
        <f t="shared" si="59"/>
        <v>-6.3708524035557004E-2</v>
      </c>
      <c r="Q391" s="12">
        <f t="shared" si="60"/>
        <v>-6.1721554707882431E-2</v>
      </c>
      <c r="R391" s="13">
        <f t="shared" si="61"/>
        <v>-2.4220878449443428E-2</v>
      </c>
    </row>
    <row r="392" spans="1:18" x14ac:dyDescent="0.25">
      <c r="A392" s="1">
        <v>43136</v>
      </c>
      <c r="B392">
        <v>10604.299805000001</v>
      </c>
      <c r="C392">
        <v>10666.549805000001</v>
      </c>
      <c r="D392">
        <v>10767.3975329194</v>
      </c>
      <c r="E392" t="str">
        <f t="shared" si="54"/>
        <v/>
      </c>
      <c r="F392" s="10">
        <f t="shared" si="52"/>
        <v>11044.549805000001</v>
      </c>
      <c r="G392" s="11" t="str">
        <f t="shared" si="53"/>
        <v/>
      </c>
      <c r="L392" s="12">
        <f t="shared" si="55"/>
        <v>-8.740201049887486E-3</v>
      </c>
      <c r="M392" s="12">
        <f t="shared" si="56"/>
        <v>-8.7786206341594342E-3</v>
      </c>
      <c r="N392">
        <f t="shared" si="57"/>
        <v>-1</v>
      </c>
      <c r="O392" s="12">
        <f t="shared" si="58"/>
        <v>8.7786206341594342E-3</v>
      </c>
      <c r="P392" s="12">
        <f t="shared" si="59"/>
        <v>-5.492990340139757E-2</v>
      </c>
      <c r="Q392" s="12">
        <f t="shared" si="60"/>
        <v>-5.3448504331669477E-2</v>
      </c>
      <c r="R392" s="13">
        <f t="shared" si="61"/>
        <v>-3.1801193944370199E-2</v>
      </c>
    </row>
    <row r="393" spans="1:18" x14ac:dyDescent="0.25">
      <c r="A393" s="1">
        <v>43137</v>
      </c>
      <c r="B393">
        <v>10295.150390999999</v>
      </c>
      <c r="C393">
        <v>10498.25</v>
      </c>
      <c r="D393">
        <v>10676.5578194764</v>
      </c>
      <c r="E393" t="str">
        <f t="shared" si="54"/>
        <v/>
      </c>
      <c r="F393" s="10">
        <f t="shared" si="52"/>
        <v>11044.549805000001</v>
      </c>
      <c r="G393" s="11" t="str">
        <f t="shared" si="53"/>
        <v/>
      </c>
      <c r="L393" s="12">
        <f t="shared" si="55"/>
        <v>-1.5778279582129628E-2</v>
      </c>
      <c r="M393" s="12">
        <f t="shared" si="56"/>
        <v>-1.5904081683973142E-2</v>
      </c>
      <c r="N393">
        <f t="shared" si="57"/>
        <v>-1</v>
      </c>
      <c r="O393" s="12">
        <f t="shared" si="58"/>
        <v>1.5904081683973142E-2</v>
      </c>
      <c r="P393" s="12">
        <f t="shared" si="59"/>
        <v>-3.9025821717424428E-2</v>
      </c>
      <c r="Q393" s="12">
        <f t="shared" si="60"/>
        <v>-3.827412458805135E-2</v>
      </c>
      <c r="R393" s="13">
        <f t="shared" si="61"/>
        <v>-2.4380575296247931E-2</v>
      </c>
    </row>
    <row r="394" spans="1:18" x14ac:dyDescent="0.25">
      <c r="A394" s="1">
        <v>43138</v>
      </c>
      <c r="B394">
        <v>10607.200194999999</v>
      </c>
      <c r="C394">
        <v>10476.700194999999</v>
      </c>
      <c r="D394">
        <v>10515.0463646234</v>
      </c>
      <c r="E394" t="str">
        <f t="shared" si="54"/>
        <v>SELL</v>
      </c>
      <c r="F394" s="10">
        <f t="shared" si="52"/>
        <v>11044.549805000001</v>
      </c>
      <c r="G394" s="11" t="str">
        <f t="shared" si="53"/>
        <v/>
      </c>
      <c r="L394" s="12">
        <f t="shared" si="55"/>
        <v>-2.052704498368807E-3</v>
      </c>
      <c r="M394" s="12">
        <f t="shared" si="56"/>
        <v>-2.054814183782506E-3</v>
      </c>
      <c r="N394">
        <f t="shared" si="57"/>
        <v>-1</v>
      </c>
      <c r="O394" s="12">
        <f t="shared" si="58"/>
        <v>2.054814183782506E-3</v>
      </c>
      <c r="P394" s="12">
        <f t="shared" si="59"/>
        <v>-3.6971007533641922E-2</v>
      </c>
      <c r="Q394" s="12">
        <f t="shared" si="60"/>
        <v>-3.6295924897993159E-2</v>
      </c>
      <c r="R394" s="13">
        <f t="shared" si="61"/>
        <v>-1.7798595935023642E-2</v>
      </c>
    </row>
    <row r="395" spans="1:18" x14ac:dyDescent="0.25">
      <c r="A395" s="1">
        <v>43139</v>
      </c>
      <c r="B395">
        <v>10518.5</v>
      </c>
      <c r="C395">
        <v>10576.849609000001</v>
      </c>
      <c r="D395">
        <v>10487.221876076301</v>
      </c>
      <c r="E395" t="str">
        <f t="shared" si="54"/>
        <v>SELL</v>
      </c>
      <c r="F395" s="10">
        <f t="shared" si="52"/>
        <v>10607.200194999999</v>
      </c>
      <c r="G395" s="11">
        <f t="shared" si="53"/>
        <v>-3.9598681496461507E-2</v>
      </c>
      <c r="L395" s="12">
        <f t="shared" si="55"/>
        <v>9.5592516857356813E-3</v>
      </c>
      <c r="M395" s="12">
        <f t="shared" si="56"/>
        <v>9.5138511401873047E-3</v>
      </c>
      <c r="N395">
        <f t="shared" si="57"/>
        <v>-1</v>
      </c>
      <c r="O395" s="12">
        <f t="shared" si="58"/>
        <v>-9.5138511401873047E-3</v>
      </c>
      <c r="P395" s="12">
        <f t="shared" si="59"/>
        <v>-4.6484858673829225E-2</v>
      </c>
      <c r="Q395" s="12">
        <f t="shared" si="60"/>
        <v>-4.5420985947244863E-2</v>
      </c>
      <c r="R395" s="13">
        <f t="shared" si="61"/>
        <v>7.4869248684306111E-3</v>
      </c>
    </row>
    <row r="396" spans="1:18" x14ac:dyDescent="0.25">
      <c r="A396" s="1">
        <v>43140</v>
      </c>
      <c r="B396">
        <v>10416.5</v>
      </c>
      <c r="C396">
        <v>10454.950194999999</v>
      </c>
      <c r="D396">
        <v>10562.2010681873</v>
      </c>
      <c r="E396" t="str">
        <f t="shared" si="54"/>
        <v>BUY</v>
      </c>
      <c r="F396" s="10">
        <f t="shared" si="52"/>
        <v>10518.5</v>
      </c>
      <c r="G396" s="11">
        <f t="shared" si="53"/>
        <v>-8.3622627431705343E-3</v>
      </c>
      <c r="L396" s="12">
        <f t="shared" si="55"/>
        <v>-1.1525115559577914E-2</v>
      </c>
      <c r="M396" s="12">
        <f t="shared" si="56"/>
        <v>-1.1592044442935589E-2</v>
      </c>
      <c r="N396">
        <f t="shared" si="57"/>
        <v>-1</v>
      </c>
      <c r="O396" s="12">
        <f t="shared" si="58"/>
        <v>1.1592044442935589E-2</v>
      </c>
      <c r="P396" s="12">
        <f t="shared" si="59"/>
        <v>-3.4892814230893639E-2</v>
      </c>
      <c r="Q396" s="12">
        <f t="shared" si="60"/>
        <v>-3.4291079036221972E-2</v>
      </c>
      <c r="R396" s="13">
        <f t="shared" si="61"/>
        <v>-2.0760353541834364E-3</v>
      </c>
    </row>
    <row r="397" spans="1:18" x14ac:dyDescent="0.25">
      <c r="A397" s="1">
        <v>43143</v>
      </c>
      <c r="B397">
        <v>10518.200194999999</v>
      </c>
      <c r="C397">
        <v>10539.75</v>
      </c>
      <c r="D397">
        <v>10468.8913443647</v>
      </c>
      <c r="E397" t="str">
        <f t="shared" si="54"/>
        <v>SELL</v>
      </c>
      <c r="F397" s="10">
        <f t="shared" ref="F397:F452" si="62">IF(E396&lt;&gt;"",B396,F396)</f>
        <v>10416.5</v>
      </c>
      <c r="G397" s="11">
        <f t="shared" ref="G397:G452" si="63">IF(E396="SELL",F397/F396-1,IF(E396="BUY",1-F397/F396,""))</f>
        <v>9.6972001711270739E-3</v>
      </c>
      <c r="L397" s="12">
        <f t="shared" si="55"/>
        <v>8.1109716850258362E-3</v>
      </c>
      <c r="M397" s="12">
        <f t="shared" si="56"/>
        <v>8.0782545469790593E-3</v>
      </c>
      <c r="N397">
        <f t="shared" si="57"/>
        <v>1</v>
      </c>
      <c r="O397" s="12">
        <f t="shared" si="58"/>
        <v>8.0782545469790593E-3</v>
      </c>
      <c r="P397" s="12">
        <f t="shared" si="59"/>
        <v>-2.6814559683914579E-2</v>
      </c>
      <c r="Q397" s="12">
        <f t="shared" si="60"/>
        <v>-2.6458241322308007E-2</v>
      </c>
      <c r="R397" s="13">
        <f t="shared" si="61"/>
        <v>-3.5076237605224936E-3</v>
      </c>
    </row>
    <row r="398" spans="1:18" x14ac:dyDescent="0.25">
      <c r="A398" s="1">
        <v>43145</v>
      </c>
      <c r="B398">
        <v>10585.75</v>
      </c>
      <c r="C398">
        <v>10500.900390999999</v>
      </c>
      <c r="D398">
        <v>10548.688255753499</v>
      </c>
      <c r="E398" t="str">
        <f t="shared" ref="E398:E452" si="64" xml:space="preserve"> IF(AND(D398&gt;B398, D397&lt;C397),"BUY",IF(AND(D398&lt;B398,D397&gt;C397),"SELL",""))</f>
        <v/>
      </c>
      <c r="F398" s="10">
        <f t="shared" si="62"/>
        <v>10518.200194999999</v>
      </c>
      <c r="G398" s="11">
        <f t="shared" si="63"/>
        <v>9.7633749339989251E-3</v>
      </c>
      <c r="L398" s="12">
        <f t="shared" ref="L398:L452" si="65">C398/C397-1</f>
        <v>-3.6860085865415559E-3</v>
      </c>
      <c r="M398" s="12">
        <f t="shared" ref="M398:M452" si="66">LN(C398/C397)</f>
        <v>-3.6928186559916985E-3</v>
      </c>
      <c r="N398">
        <f t="shared" ref="N398:N452" si="67" xml:space="preserve"> IF(AND(D397&gt;B397, D396&lt;C396),1,IF(AND(D397&lt;B397,D396&gt;C396),-1,N397))</f>
        <v>-1</v>
      </c>
      <c r="O398" s="12">
        <f t="shared" ref="O398:O452" si="68">M398*N398</f>
        <v>3.6928186559916985E-3</v>
      </c>
      <c r="P398" s="12">
        <f t="shared" ref="P398:P452" si="69">O398+P397</f>
        <v>-2.312174102792288E-2</v>
      </c>
      <c r="Q398" s="12">
        <f t="shared" ref="Q398:Q452" si="70">EXP(P398)-1</f>
        <v>-2.285648192439782E-2</v>
      </c>
      <c r="R398" s="13">
        <f t="shared" ref="R398:R452" si="71">(1+L398)*(1+L397)-1</f>
        <v>4.3950659872080688E-3</v>
      </c>
    </row>
    <row r="399" spans="1:18" x14ac:dyDescent="0.25">
      <c r="A399" s="1">
        <v>43146</v>
      </c>
      <c r="B399">
        <v>10537.900390999999</v>
      </c>
      <c r="C399">
        <v>10545.5</v>
      </c>
      <c r="D399">
        <v>10517.9540271365</v>
      </c>
      <c r="E399" t="str">
        <f t="shared" si="64"/>
        <v>SELL</v>
      </c>
      <c r="F399" s="10">
        <f t="shared" si="62"/>
        <v>10518.200194999999</v>
      </c>
      <c r="G399" s="11" t="str">
        <f t="shared" si="63"/>
        <v/>
      </c>
      <c r="L399" s="12">
        <f t="shared" si="65"/>
        <v>4.2472176041423726E-3</v>
      </c>
      <c r="M399" s="12">
        <f t="shared" si="66"/>
        <v>4.2382236326967814E-3</v>
      </c>
      <c r="N399">
        <f t="shared" si="67"/>
        <v>-1</v>
      </c>
      <c r="O399" s="12">
        <f t="shared" si="68"/>
        <v>-4.2382236326967814E-3</v>
      </c>
      <c r="P399" s="12">
        <f t="shared" si="69"/>
        <v>-2.7359964660619664E-2</v>
      </c>
      <c r="Q399" s="12">
        <f t="shared" si="70"/>
        <v>-2.6989071070768977E-2</v>
      </c>
      <c r="R399" s="13">
        <f t="shared" si="71"/>
        <v>5.4555373704312515E-4</v>
      </c>
    </row>
    <row r="400" spans="1:18" x14ac:dyDescent="0.25">
      <c r="A400" s="1">
        <v>43147</v>
      </c>
      <c r="B400">
        <v>10596.200194999999</v>
      </c>
      <c r="C400">
        <v>10452.299805000001</v>
      </c>
      <c r="D400">
        <v>10557.7777859952</v>
      </c>
      <c r="E400" t="str">
        <f t="shared" si="64"/>
        <v/>
      </c>
      <c r="F400" s="10">
        <f t="shared" si="62"/>
        <v>10537.900390999999</v>
      </c>
      <c r="G400" s="11">
        <f t="shared" si="63"/>
        <v>1.8729626394984322E-3</v>
      </c>
      <c r="L400" s="12">
        <f t="shared" si="65"/>
        <v>-8.8379114314162122E-3</v>
      </c>
      <c r="M400" s="12">
        <f t="shared" si="66"/>
        <v>-8.8771974126171712E-3</v>
      </c>
      <c r="N400">
        <f t="shared" si="67"/>
        <v>-1</v>
      </c>
      <c r="O400" s="12">
        <f t="shared" si="68"/>
        <v>8.8771974126171712E-3</v>
      </c>
      <c r="P400" s="12">
        <f t="shared" si="69"/>
        <v>-1.8482767248002491E-2</v>
      </c>
      <c r="Q400" s="12">
        <f t="shared" si="70"/>
        <v>-1.8313008385506646E-2</v>
      </c>
      <c r="R400" s="13">
        <f t="shared" si="71"/>
        <v>-4.6282303602892538E-3</v>
      </c>
    </row>
    <row r="401" spans="1:18" x14ac:dyDescent="0.25">
      <c r="A401" s="1">
        <v>43150</v>
      </c>
      <c r="B401">
        <v>10488.900390999999</v>
      </c>
      <c r="C401">
        <v>10378.400390999999</v>
      </c>
      <c r="D401">
        <v>10442.6722768584</v>
      </c>
      <c r="E401" t="str">
        <f t="shared" si="64"/>
        <v>SELL</v>
      </c>
      <c r="F401" s="10">
        <f t="shared" si="62"/>
        <v>10537.900390999999</v>
      </c>
      <c r="G401" s="11" t="str">
        <f t="shared" si="63"/>
        <v/>
      </c>
      <c r="L401" s="12">
        <f t="shared" si="65"/>
        <v>-7.0701582789129969E-3</v>
      </c>
      <c r="M401" s="12">
        <f t="shared" si="66"/>
        <v>-7.0952702818495358E-3</v>
      </c>
      <c r="N401">
        <f t="shared" si="67"/>
        <v>-1</v>
      </c>
      <c r="O401" s="12">
        <f t="shared" si="68"/>
        <v>7.0952702818495358E-3</v>
      </c>
      <c r="P401" s="12">
        <f t="shared" si="69"/>
        <v>-1.1387496966152955E-2</v>
      </c>
      <c r="Q401" s="12">
        <f t="shared" si="70"/>
        <v>-1.132290483596099E-2</v>
      </c>
      <c r="R401" s="13">
        <f t="shared" si="71"/>
        <v>-1.5845584277654035E-2</v>
      </c>
    </row>
    <row r="402" spans="1:18" x14ac:dyDescent="0.25">
      <c r="A402" s="1">
        <v>43151</v>
      </c>
      <c r="B402">
        <v>10391</v>
      </c>
      <c r="C402">
        <v>10360.400390999999</v>
      </c>
      <c r="D402">
        <v>10395.451301884899</v>
      </c>
      <c r="E402" t="str">
        <f t="shared" si="64"/>
        <v/>
      </c>
      <c r="F402" s="10">
        <f t="shared" si="62"/>
        <v>10488.900390999999</v>
      </c>
      <c r="G402" s="11">
        <f t="shared" si="63"/>
        <v>-4.6498826314441688E-3</v>
      </c>
      <c r="L402" s="12">
        <f t="shared" si="65"/>
        <v>-1.7343713213848755E-3</v>
      </c>
      <c r="M402" s="12">
        <f t="shared" si="66"/>
        <v>-1.7358770846120017E-3</v>
      </c>
      <c r="N402">
        <f t="shared" si="67"/>
        <v>-1</v>
      </c>
      <c r="O402" s="12">
        <f t="shared" si="68"/>
        <v>1.7358770846120017E-3</v>
      </c>
      <c r="P402" s="12">
        <f t="shared" si="69"/>
        <v>-9.6516198815409533E-3</v>
      </c>
      <c r="Q402" s="12">
        <f t="shared" si="70"/>
        <v>-9.6051924849583914E-3</v>
      </c>
      <c r="R402" s="13">
        <f t="shared" si="71"/>
        <v>-8.7922673205412805E-3</v>
      </c>
    </row>
    <row r="403" spans="1:18" x14ac:dyDescent="0.25">
      <c r="A403" s="1">
        <v>43152</v>
      </c>
      <c r="B403">
        <v>10426</v>
      </c>
      <c r="C403">
        <v>10397.450194999999</v>
      </c>
      <c r="D403">
        <v>10374.345904989599</v>
      </c>
      <c r="E403" t="str">
        <f t="shared" si="64"/>
        <v>SELL</v>
      </c>
      <c r="F403" s="10">
        <f t="shared" si="62"/>
        <v>10488.900390999999</v>
      </c>
      <c r="G403" s="11" t="str">
        <f t="shared" si="63"/>
        <v/>
      </c>
      <c r="L403" s="12">
        <f t="shared" si="65"/>
        <v>3.5760976990990567E-3</v>
      </c>
      <c r="M403" s="12">
        <f t="shared" si="66"/>
        <v>3.5697186652310377E-3</v>
      </c>
      <c r="N403">
        <f t="shared" si="67"/>
        <v>-1</v>
      </c>
      <c r="O403" s="12">
        <f t="shared" si="68"/>
        <v>-3.5697186652310377E-3</v>
      </c>
      <c r="P403" s="12">
        <f t="shared" si="69"/>
        <v>-1.3221338546771991E-2</v>
      </c>
      <c r="Q403" s="12">
        <f t="shared" si="70"/>
        <v>-1.3134320570486135E-2</v>
      </c>
      <c r="R403" s="13">
        <f t="shared" si="71"/>
        <v>1.8355240964222919E-3</v>
      </c>
    </row>
    <row r="404" spans="1:18" x14ac:dyDescent="0.25">
      <c r="A404" s="1">
        <v>43153</v>
      </c>
      <c r="B404">
        <v>10354.349609000001</v>
      </c>
      <c r="C404">
        <v>10382.700194999999</v>
      </c>
      <c r="D404">
        <v>10418.040249797299</v>
      </c>
      <c r="E404" t="str">
        <f t="shared" si="64"/>
        <v>BUY</v>
      </c>
      <c r="F404" s="10">
        <f t="shared" si="62"/>
        <v>10426</v>
      </c>
      <c r="G404" s="11">
        <f t="shared" si="63"/>
        <v>-5.9968527352944889E-3</v>
      </c>
      <c r="L404" s="12">
        <f t="shared" si="65"/>
        <v>-1.4186170381554897E-3</v>
      </c>
      <c r="M404" s="12">
        <f t="shared" si="66"/>
        <v>-1.4196242279630698E-3</v>
      </c>
      <c r="N404">
        <f t="shared" si="67"/>
        <v>-1</v>
      </c>
      <c r="O404" s="12">
        <f t="shared" si="68"/>
        <v>1.4196242279630698E-3</v>
      </c>
      <c r="P404" s="12">
        <f t="shared" si="69"/>
        <v>-1.1801714318808922E-2</v>
      </c>
      <c r="Q404" s="12">
        <f t="shared" si="70"/>
        <v>-1.1732347240022922E-2</v>
      </c>
      <c r="R404" s="13">
        <f t="shared" si="71"/>
        <v>2.1524075478174254E-3</v>
      </c>
    </row>
    <row r="405" spans="1:18" x14ac:dyDescent="0.25">
      <c r="A405" s="1">
        <v>43154</v>
      </c>
      <c r="B405">
        <v>10408.099609000001</v>
      </c>
      <c r="C405">
        <v>10491.049805000001</v>
      </c>
      <c r="D405">
        <v>10395.1620026073</v>
      </c>
      <c r="E405" t="str">
        <f t="shared" si="64"/>
        <v>SELL</v>
      </c>
      <c r="F405" s="10">
        <f t="shared" si="62"/>
        <v>10354.349609000001</v>
      </c>
      <c r="G405" s="11">
        <f t="shared" si="63"/>
        <v>6.872279973143991E-3</v>
      </c>
      <c r="L405" s="12">
        <f t="shared" si="65"/>
        <v>1.0435590738927303E-2</v>
      </c>
      <c r="M405" s="12">
        <f t="shared" si="66"/>
        <v>1.0381515838893627E-2</v>
      </c>
      <c r="N405">
        <f t="shared" si="67"/>
        <v>1</v>
      </c>
      <c r="O405" s="12">
        <f t="shared" si="68"/>
        <v>1.0381515838893627E-2</v>
      </c>
      <c r="P405" s="12">
        <f t="shared" si="69"/>
        <v>-1.4201984799152943E-3</v>
      </c>
      <c r="Q405" s="12">
        <f t="shared" si="70"/>
        <v>-1.4191904752994811E-3</v>
      </c>
      <c r="R405" s="13">
        <f t="shared" si="71"/>
        <v>9.0021695939463964E-3</v>
      </c>
    </row>
    <row r="406" spans="1:18" x14ac:dyDescent="0.25">
      <c r="A406" s="1">
        <v>43157</v>
      </c>
      <c r="B406">
        <v>10526.549805000001</v>
      </c>
      <c r="C406">
        <v>10582.599609000001</v>
      </c>
      <c r="D406">
        <v>10476.2841193246</v>
      </c>
      <c r="E406" t="str">
        <f t="shared" si="64"/>
        <v/>
      </c>
      <c r="F406" s="10">
        <f t="shared" si="62"/>
        <v>10408.099609000001</v>
      </c>
      <c r="G406" s="11">
        <f t="shared" si="63"/>
        <v>5.1910551632601276E-3</v>
      </c>
      <c r="L406" s="12">
        <f t="shared" si="65"/>
        <v>8.7264673890279365E-3</v>
      </c>
      <c r="M406" s="12">
        <f t="shared" si="66"/>
        <v>8.688611843194801E-3</v>
      </c>
      <c r="N406">
        <f t="shared" si="67"/>
        <v>-1</v>
      </c>
      <c r="O406" s="12">
        <f t="shared" si="68"/>
        <v>-8.688611843194801E-3</v>
      </c>
      <c r="P406" s="12">
        <f t="shared" si="69"/>
        <v>-1.0108810323110095E-2</v>
      </c>
      <c r="Q406" s="12">
        <f t="shared" si="70"/>
        <v>-1.0057888032410034E-2</v>
      </c>
      <c r="R406" s="13">
        <f t="shared" si="71"/>
        <v>1.9253123970223829E-2</v>
      </c>
    </row>
    <row r="407" spans="1:18" x14ac:dyDescent="0.25">
      <c r="A407" s="1">
        <v>43158</v>
      </c>
      <c r="B407">
        <v>10615.200194999999</v>
      </c>
      <c r="C407">
        <v>10554.299805000001</v>
      </c>
      <c r="D407">
        <v>10595.2455858457</v>
      </c>
      <c r="E407" t="str">
        <f t="shared" si="64"/>
        <v/>
      </c>
      <c r="F407" s="10">
        <f t="shared" si="62"/>
        <v>10408.099609000001</v>
      </c>
      <c r="G407" s="11" t="str">
        <f t="shared" si="63"/>
        <v/>
      </c>
      <c r="L407" s="12">
        <f t="shared" si="65"/>
        <v>-2.67418262483754E-3</v>
      </c>
      <c r="M407" s="12">
        <f t="shared" si="66"/>
        <v>-2.6777646385907966E-3</v>
      </c>
      <c r="N407">
        <f t="shared" si="67"/>
        <v>-1</v>
      </c>
      <c r="O407" s="12">
        <f t="shared" si="68"/>
        <v>2.6777646385907966E-3</v>
      </c>
      <c r="P407" s="12">
        <f t="shared" si="69"/>
        <v>-7.4310456845192987E-3</v>
      </c>
      <c r="Q407" s="12">
        <f t="shared" si="70"/>
        <v>-7.4035037286065419E-3</v>
      </c>
      <c r="R407" s="13">
        <f t="shared" si="71"/>
        <v>6.0289485967224277E-3</v>
      </c>
    </row>
    <row r="408" spans="1:18" x14ac:dyDescent="0.25">
      <c r="A408" s="1">
        <v>43159</v>
      </c>
      <c r="B408">
        <v>10488.950194999999</v>
      </c>
      <c r="C408">
        <v>10492.849609000001</v>
      </c>
      <c r="D408">
        <v>10564.2449111675</v>
      </c>
      <c r="E408" t="str">
        <f t="shared" si="64"/>
        <v/>
      </c>
      <c r="F408" s="10">
        <f t="shared" si="62"/>
        <v>10408.099609000001</v>
      </c>
      <c r="G408" s="11" t="str">
        <f t="shared" si="63"/>
        <v/>
      </c>
      <c r="L408" s="12">
        <f t="shared" si="65"/>
        <v>-5.8222901694424678E-3</v>
      </c>
      <c r="M408" s="12">
        <f t="shared" si="66"/>
        <v>-5.8393057795423989E-3</v>
      </c>
      <c r="N408">
        <f t="shared" si="67"/>
        <v>-1</v>
      </c>
      <c r="O408" s="12">
        <f t="shared" si="68"/>
        <v>5.8393057795423989E-3</v>
      </c>
      <c r="P408" s="12">
        <f t="shared" si="69"/>
        <v>-1.5917399049768998E-3</v>
      </c>
      <c r="Q408" s="12">
        <f t="shared" si="70"/>
        <v>-1.5904737588952056E-3</v>
      </c>
      <c r="R408" s="13">
        <f t="shared" si="71"/>
        <v>-8.4809029270721537E-3</v>
      </c>
    </row>
    <row r="409" spans="1:18" x14ac:dyDescent="0.25">
      <c r="A409" s="1">
        <v>43160</v>
      </c>
      <c r="B409">
        <v>10479.950194999999</v>
      </c>
      <c r="C409">
        <v>10458.349609000001</v>
      </c>
      <c r="D409">
        <v>10510.919918105499</v>
      </c>
      <c r="E409" t="str">
        <f t="shared" si="64"/>
        <v/>
      </c>
      <c r="F409" s="10">
        <f t="shared" si="62"/>
        <v>10408.099609000001</v>
      </c>
      <c r="G409" s="11" t="str">
        <f t="shared" si="63"/>
        <v/>
      </c>
      <c r="L409" s="12">
        <f t="shared" si="65"/>
        <v>-3.2879533478120671E-3</v>
      </c>
      <c r="M409" s="12">
        <f t="shared" si="66"/>
        <v>-3.2933705440055714E-3</v>
      </c>
      <c r="N409">
        <f t="shared" si="67"/>
        <v>-1</v>
      </c>
      <c r="O409" s="12">
        <f t="shared" si="68"/>
        <v>3.2933705440055714E-3</v>
      </c>
      <c r="P409" s="12">
        <f t="shared" si="69"/>
        <v>1.7016306390286715E-3</v>
      </c>
      <c r="Q409" s="12">
        <f t="shared" si="70"/>
        <v>1.7030792339858269E-3</v>
      </c>
      <c r="R409" s="13">
        <f t="shared" si="71"/>
        <v>-9.0911000987999868E-3</v>
      </c>
    </row>
    <row r="410" spans="1:18" x14ac:dyDescent="0.25">
      <c r="A410" s="1">
        <v>43164</v>
      </c>
      <c r="B410">
        <v>10428.299805000001</v>
      </c>
      <c r="C410">
        <v>10358.849609000001</v>
      </c>
      <c r="D410">
        <v>10474.9131439589</v>
      </c>
      <c r="E410" t="str">
        <f t="shared" si="64"/>
        <v/>
      </c>
      <c r="F410" s="10">
        <f t="shared" si="62"/>
        <v>10408.099609000001</v>
      </c>
      <c r="G410" s="11" t="str">
        <f t="shared" si="63"/>
        <v/>
      </c>
      <c r="L410" s="12">
        <f t="shared" si="65"/>
        <v>-9.5139294171591171E-3</v>
      </c>
      <c r="M410" s="12">
        <f t="shared" si="66"/>
        <v>-9.5594759582258715E-3</v>
      </c>
      <c r="N410">
        <f t="shared" si="67"/>
        <v>-1</v>
      </c>
      <c r="O410" s="12">
        <f t="shared" si="68"/>
        <v>9.5594759582258715E-3</v>
      </c>
      <c r="P410" s="12">
        <f t="shared" si="69"/>
        <v>1.1261106597254543E-2</v>
      </c>
      <c r="Q410" s="12">
        <f t="shared" si="70"/>
        <v>1.1324751537943767E-2</v>
      </c>
      <c r="R410" s="13">
        <f t="shared" si="71"/>
        <v>-1.277060140889319E-2</v>
      </c>
    </row>
    <row r="411" spans="1:18" x14ac:dyDescent="0.25">
      <c r="A411" s="1">
        <v>43165</v>
      </c>
      <c r="B411">
        <v>10420.5</v>
      </c>
      <c r="C411">
        <v>10249.25</v>
      </c>
      <c r="D411">
        <v>10354.544508512399</v>
      </c>
      <c r="E411" t="str">
        <f t="shared" si="64"/>
        <v>SELL</v>
      </c>
      <c r="F411" s="10">
        <f t="shared" si="62"/>
        <v>10408.099609000001</v>
      </c>
      <c r="G411" s="11" t="str">
        <f t="shared" si="63"/>
        <v/>
      </c>
      <c r="L411" s="12">
        <f t="shared" si="65"/>
        <v>-1.0580287689936019E-2</v>
      </c>
      <c r="M411" s="12">
        <f t="shared" si="66"/>
        <v>-1.0636656887844081E-2</v>
      </c>
      <c r="N411">
        <f t="shared" si="67"/>
        <v>-1</v>
      </c>
      <c r="O411" s="12">
        <f t="shared" si="68"/>
        <v>1.0636656887844081E-2</v>
      </c>
      <c r="P411" s="12">
        <f t="shared" si="69"/>
        <v>2.1897763485098622E-2</v>
      </c>
      <c r="Q411" s="12">
        <f t="shared" si="70"/>
        <v>2.21392791707542E-2</v>
      </c>
      <c r="R411" s="13">
        <f t="shared" si="71"/>
        <v>-1.9993556996799833E-2</v>
      </c>
    </row>
    <row r="412" spans="1:18" x14ac:dyDescent="0.25">
      <c r="A412" s="1">
        <v>43166</v>
      </c>
      <c r="B412">
        <v>10232.950194999999</v>
      </c>
      <c r="C412">
        <v>10154.200194999999</v>
      </c>
      <c r="D412">
        <v>10268.835593415</v>
      </c>
      <c r="E412" t="str">
        <f t="shared" si="64"/>
        <v/>
      </c>
      <c r="F412" s="10">
        <f t="shared" si="62"/>
        <v>10420.5</v>
      </c>
      <c r="G412" s="11">
        <f t="shared" si="63"/>
        <v>1.1914174023925916E-3</v>
      </c>
      <c r="L412" s="12">
        <f t="shared" si="65"/>
        <v>-9.2738302802645167E-3</v>
      </c>
      <c r="M412" s="12">
        <f t="shared" si="66"/>
        <v>-9.3170999692370905E-3</v>
      </c>
      <c r="N412">
        <f t="shared" si="67"/>
        <v>-1</v>
      </c>
      <c r="O412" s="12">
        <f t="shared" si="68"/>
        <v>9.3170999692370905E-3</v>
      </c>
      <c r="P412" s="12">
        <f t="shared" si="69"/>
        <v>3.121486345433571E-2</v>
      </c>
      <c r="Q412" s="12">
        <f t="shared" si="70"/>
        <v>3.1707156236627121E-2</v>
      </c>
      <c r="R412" s="13">
        <f t="shared" si="71"/>
        <v>-1.9755998177847678E-2</v>
      </c>
    </row>
    <row r="413" spans="1:18" x14ac:dyDescent="0.25">
      <c r="A413" s="1">
        <v>43167</v>
      </c>
      <c r="B413">
        <v>10216.25</v>
      </c>
      <c r="C413">
        <v>10242.650390999999</v>
      </c>
      <c r="D413">
        <v>10172.413008248601</v>
      </c>
      <c r="E413" t="str">
        <f t="shared" si="64"/>
        <v>SELL</v>
      </c>
      <c r="F413" s="10">
        <f t="shared" si="62"/>
        <v>10420.5</v>
      </c>
      <c r="G413" s="11" t="str">
        <f t="shared" si="63"/>
        <v/>
      </c>
      <c r="L413" s="12">
        <f t="shared" si="65"/>
        <v>8.7107004295181589E-3</v>
      </c>
      <c r="M413" s="12">
        <f t="shared" si="66"/>
        <v>8.6729811610981224E-3</v>
      </c>
      <c r="N413">
        <f t="shared" si="67"/>
        <v>-1</v>
      </c>
      <c r="O413" s="12">
        <f t="shared" si="68"/>
        <v>-8.6729811610981224E-3</v>
      </c>
      <c r="P413" s="12">
        <f t="shared" si="69"/>
        <v>2.2541882293237586E-2</v>
      </c>
      <c r="Q413" s="12">
        <f t="shared" si="70"/>
        <v>2.279787038773029E-2</v>
      </c>
      <c r="R413" s="13">
        <f t="shared" si="71"/>
        <v>-6.4391140815189818E-4</v>
      </c>
    </row>
    <row r="414" spans="1:18" x14ac:dyDescent="0.25">
      <c r="A414" s="1">
        <v>43168</v>
      </c>
      <c r="B414">
        <v>10271.299805000001</v>
      </c>
      <c r="C414">
        <v>10226.849609000001</v>
      </c>
      <c r="D414">
        <v>10265.993826805399</v>
      </c>
      <c r="E414" t="str">
        <f t="shared" si="64"/>
        <v/>
      </c>
      <c r="F414" s="10">
        <f t="shared" si="62"/>
        <v>10216.25</v>
      </c>
      <c r="G414" s="11">
        <f t="shared" si="63"/>
        <v>-1.9600786910417001E-2</v>
      </c>
      <c r="L414" s="12">
        <f t="shared" si="65"/>
        <v>-1.5426458384133479E-3</v>
      </c>
      <c r="M414" s="12">
        <f t="shared" si="66"/>
        <v>-1.543836941629285E-3</v>
      </c>
      <c r="N414">
        <f t="shared" si="67"/>
        <v>-1</v>
      </c>
      <c r="O414" s="12">
        <f t="shared" si="68"/>
        <v>1.543836941629285E-3</v>
      </c>
      <c r="P414" s="12">
        <f t="shared" si="69"/>
        <v>2.4085719234866871E-2</v>
      </c>
      <c r="Q414" s="12">
        <f t="shared" si="70"/>
        <v>2.4378123036193911E-2</v>
      </c>
      <c r="R414" s="13">
        <f t="shared" si="71"/>
        <v>7.1546170653375984E-3</v>
      </c>
    </row>
    <row r="415" spans="1:18" x14ac:dyDescent="0.25">
      <c r="A415" s="1">
        <v>43171</v>
      </c>
      <c r="B415">
        <v>10301.599609000001</v>
      </c>
      <c r="C415">
        <v>10421.400390999999</v>
      </c>
      <c r="D415">
        <v>10242.4807978593</v>
      </c>
      <c r="E415" t="str">
        <f t="shared" si="64"/>
        <v>SELL</v>
      </c>
      <c r="F415" s="10">
        <f t="shared" si="62"/>
        <v>10216.25</v>
      </c>
      <c r="G415" s="11" t="str">
        <f t="shared" si="63"/>
        <v/>
      </c>
      <c r="L415" s="12">
        <f t="shared" si="65"/>
        <v>1.9023530162092905E-2</v>
      </c>
      <c r="M415" s="12">
        <f t="shared" si="66"/>
        <v>1.8844845399002483E-2</v>
      </c>
      <c r="N415">
        <f t="shared" si="67"/>
        <v>-1</v>
      </c>
      <c r="O415" s="12">
        <f t="shared" si="68"/>
        <v>-1.8844845399002483E-2</v>
      </c>
      <c r="P415" s="12">
        <f t="shared" si="69"/>
        <v>5.2408738358643882E-3</v>
      </c>
      <c r="Q415" s="12">
        <f t="shared" si="70"/>
        <v>5.2546312382493188E-3</v>
      </c>
      <c r="R415" s="13">
        <f t="shared" si="71"/>
        <v>1.7451537754043178E-2</v>
      </c>
    </row>
    <row r="416" spans="1:18" x14ac:dyDescent="0.25">
      <c r="A416" s="1">
        <v>43172</v>
      </c>
      <c r="B416">
        <v>10389.5</v>
      </c>
      <c r="C416">
        <v>10426.849609000001</v>
      </c>
      <c r="D416">
        <v>10408.419516149999</v>
      </c>
      <c r="E416" t="str">
        <f t="shared" si="64"/>
        <v>BUY</v>
      </c>
      <c r="F416" s="10">
        <f t="shared" si="62"/>
        <v>10301.599609000001</v>
      </c>
      <c r="G416" s="11">
        <f t="shared" si="63"/>
        <v>8.3542991802276756E-3</v>
      </c>
      <c r="L416" s="12">
        <f t="shared" si="65"/>
        <v>5.2288730838001563E-4</v>
      </c>
      <c r="M416" s="12">
        <f t="shared" si="66"/>
        <v>5.2275065044710709E-4</v>
      </c>
      <c r="N416">
        <f t="shared" si="67"/>
        <v>-1</v>
      </c>
      <c r="O416" s="12">
        <f t="shared" si="68"/>
        <v>-5.2275065044710709E-4</v>
      </c>
      <c r="P416" s="12">
        <f t="shared" si="69"/>
        <v>4.7181231854172808E-3</v>
      </c>
      <c r="Q416" s="12">
        <f t="shared" si="70"/>
        <v>4.7292710540574046E-3</v>
      </c>
      <c r="R416" s="13">
        <f t="shared" si="71"/>
        <v>1.9556364632955292E-2</v>
      </c>
    </row>
    <row r="417" spans="1:18" x14ac:dyDescent="0.25">
      <c r="A417" s="1">
        <v>43173</v>
      </c>
      <c r="B417">
        <v>10393.049805000001</v>
      </c>
      <c r="C417">
        <v>10410.900390999999</v>
      </c>
      <c r="D417">
        <v>10440.438785119501</v>
      </c>
      <c r="E417" t="str">
        <f t="shared" si="64"/>
        <v>BUY</v>
      </c>
      <c r="F417" s="10">
        <f t="shared" si="62"/>
        <v>10389.5</v>
      </c>
      <c r="G417" s="11">
        <f t="shared" si="63"/>
        <v>-8.5326934006642041E-3</v>
      </c>
      <c r="L417" s="12">
        <f t="shared" si="65"/>
        <v>-1.5296296195003167E-3</v>
      </c>
      <c r="M417" s="12">
        <f t="shared" si="66"/>
        <v>-1.5308006972492333E-3</v>
      </c>
      <c r="N417">
        <f t="shared" si="67"/>
        <v>1</v>
      </c>
      <c r="O417" s="12">
        <f t="shared" si="68"/>
        <v>-1.5308006972492333E-3</v>
      </c>
      <c r="P417" s="12">
        <f t="shared" si="69"/>
        <v>3.1873224881680475E-3</v>
      </c>
      <c r="Q417" s="12">
        <f t="shared" si="70"/>
        <v>3.1924074014741954E-3</v>
      </c>
      <c r="R417" s="13">
        <f t="shared" si="71"/>
        <v>-1.0075421350348446E-3</v>
      </c>
    </row>
    <row r="418" spans="1:18" x14ac:dyDescent="0.25">
      <c r="A418" s="1">
        <v>43174</v>
      </c>
      <c r="B418">
        <v>10405.450194999999</v>
      </c>
      <c r="C418">
        <v>10360.150390999999</v>
      </c>
      <c r="D418">
        <v>10426.248780997699</v>
      </c>
      <c r="E418" t="str">
        <f t="shared" si="64"/>
        <v/>
      </c>
      <c r="F418" s="10">
        <f t="shared" si="62"/>
        <v>10393.049805000001</v>
      </c>
      <c r="G418" s="11">
        <f t="shared" si="63"/>
        <v>-3.4167236151882996E-4</v>
      </c>
      <c r="L418" s="12">
        <f t="shared" si="65"/>
        <v>-4.8746984500852575E-3</v>
      </c>
      <c r="M418" s="12">
        <f t="shared" si="66"/>
        <v>-4.8866185462684945E-3</v>
      </c>
      <c r="N418">
        <f t="shared" si="67"/>
        <v>1</v>
      </c>
      <c r="O418" s="12">
        <f t="shared" si="68"/>
        <v>-4.8866185462684945E-3</v>
      </c>
      <c r="P418" s="12">
        <f t="shared" si="69"/>
        <v>-1.6992960581004471E-3</v>
      </c>
      <c r="Q418" s="12">
        <f t="shared" si="70"/>
        <v>-1.6978530720231921E-3</v>
      </c>
      <c r="R418" s="13">
        <f t="shared" si="71"/>
        <v>-6.3968715864501924E-3</v>
      </c>
    </row>
    <row r="419" spans="1:18" x14ac:dyDescent="0.25">
      <c r="A419" s="1">
        <v>43175</v>
      </c>
      <c r="B419">
        <v>10345.150390999999</v>
      </c>
      <c r="C419">
        <v>10195.150390999999</v>
      </c>
      <c r="D419">
        <v>10380.607416466501</v>
      </c>
      <c r="E419" t="str">
        <f t="shared" si="64"/>
        <v/>
      </c>
      <c r="F419" s="10">
        <f t="shared" si="62"/>
        <v>10393.049805000001</v>
      </c>
      <c r="G419" s="11" t="str">
        <f t="shared" si="63"/>
        <v/>
      </c>
      <c r="L419" s="12">
        <f t="shared" si="65"/>
        <v>-1.5926409730821822E-2</v>
      </c>
      <c r="M419" s="12">
        <f t="shared" si="66"/>
        <v>-1.6054597867360427E-2</v>
      </c>
      <c r="N419">
        <f t="shared" si="67"/>
        <v>1</v>
      </c>
      <c r="O419" s="12">
        <f t="shared" si="68"/>
        <v>-1.6054597867360427E-2</v>
      </c>
      <c r="P419" s="12">
        <f t="shared" si="69"/>
        <v>-1.7753893925460874E-2</v>
      </c>
      <c r="Q419" s="12">
        <f t="shared" si="70"/>
        <v>-1.759722209915715E-2</v>
      </c>
      <c r="R419" s="13">
        <f t="shared" si="71"/>
        <v>-2.0723471736076804E-2</v>
      </c>
    </row>
    <row r="420" spans="1:18" x14ac:dyDescent="0.25">
      <c r="A420" s="1">
        <v>43178</v>
      </c>
      <c r="B420">
        <v>10215.349609000001</v>
      </c>
      <c r="C420">
        <v>10094.25</v>
      </c>
      <c r="D420">
        <v>10221.974365919599</v>
      </c>
      <c r="E420" t="str">
        <f t="shared" si="64"/>
        <v/>
      </c>
      <c r="F420" s="10">
        <f t="shared" si="62"/>
        <v>10393.049805000001</v>
      </c>
      <c r="G420" s="11" t="str">
        <f t="shared" si="63"/>
        <v/>
      </c>
      <c r="L420" s="12">
        <f t="shared" si="65"/>
        <v>-9.8969006959496175E-3</v>
      </c>
      <c r="M420" s="12">
        <f t="shared" si="66"/>
        <v>-9.9462005646068496E-3</v>
      </c>
      <c r="N420">
        <f t="shared" si="67"/>
        <v>1</v>
      </c>
      <c r="O420" s="12">
        <f t="shared" si="68"/>
        <v>-9.9462005646068496E-3</v>
      </c>
      <c r="P420" s="12">
        <f t="shared" si="69"/>
        <v>-2.7700094490067724E-2</v>
      </c>
      <c r="Q420" s="12">
        <f t="shared" si="70"/>
        <v>-2.7319964835466837E-2</v>
      </c>
      <c r="R420" s="13">
        <f t="shared" si="71"/>
        <v>-2.5665688331222514E-2</v>
      </c>
    </row>
    <row r="421" spans="1:18" x14ac:dyDescent="0.25">
      <c r="A421" s="1">
        <v>43179</v>
      </c>
      <c r="B421">
        <v>10051.549805000001</v>
      </c>
      <c r="C421">
        <v>10124.349609000001</v>
      </c>
      <c r="D421">
        <v>10095.8497921049</v>
      </c>
      <c r="E421" t="str">
        <f t="shared" si="64"/>
        <v/>
      </c>
      <c r="F421" s="10">
        <f t="shared" si="62"/>
        <v>10393.049805000001</v>
      </c>
      <c r="G421" s="11" t="str">
        <f t="shared" si="63"/>
        <v/>
      </c>
      <c r="L421" s="12">
        <f t="shared" si="65"/>
        <v>2.9818568987296512E-3</v>
      </c>
      <c r="M421" s="12">
        <f t="shared" si="66"/>
        <v>2.9774199814274838E-3</v>
      </c>
      <c r="N421">
        <f t="shared" si="67"/>
        <v>1</v>
      </c>
      <c r="O421" s="12">
        <f t="shared" si="68"/>
        <v>2.9774199814274838E-3</v>
      </c>
      <c r="P421" s="12">
        <f t="shared" si="69"/>
        <v>-2.4722674508640241E-2</v>
      </c>
      <c r="Q421" s="12">
        <f t="shared" si="70"/>
        <v>-2.4419572162354908E-2</v>
      </c>
      <c r="R421" s="13">
        <f t="shared" si="71"/>
        <v>-6.9445549388362782E-3</v>
      </c>
    </row>
    <row r="422" spans="1:18" x14ac:dyDescent="0.25">
      <c r="A422" s="1">
        <v>43180</v>
      </c>
      <c r="B422">
        <v>10181.950194999999</v>
      </c>
      <c r="C422">
        <v>10155.25</v>
      </c>
      <c r="D422">
        <v>10145.4200240723</v>
      </c>
      <c r="E422" t="str">
        <f t="shared" si="64"/>
        <v/>
      </c>
      <c r="F422" s="10">
        <f t="shared" si="62"/>
        <v>10393.049805000001</v>
      </c>
      <c r="G422" s="11" t="str">
        <f t="shared" si="63"/>
        <v/>
      </c>
      <c r="L422" s="12">
        <f t="shared" si="65"/>
        <v>3.0520865234178185E-3</v>
      </c>
      <c r="M422" s="12">
        <f t="shared" si="66"/>
        <v>3.0474383626688827E-3</v>
      </c>
      <c r="N422">
        <f t="shared" si="67"/>
        <v>1</v>
      </c>
      <c r="O422" s="12">
        <f t="shared" si="68"/>
        <v>3.0474383626688827E-3</v>
      </c>
      <c r="P422" s="12">
        <f t="shared" si="69"/>
        <v>-2.1675236145971357E-2</v>
      </c>
      <c r="Q422" s="12">
        <f t="shared" si="70"/>
        <v>-2.1442016286041476E-2</v>
      </c>
      <c r="R422" s="13">
        <f t="shared" si="71"/>
        <v>6.0430443074028783E-3</v>
      </c>
    </row>
    <row r="423" spans="1:18" x14ac:dyDescent="0.25">
      <c r="A423" s="1">
        <v>43181</v>
      </c>
      <c r="B423">
        <v>10167.5</v>
      </c>
      <c r="C423">
        <v>10114.75</v>
      </c>
      <c r="D423">
        <v>10174.1090805044</v>
      </c>
      <c r="E423" t="str">
        <f t="shared" si="64"/>
        <v>BUY</v>
      </c>
      <c r="F423" s="10">
        <f t="shared" si="62"/>
        <v>10393.049805000001</v>
      </c>
      <c r="G423" s="11" t="str">
        <f t="shared" si="63"/>
        <v/>
      </c>
      <c r="L423" s="12">
        <f t="shared" si="65"/>
        <v>-3.988084980675044E-3</v>
      </c>
      <c r="M423" s="12">
        <f t="shared" si="66"/>
        <v>-3.9960585982851977E-3</v>
      </c>
      <c r="N423">
        <f t="shared" si="67"/>
        <v>1</v>
      </c>
      <c r="O423" s="12">
        <f t="shared" si="68"/>
        <v>-3.9960585982851977E-3</v>
      </c>
      <c r="P423" s="12">
        <f t="shared" si="69"/>
        <v>-2.5671294744256556E-2</v>
      </c>
      <c r="Q423" s="12">
        <f t="shared" si="70"/>
        <v>-2.534458868361078E-2</v>
      </c>
      <c r="R423" s="13">
        <f t="shared" si="71"/>
        <v>-9.4817043768102849E-4</v>
      </c>
    </row>
    <row r="424" spans="1:18" x14ac:dyDescent="0.25">
      <c r="A424" s="1">
        <v>43182</v>
      </c>
      <c r="B424">
        <v>9968.7998050000006</v>
      </c>
      <c r="C424">
        <v>9998.0498050000006</v>
      </c>
      <c r="D424">
        <v>10136.4615059848</v>
      </c>
      <c r="E424" t="str">
        <f t="shared" si="64"/>
        <v/>
      </c>
      <c r="F424" s="10">
        <f t="shared" si="62"/>
        <v>10167.5</v>
      </c>
      <c r="G424" s="11">
        <f t="shared" si="63"/>
        <v>2.1701984425350318E-2</v>
      </c>
      <c r="L424" s="12">
        <f t="shared" si="65"/>
        <v>-1.1537625250253258E-2</v>
      </c>
      <c r="M424" s="12">
        <f t="shared" si="66"/>
        <v>-1.1604700070338389E-2</v>
      </c>
      <c r="N424">
        <f t="shared" si="67"/>
        <v>1</v>
      </c>
      <c r="O424" s="12">
        <f t="shared" si="68"/>
        <v>-1.1604700070338389E-2</v>
      </c>
      <c r="P424" s="12">
        <f t="shared" si="69"/>
        <v>-3.7275994814594947E-2</v>
      </c>
      <c r="Q424" s="12">
        <f t="shared" si="70"/>
        <v>-3.6589797567510685E-2</v>
      </c>
      <c r="R424" s="13">
        <f t="shared" si="71"/>
        <v>-1.54796972009551E-2</v>
      </c>
    </row>
    <row r="425" spans="1:18" x14ac:dyDescent="0.25">
      <c r="A425" s="1">
        <v>43185</v>
      </c>
      <c r="B425">
        <v>9989.1503909999992</v>
      </c>
      <c r="C425">
        <v>10130.650390999999</v>
      </c>
      <c r="D425">
        <v>10019.529469329</v>
      </c>
      <c r="E425" t="str">
        <f t="shared" si="64"/>
        <v/>
      </c>
      <c r="F425" s="10">
        <f t="shared" si="62"/>
        <v>10167.5</v>
      </c>
      <c r="G425" s="11" t="str">
        <f t="shared" si="63"/>
        <v/>
      </c>
      <c r="L425" s="12">
        <f t="shared" si="65"/>
        <v>1.3262645074410884E-2</v>
      </c>
      <c r="M425" s="12">
        <f t="shared" si="66"/>
        <v>1.3175466166555299E-2</v>
      </c>
      <c r="N425">
        <f t="shared" si="67"/>
        <v>1</v>
      </c>
      <c r="O425" s="12">
        <f t="shared" si="68"/>
        <v>1.3175466166555299E-2</v>
      </c>
      <c r="P425" s="12">
        <f t="shared" si="69"/>
        <v>-2.4100528648039646E-2</v>
      </c>
      <c r="Q425" s="12">
        <f t="shared" si="70"/>
        <v>-2.3812429991582285E-2</v>
      </c>
      <c r="R425" s="13">
        <f t="shared" si="71"/>
        <v>1.5720003954620143E-3</v>
      </c>
    </row>
    <row r="426" spans="1:18" x14ac:dyDescent="0.25">
      <c r="A426" s="1">
        <v>43186</v>
      </c>
      <c r="B426">
        <v>10188</v>
      </c>
      <c r="C426">
        <v>10184.150390999999</v>
      </c>
      <c r="D426">
        <v>10126.736668101101</v>
      </c>
      <c r="E426" t="str">
        <f t="shared" si="64"/>
        <v/>
      </c>
      <c r="F426" s="10">
        <f t="shared" si="62"/>
        <v>10167.5</v>
      </c>
      <c r="G426" s="11" t="str">
        <f t="shared" si="63"/>
        <v/>
      </c>
      <c r="L426" s="12">
        <f t="shared" si="65"/>
        <v>5.2810034830073072E-3</v>
      </c>
      <c r="M426" s="12">
        <f t="shared" si="66"/>
        <v>5.2671078844472178E-3</v>
      </c>
      <c r="N426">
        <f t="shared" si="67"/>
        <v>1</v>
      </c>
      <c r="O426" s="12">
        <f t="shared" si="68"/>
        <v>5.2671078844472178E-3</v>
      </c>
      <c r="P426" s="12">
        <f t="shared" si="69"/>
        <v>-1.8833420763592429E-2</v>
      </c>
      <c r="Q426" s="12">
        <f t="shared" si="70"/>
        <v>-1.8657180034299392E-2</v>
      </c>
      <c r="R426" s="13">
        <f t="shared" si="71"/>
        <v>1.8613688632250103E-2</v>
      </c>
    </row>
    <row r="427" spans="1:18" x14ac:dyDescent="0.25">
      <c r="A427" s="1">
        <v>43187</v>
      </c>
      <c r="B427">
        <v>10143.599609000001</v>
      </c>
      <c r="C427">
        <v>10113.700194999999</v>
      </c>
      <c r="D427">
        <v>10204.3065855152</v>
      </c>
      <c r="E427" t="str">
        <f t="shared" si="64"/>
        <v>BUY</v>
      </c>
      <c r="F427" s="10">
        <f t="shared" si="62"/>
        <v>10167.5</v>
      </c>
      <c r="G427" s="11" t="str">
        <f t="shared" si="63"/>
        <v/>
      </c>
      <c r="L427" s="12">
        <f t="shared" si="65"/>
        <v>-6.9176311518590605E-3</v>
      </c>
      <c r="M427" s="12">
        <f t="shared" si="66"/>
        <v>-6.9416688824803898E-3</v>
      </c>
      <c r="N427">
        <f t="shared" si="67"/>
        <v>1</v>
      </c>
      <c r="O427" s="12">
        <f t="shared" si="68"/>
        <v>-6.9416688824803898E-3</v>
      </c>
      <c r="P427" s="12">
        <f t="shared" si="69"/>
        <v>-2.5775089646072818E-2</v>
      </c>
      <c r="Q427" s="12">
        <f t="shared" si="70"/>
        <v>-2.5445747696347332E-2</v>
      </c>
      <c r="R427" s="13">
        <f t="shared" si="71"/>
        <v>-1.673159703058924E-3</v>
      </c>
    </row>
    <row r="428" spans="1:18" x14ac:dyDescent="0.25">
      <c r="A428" s="1">
        <v>43192</v>
      </c>
      <c r="B428">
        <v>10151.650390999999</v>
      </c>
      <c r="C428">
        <v>10211.799805000001</v>
      </c>
      <c r="D428">
        <v>10134.227191199499</v>
      </c>
      <c r="E428" t="str">
        <f t="shared" si="64"/>
        <v>SELL</v>
      </c>
      <c r="F428" s="10">
        <f t="shared" si="62"/>
        <v>10143.599609000001</v>
      </c>
      <c r="G428" s="11">
        <f t="shared" si="63"/>
        <v>2.3506654536512572E-3</v>
      </c>
      <c r="L428" s="12">
        <f t="shared" si="65"/>
        <v>9.6996755004166157E-3</v>
      </c>
      <c r="M428" s="12">
        <f t="shared" si="66"/>
        <v>9.6529356459103873E-3</v>
      </c>
      <c r="N428">
        <f t="shared" si="67"/>
        <v>1</v>
      </c>
      <c r="O428" s="12">
        <f t="shared" si="68"/>
        <v>9.6529356459103873E-3</v>
      </c>
      <c r="P428" s="12">
        <f t="shared" si="69"/>
        <v>-1.6122154000162432E-2</v>
      </c>
      <c r="Q428" s="12">
        <f t="shared" si="70"/>
        <v>-1.5992887691450686E-2</v>
      </c>
      <c r="R428" s="13">
        <f t="shared" si="71"/>
        <v>2.7149455711530379E-3</v>
      </c>
    </row>
    <row r="429" spans="1:18" x14ac:dyDescent="0.25">
      <c r="A429" s="1">
        <v>43193</v>
      </c>
      <c r="B429">
        <v>10186.849609000001</v>
      </c>
      <c r="C429">
        <v>10245</v>
      </c>
      <c r="D429">
        <v>10230.0547219332</v>
      </c>
      <c r="E429" t="str">
        <f t="shared" si="64"/>
        <v>BUY</v>
      </c>
      <c r="F429" s="10">
        <f t="shared" si="62"/>
        <v>10151.650390999999</v>
      </c>
      <c r="G429" s="11">
        <f t="shared" si="63"/>
        <v>7.9368097227106027E-4</v>
      </c>
      <c r="L429" s="12">
        <f t="shared" si="65"/>
        <v>3.2511599947095959E-3</v>
      </c>
      <c r="M429" s="12">
        <f t="shared" si="66"/>
        <v>3.2458864011601549E-3</v>
      </c>
      <c r="N429">
        <f t="shared" si="67"/>
        <v>-1</v>
      </c>
      <c r="O429" s="12">
        <f t="shared" si="68"/>
        <v>-3.2458864011601549E-3</v>
      </c>
      <c r="P429" s="12">
        <f t="shared" si="69"/>
        <v>-1.9368040401322586E-2</v>
      </c>
      <c r="Q429" s="12">
        <f t="shared" si="70"/>
        <v>-1.9181684959389211E-2</v>
      </c>
      <c r="R429" s="13">
        <f t="shared" si="71"/>
        <v>1.2982370692074863E-2</v>
      </c>
    </row>
    <row r="430" spans="1:18" x14ac:dyDescent="0.25">
      <c r="A430" s="1">
        <v>43194</v>
      </c>
      <c r="B430">
        <v>10274.599609000001</v>
      </c>
      <c r="C430">
        <v>10128.400390999999</v>
      </c>
      <c r="D430">
        <v>10273.0065653193</v>
      </c>
      <c r="E430" t="str">
        <f t="shared" si="64"/>
        <v/>
      </c>
      <c r="F430" s="10">
        <f t="shared" si="62"/>
        <v>10186.849609000001</v>
      </c>
      <c r="G430" s="11">
        <f t="shared" si="63"/>
        <v>-3.4673394614936903E-3</v>
      </c>
      <c r="L430" s="12">
        <f t="shared" si="65"/>
        <v>-1.1381123377257274E-2</v>
      </c>
      <c r="M430" s="12">
        <f t="shared" si="66"/>
        <v>-1.1446383993834987E-2</v>
      </c>
      <c r="N430">
        <f t="shared" si="67"/>
        <v>1</v>
      </c>
      <c r="O430" s="12">
        <f t="shared" si="68"/>
        <v>-1.1446383993834987E-2</v>
      </c>
      <c r="P430" s="12">
        <f t="shared" si="69"/>
        <v>-3.0814424395157573E-2</v>
      </c>
      <c r="Q430" s="12">
        <f t="shared" si="70"/>
        <v>-3.0344499213539988E-2</v>
      </c>
      <c r="R430" s="13">
        <f t="shared" si="71"/>
        <v>-8.1669652355667033E-3</v>
      </c>
    </row>
    <row r="431" spans="1:18" x14ac:dyDescent="0.25">
      <c r="A431" s="1">
        <v>43195</v>
      </c>
      <c r="B431">
        <v>10228.450194999999</v>
      </c>
      <c r="C431">
        <v>10325.150390999999</v>
      </c>
      <c r="D431">
        <v>10132.544152172</v>
      </c>
      <c r="E431" t="str">
        <f t="shared" si="64"/>
        <v>SELL</v>
      </c>
      <c r="F431" s="10">
        <f t="shared" si="62"/>
        <v>10186.849609000001</v>
      </c>
      <c r="G431" s="11" t="str">
        <f t="shared" si="63"/>
        <v/>
      </c>
      <c r="L431" s="12">
        <f t="shared" si="65"/>
        <v>1.9425574859267103E-2</v>
      </c>
      <c r="M431" s="12">
        <f t="shared" si="66"/>
        <v>1.9239306758275083E-2</v>
      </c>
      <c r="N431">
        <f t="shared" si="67"/>
        <v>1</v>
      </c>
      <c r="O431" s="12">
        <f t="shared" si="68"/>
        <v>1.9239306758275083E-2</v>
      </c>
      <c r="P431" s="12">
        <f t="shared" si="69"/>
        <v>-1.1575117636882491E-2</v>
      </c>
      <c r="Q431" s="12">
        <f t="shared" si="70"/>
        <v>-1.1508383695312485E-2</v>
      </c>
      <c r="R431" s="13">
        <f t="shared" si="71"/>
        <v>7.8233666178624262E-3</v>
      </c>
    </row>
    <row r="432" spans="1:18" x14ac:dyDescent="0.25">
      <c r="A432" s="1">
        <v>43196</v>
      </c>
      <c r="B432">
        <v>10322.75</v>
      </c>
      <c r="C432">
        <v>10331.599609000001</v>
      </c>
      <c r="D432">
        <v>10340.7915049934</v>
      </c>
      <c r="E432" t="str">
        <f t="shared" si="64"/>
        <v>BUY</v>
      </c>
      <c r="F432" s="10">
        <f t="shared" si="62"/>
        <v>10228.450194999999</v>
      </c>
      <c r="G432" s="11">
        <f t="shared" si="63"/>
        <v>4.0837538195561685E-3</v>
      </c>
      <c r="L432" s="12">
        <f t="shared" si="65"/>
        <v>6.2461250013590153E-4</v>
      </c>
      <c r="M432" s="12">
        <f t="shared" si="66"/>
        <v>6.2441751093914011E-4</v>
      </c>
      <c r="N432">
        <f t="shared" si="67"/>
        <v>-1</v>
      </c>
      <c r="O432" s="12">
        <f t="shared" si="68"/>
        <v>-6.2441751093914011E-4</v>
      </c>
      <c r="P432" s="12">
        <f t="shared" si="69"/>
        <v>-1.2199535147821631E-2</v>
      </c>
      <c r="Q432" s="12">
        <f t="shared" si="70"/>
        <v>-1.2125422504982386E-2</v>
      </c>
      <c r="R432" s="13">
        <f t="shared" si="71"/>
        <v>2.0062320816282453E-2</v>
      </c>
    </row>
    <row r="433" spans="1:18" x14ac:dyDescent="0.25">
      <c r="A433" s="1">
        <v>43199</v>
      </c>
      <c r="B433">
        <v>10333.700194999999</v>
      </c>
      <c r="C433">
        <v>10379.349609000001</v>
      </c>
      <c r="D433">
        <v>10349.251671484801</v>
      </c>
      <c r="E433" t="str">
        <f t="shared" si="64"/>
        <v/>
      </c>
      <c r="F433" s="10">
        <f t="shared" si="62"/>
        <v>10322.75</v>
      </c>
      <c r="G433" s="11">
        <f t="shared" si="63"/>
        <v>-9.2193639507671676E-3</v>
      </c>
      <c r="L433" s="12">
        <f t="shared" si="65"/>
        <v>4.6217431769621786E-3</v>
      </c>
      <c r="M433" s="12">
        <f t="shared" si="66"/>
        <v>4.6110957159146765E-3</v>
      </c>
      <c r="N433">
        <f t="shared" si="67"/>
        <v>1</v>
      </c>
      <c r="O433" s="12">
        <f t="shared" si="68"/>
        <v>4.6110957159146765E-3</v>
      </c>
      <c r="P433" s="12">
        <f t="shared" si="69"/>
        <v>-7.5884394319069544E-3</v>
      </c>
      <c r="Q433" s="12">
        <f t="shared" si="70"/>
        <v>-7.5597199167504181E-3</v>
      </c>
      <c r="R433" s="13">
        <f t="shared" si="71"/>
        <v>5.2492424756587219E-3</v>
      </c>
    </row>
    <row r="434" spans="1:18" x14ac:dyDescent="0.25">
      <c r="A434" s="1">
        <v>43200</v>
      </c>
      <c r="B434">
        <v>10412.900390999999</v>
      </c>
      <c r="C434">
        <v>10402.25</v>
      </c>
      <c r="D434">
        <v>10394.8837619277</v>
      </c>
      <c r="E434" t="str">
        <f t="shared" si="64"/>
        <v/>
      </c>
      <c r="F434" s="10">
        <f t="shared" si="62"/>
        <v>10322.75</v>
      </c>
      <c r="G434" s="11" t="str">
        <f t="shared" si="63"/>
        <v/>
      </c>
      <c r="L434" s="12">
        <f t="shared" si="65"/>
        <v>2.2063416170259309E-3</v>
      </c>
      <c r="M434" s="12">
        <f t="shared" si="66"/>
        <v>2.20391121956196E-3</v>
      </c>
      <c r="N434">
        <f t="shared" si="67"/>
        <v>1</v>
      </c>
      <c r="O434" s="12">
        <f t="shared" si="68"/>
        <v>2.20391121956196E-3</v>
      </c>
      <c r="P434" s="12">
        <f t="shared" si="69"/>
        <v>-5.3845282123449944E-3</v>
      </c>
      <c r="Q434" s="12">
        <f t="shared" si="70"/>
        <v>-5.3700576243898013E-3</v>
      </c>
      <c r="R434" s="13">
        <f t="shared" si="71"/>
        <v>6.8382819383026039E-3</v>
      </c>
    </row>
    <row r="435" spans="1:18" x14ac:dyDescent="0.25">
      <c r="A435" s="1">
        <v>43201</v>
      </c>
      <c r="B435">
        <v>10428.150390999999</v>
      </c>
      <c r="C435">
        <v>10417.150390999999</v>
      </c>
      <c r="D435">
        <v>10414.1777353909</v>
      </c>
      <c r="E435" t="str">
        <f t="shared" si="64"/>
        <v/>
      </c>
      <c r="F435" s="10">
        <f t="shared" si="62"/>
        <v>10322.75</v>
      </c>
      <c r="G435" s="11" t="str">
        <f t="shared" si="63"/>
        <v/>
      </c>
      <c r="L435" s="12">
        <f t="shared" si="65"/>
        <v>1.4324200052873159E-3</v>
      </c>
      <c r="M435" s="12">
        <f t="shared" si="66"/>
        <v>1.4313950703929632E-3</v>
      </c>
      <c r="N435">
        <f t="shared" si="67"/>
        <v>1</v>
      </c>
      <c r="O435" s="12">
        <f t="shared" si="68"/>
        <v>1.4313950703929632E-3</v>
      </c>
      <c r="P435" s="12">
        <f t="shared" si="69"/>
        <v>-3.953133141952031E-3</v>
      </c>
      <c r="Q435" s="12">
        <f t="shared" si="70"/>
        <v>-3.9453297970732937E-3</v>
      </c>
      <c r="R435" s="13">
        <f t="shared" si="71"/>
        <v>3.6419220301839861E-3</v>
      </c>
    </row>
    <row r="436" spans="1:18" x14ac:dyDescent="0.25">
      <c r="A436" s="1">
        <v>43202</v>
      </c>
      <c r="B436">
        <v>10410.650390999999</v>
      </c>
      <c r="C436">
        <v>10458.650390999999</v>
      </c>
      <c r="D436">
        <v>10414.830130610901</v>
      </c>
      <c r="E436" t="str">
        <f t="shared" si="64"/>
        <v>BUY</v>
      </c>
      <c r="F436" s="10">
        <f t="shared" si="62"/>
        <v>10322.75</v>
      </c>
      <c r="G436" s="11" t="str">
        <f t="shared" si="63"/>
        <v/>
      </c>
      <c r="L436" s="12">
        <f t="shared" si="65"/>
        <v>3.9838150014475104E-3</v>
      </c>
      <c r="M436" s="12">
        <f t="shared" si="66"/>
        <v>3.9759006231139876E-3</v>
      </c>
      <c r="N436">
        <f t="shared" si="67"/>
        <v>1</v>
      </c>
      <c r="O436" s="12">
        <f t="shared" si="68"/>
        <v>3.9759006231139876E-3</v>
      </c>
      <c r="P436" s="12">
        <f t="shared" si="69"/>
        <v>2.2767481161956558E-5</v>
      </c>
      <c r="Q436" s="12">
        <f t="shared" si="70"/>
        <v>2.2767740343043741E-5</v>
      </c>
      <c r="R436" s="13">
        <f t="shared" si="71"/>
        <v>5.4219415030403173E-3</v>
      </c>
    </row>
    <row r="437" spans="1:18" x14ac:dyDescent="0.25">
      <c r="A437" s="1">
        <v>43203</v>
      </c>
      <c r="B437">
        <v>10495.299805000001</v>
      </c>
      <c r="C437">
        <v>10480.599609000001</v>
      </c>
      <c r="D437">
        <v>10472.460163064499</v>
      </c>
      <c r="E437" t="str">
        <f t="shared" si="64"/>
        <v/>
      </c>
      <c r="F437" s="10">
        <f t="shared" si="62"/>
        <v>10410.650390999999</v>
      </c>
      <c r="G437" s="11">
        <f t="shared" si="63"/>
        <v>-8.5152106754498025E-3</v>
      </c>
      <c r="L437" s="12">
        <f t="shared" si="65"/>
        <v>2.0986663842295084E-3</v>
      </c>
      <c r="M437" s="12">
        <f t="shared" si="66"/>
        <v>2.0964672602142914E-3</v>
      </c>
      <c r="N437">
        <f t="shared" si="67"/>
        <v>1</v>
      </c>
      <c r="O437" s="12">
        <f t="shared" si="68"/>
        <v>2.0964672602142914E-3</v>
      </c>
      <c r="P437" s="12">
        <f t="shared" si="69"/>
        <v>2.1192347413762479E-3</v>
      </c>
      <c r="Q437" s="12">
        <f t="shared" si="70"/>
        <v>2.1214819064638846E-3</v>
      </c>
      <c r="R437" s="13">
        <f t="shared" si="71"/>
        <v>6.0908420843015509E-3</v>
      </c>
    </row>
    <row r="438" spans="1:18" x14ac:dyDescent="0.25">
      <c r="A438" s="1">
        <v>43206</v>
      </c>
      <c r="B438">
        <v>10398.299805000001</v>
      </c>
      <c r="C438">
        <v>10528.349609000001</v>
      </c>
      <c r="D438">
        <v>10496.5155099767</v>
      </c>
      <c r="E438" t="str">
        <f t="shared" si="64"/>
        <v>BUY</v>
      </c>
      <c r="F438" s="10">
        <f t="shared" si="62"/>
        <v>10410.650390999999</v>
      </c>
      <c r="G438" s="11" t="str">
        <f t="shared" si="63"/>
        <v/>
      </c>
      <c r="L438" s="12">
        <f t="shared" si="65"/>
        <v>4.556037038090377E-3</v>
      </c>
      <c r="M438" s="12">
        <f t="shared" si="66"/>
        <v>4.5456897179564542E-3</v>
      </c>
      <c r="N438">
        <f t="shared" si="67"/>
        <v>1</v>
      </c>
      <c r="O438" s="12">
        <f t="shared" si="68"/>
        <v>4.5456897179564542E-3</v>
      </c>
      <c r="P438" s="12">
        <f t="shared" si="69"/>
        <v>6.6649244593327021E-3</v>
      </c>
      <c r="Q438" s="12">
        <f t="shared" si="70"/>
        <v>6.6871844946956305E-3</v>
      </c>
      <c r="R438" s="13">
        <f t="shared" si="71"/>
        <v>6.6642650240971157E-3</v>
      </c>
    </row>
    <row r="439" spans="1:18" x14ac:dyDescent="0.25">
      <c r="A439" s="1">
        <v>43207</v>
      </c>
      <c r="B439">
        <v>10557.299805000001</v>
      </c>
      <c r="C439">
        <v>10548.700194999999</v>
      </c>
      <c r="D439">
        <v>10541.4782276685</v>
      </c>
      <c r="E439" t="str">
        <f t="shared" si="64"/>
        <v/>
      </c>
      <c r="F439" s="10">
        <f t="shared" si="62"/>
        <v>10398.299805000001</v>
      </c>
      <c r="G439" s="11">
        <f t="shared" si="63"/>
        <v>1.1863414422864649E-3</v>
      </c>
      <c r="L439" s="12">
        <f t="shared" si="65"/>
        <v>1.9329322026504503E-3</v>
      </c>
      <c r="M439" s="12">
        <f t="shared" si="66"/>
        <v>1.9310664930070659E-3</v>
      </c>
      <c r="N439">
        <f t="shared" si="67"/>
        <v>1</v>
      </c>
      <c r="O439" s="12">
        <f t="shared" si="68"/>
        <v>1.9310664930070659E-3</v>
      </c>
      <c r="P439" s="12">
        <f t="shared" si="69"/>
        <v>8.5959909523397673E-3</v>
      </c>
      <c r="Q439" s="12">
        <f t="shared" si="70"/>
        <v>8.633042571601024E-3</v>
      </c>
      <c r="R439" s="13">
        <f t="shared" si="71"/>
        <v>6.4977757514481649E-3</v>
      </c>
    </row>
    <row r="440" spans="1:18" x14ac:dyDescent="0.25">
      <c r="A440" s="1">
        <v>43208</v>
      </c>
      <c r="B440">
        <v>10578.900390999999</v>
      </c>
      <c r="C440">
        <v>10526.200194999999</v>
      </c>
      <c r="D440">
        <v>10568.9195843904</v>
      </c>
      <c r="E440" t="str">
        <f t="shared" si="64"/>
        <v/>
      </c>
      <c r="F440" s="10">
        <f t="shared" si="62"/>
        <v>10398.299805000001</v>
      </c>
      <c r="G440" s="11" t="str">
        <f t="shared" si="63"/>
        <v/>
      </c>
      <c r="L440" s="12">
        <f t="shared" si="65"/>
        <v>-2.1329642120898606E-3</v>
      </c>
      <c r="M440" s="12">
        <f t="shared" si="66"/>
        <v>-2.1352422201043621E-3</v>
      </c>
      <c r="N440">
        <f t="shared" si="67"/>
        <v>1</v>
      </c>
      <c r="O440" s="12">
        <f t="shared" si="68"/>
        <v>-2.1352422201043621E-3</v>
      </c>
      <c r="P440" s="12">
        <f t="shared" si="69"/>
        <v>6.4607487322354048E-3</v>
      </c>
      <c r="Q440" s="12">
        <f t="shared" si="70"/>
        <v>6.4816643886644876E-3</v>
      </c>
      <c r="R440" s="13">
        <f t="shared" si="71"/>
        <v>-2.0415488465208576E-4</v>
      </c>
    </row>
    <row r="441" spans="1:18" x14ac:dyDescent="0.25">
      <c r="A441" s="1">
        <v>43209</v>
      </c>
      <c r="B441">
        <v>10563.650390999999</v>
      </c>
      <c r="C441">
        <v>10565.299805000001</v>
      </c>
      <c r="D441">
        <v>10527.139430376001</v>
      </c>
      <c r="E441" t="str">
        <f t="shared" si="64"/>
        <v>SELL</v>
      </c>
      <c r="F441" s="10">
        <f t="shared" si="62"/>
        <v>10398.299805000001</v>
      </c>
      <c r="G441" s="11" t="str">
        <f t="shared" si="63"/>
        <v/>
      </c>
      <c r="L441" s="12">
        <f t="shared" si="65"/>
        <v>3.714503740730013E-3</v>
      </c>
      <c r="M441" s="12">
        <f t="shared" si="66"/>
        <v>3.7076220079269289E-3</v>
      </c>
      <c r="N441">
        <f t="shared" si="67"/>
        <v>1</v>
      </c>
      <c r="O441" s="12">
        <f t="shared" si="68"/>
        <v>3.7076220079269289E-3</v>
      </c>
      <c r="P441" s="12">
        <f t="shared" si="69"/>
        <v>1.0168370740162334E-2</v>
      </c>
      <c r="Q441" s="12">
        <f t="shared" si="70"/>
        <v>1.0220244296012426E-2</v>
      </c>
      <c r="R441" s="13">
        <f t="shared" si="71"/>
        <v>1.5736166250954753E-3</v>
      </c>
    </row>
    <row r="442" spans="1:18" x14ac:dyDescent="0.25">
      <c r="A442" s="1">
        <v>43210</v>
      </c>
      <c r="B442">
        <v>10560.349609000001</v>
      </c>
      <c r="C442">
        <v>10564.049805000001</v>
      </c>
      <c r="D442">
        <v>10577.1528954852</v>
      </c>
      <c r="E442" t="str">
        <f t="shared" si="64"/>
        <v>BUY</v>
      </c>
      <c r="F442" s="10">
        <f t="shared" si="62"/>
        <v>10563.650390999999</v>
      </c>
      <c r="G442" s="11">
        <f t="shared" si="63"/>
        <v>1.5901694421283086E-2</v>
      </c>
      <c r="L442" s="12">
        <f t="shared" si="65"/>
        <v>-1.1831183431332271E-4</v>
      </c>
      <c r="M442" s="12">
        <f t="shared" si="66"/>
        <v>-1.1831883371047178E-4</v>
      </c>
      <c r="N442">
        <f t="shared" si="67"/>
        <v>-1</v>
      </c>
      <c r="O442" s="12">
        <f t="shared" si="68"/>
        <v>1.1831883371047178E-4</v>
      </c>
      <c r="P442" s="12">
        <f t="shared" si="69"/>
        <v>1.0286689573872805E-2</v>
      </c>
      <c r="Q442" s="12">
        <f t="shared" si="70"/>
        <v>1.0339779448598652E-2</v>
      </c>
      <c r="R442" s="13">
        <f t="shared" si="71"/>
        <v>3.5957524366656557E-3</v>
      </c>
    </row>
    <row r="443" spans="1:18" x14ac:dyDescent="0.25">
      <c r="A443" s="1">
        <v>43213</v>
      </c>
      <c r="B443">
        <v>10592.799805000001</v>
      </c>
      <c r="C443">
        <v>10584.700194999999</v>
      </c>
      <c r="D443">
        <v>10579.3625028571</v>
      </c>
      <c r="E443" t="str">
        <f t="shared" si="64"/>
        <v>SELL</v>
      </c>
      <c r="F443" s="10">
        <f t="shared" si="62"/>
        <v>10560.349609000001</v>
      </c>
      <c r="G443" s="11">
        <f t="shared" si="63"/>
        <v>3.1246603946777363E-4</v>
      </c>
      <c r="L443" s="12">
        <f t="shared" si="65"/>
        <v>1.9547796897194658E-3</v>
      </c>
      <c r="M443" s="12">
        <f t="shared" si="66"/>
        <v>1.9528715941015274E-3</v>
      </c>
      <c r="N443">
        <f t="shared" si="67"/>
        <v>1</v>
      </c>
      <c r="O443" s="12">
        <f t="shared" si="68"/>
        <v>1.9528715941015274E-3</v>
      </c>
      <c r="P443" s="12">
        <f t="shared" si="69"/>
        <v>1.2239561167974332E-2</v>
      </c>
      <c r="Q443" s="12">
        <f t="shared" si="70"/>
        <v>1.2314771129180446E-2</v>
      </c>
      <c r="R443" s="13">
        <f t="shared" si="71"/>
        <v>1.8362365818354043E-3</v>
      </c>
    </row>
    <row r="444" spans="1:18" x14ac:dyDescent="0.25">
      <c r="A444" s="1">
        <v>43214</v>
      </c>
      <c r="B444">
        <v>10578.099609000001</v>
      </c>
      <c r="C444">
        <v>10614.349609000001</v>
      </c>
      <c r="D444">
        <v>10597.432793466</v>
      </c>
      <c r="E444" t="str">
        <f t="shared" si="64"/>
        <v>BUY</v>
      </c>
      <c r="F444" s="10">
        <f t="shared" si="62"/>
        <v>10592.799805000001</v>
      </c>
      <c r="G444" s="11">
        <f t="shared" si="63"/>
        <v>3.0728334952419001E-3</v>
      </c>
      <c r="L444" s="12">
        <f t="shared" si="65"/>
        <v>2.8011576571631558E-3</v>
      </c>
      <c r="M444" s="12">
        <f t="shared" si="66"/>
        <v>2.7972417261087155E-3</v>
      </c>
      <c r="N444">
        <f t="shared" si="67"/>
        <v>-1</v>
      </c>
      <c r="O444" s="12">
        <f t="shared" si="68"/>
        <v>-2.7972417261087155E-3</v>
      </c>
      <c r="P444" s="12">
        <f t="shared" si="69"/>
        <v>9.4423194418656164E-3</v>
      </c>
      <c r="Q444" s="12">
        <f t="shared" si="70"/>
        <v>9.4870387806929024E-3</v>
      </c>
      <c r="R444" s="13">
        <f t="shared" si="71"/>
        <v>4.7614129929784976E-3</v>
      </c>
    </row>
    <row r="445" spans="1:18" x14ac:dyDescent="0.25">
      <c r="A445" s="1">
        <v>43215</v>
      </c>
      <c r="B445">
        <v>10612.400390999999</v>
      </c>
      <c r="C445">
        <v>10570.549805000001</v>
      </c>
      <c r="D445">
        <v>10622.154475682</v>
      </c>
      <c r="E445" t="str">
        <f t="shared" si="64"/>
        <v>BUY</v>
      </c>
      <c r="F445" s="10">
        <f t="shared" si="62"/>
        <v>10578.099609000001</v>
      </c>
      <c r="G445" s="11">
        <f t="shared" si="63"/>
        <v>1.3877535940083341E-3</v>
      </c>
      <c r="L445" s="12">
        <f t="shared" si="65"/>
        <v>-4.1264708261410377E-3</v>
      </c>
      <c r="M445" s="12">
        <f t="shared" si="66"/>
        <v>-4.1350082011271409E-3</v>
      </c>
      <c r="N445">
        <f t="shared" si="67"/>
        <v>1</v>
      </c>
      <c r="O445" s="12">
        <f t="shared" si="68"/>
        <v>-4.1350082011271409E-3</v>
      </c>
      <c r="P445" s="12">
        <f t="shared" si="69"/>
        <v>5.3073112407384755E-3</v>
      </c>
      <c r="Q445" s="12">
        <f t="shared" si="70"/>
        <v>5.3214199657969363E-3</v>
      </c>
      <c r="R445" s="13">
        <f t="shared" si="71"/>
        <v>-1.3368720643296417E-3</v>
      </c>
    </row>
    <row r="446" spans="1:18" x14ac:dyDescent="0.25">
      <c r="A446" s="1">
        <v>43216</v>
      </c>
      <c r="B446">
        <v>10586.5</v>
      </c>
      <c r="C446">
        <v>10617.799805000001</v>
      </c>
      <c r="D446">
        <v>10568.133355706899</v>
      </c>
      <c r="E446" t="str">
        <f t="shared" si="64"/>
        <v>SELL</v>
      </c>
      <c r="F446" s="10">
        <f t="shared" si="62"/>
        <v>10612.400390999999</v>
      </c>
      <c r="G446" s="11">
        <f t="shared" si="63"/>
        <v>-3.2426223298951395E-3</v>
      </c>
      <c r="L446" s="12">
        <f t="shared" si="65"/>
        <v>4.469966167478745E-3</v>
      </c>
      <c r="M446" s="12">
        <f t="shared" si="66"/>
        <v>4.4600055401240535E-3</v>
      </c>
      <c r="N446">
        <f t="shared" si="67"/>
        <v>1</v>
      </c>
      <c r="O446" s="12">
        <f t="shared" si="68"/>
        <v>4.4600055401240535E-3</v>
      </c>
      <c r="P446" s="12">
        <f t="shared" si="69"/>
        <v>9.767316780862529E-3</v>
      </c>
      <c r="Q446" s="12">
        <f t="shared" si="70"/>
        <v>9.8151727004855971E-3</v>
      </c>
      <c r="R446" s="13">
        <f t="shared" si="71"/>
        <v>3.2505015635386769E-4</v>
      </c>
    </row>
    <row r="447" spans="1:18" x14ac:dyDescent="0.25">
      <c r="A447" s="1">
        <v>43217</v>
      </c>
      <c r="B447">
        <v>10651.650390999999</v>
      </c>
      <c r="C447">
        <v>10692.299805000001</v>
      </c>
      <c r="D447">
        <v>10629.2512043185</v>
      </c>
      <c r="E447" t="str">
        <f t="shared" si="64"/>
        <v/>
      </c>
      <c r="F447" s="10">
        <f t="shared" si="62"/>
        <v>10586.5</v>
      </c>
      <c r="G447" s="11">
        <f t="shared" si="63"/>
        <v>-2.4405780074001626E-3</v>
      </c>
      <c r="L447" s="12">
        <f t="shared" si="65"/>
        <v>7.0165195584981355E-3</v>
      </c>
      <c r="M447" s="12">
        <f t="shared" si="66"/>
        <v>6.9920183272893996E-3</v>
      </c>
      <c r="N447">
        <f t="shared" si="67"/>
        <v>-1</v>
      </c>
      <c r="O447" s="12">
        <f t="shared" si="68"/>
        <v>-6.9920183272893996E-3</v>
      </c>
      <c r="P447" s="12">
        <f t="shared" si="69"/>
        <v>2.7752984535731294E-3</v>
      </c>
      <c r="Q447" s="12">
        <f t="shared" si="70"/>
        <v>2.779153159487846E-3</v>
      </c>
      <c r="R447" s="13">
        <f t="shared" si="71"/>
        <v>1.1517849331016849E-2</v>
      </c>
    </row>
    <row r="448" spans="1:18" x14ac:dyDescent="0.25">
      <c r="A448" s="1">
        <v>43220</v>
      </c>
      <c r="B448">
        <v>10705.75</v>
      </c>
      <c r="C448">
        <v>10739.349609000001</v>
      </c>
      <c r="D448">
        <v>10705.6053794706</v>
      </c>
      <c r="E448" t="str">
        <f t="shared" si="64"/>
        <v/>
      </c>
      <c r="F448" s="10">
        <f t="shared" si="62"/>
        <v>10586.5</v>
      </c>
      <c r="G448" s="11" t="str">
        <f t="shared" si="63"/>
        <v/>
      </c>
      <c r="L448" s="12">
        <f t="shared" si="65"/>
        <v>4.4003446272613544E-3</v>
      </c>
      <c r="M448" s="12">
        <f t="shared" si="66"/>
        <v>4.3906914187781896E-3</v>
      </c>
      <c r="N448">
        <f t="shared" si="67"/>
        <v>-1</v>
      </c>
      <c r="O448" s="12">
        <f t="shared" si="68"/>
        <v>-4.3906914187781896E-3</v>
      </c>
      <c r="P448" s="12">
        <f t="shared" si="69"/>
        <v>-1.6153929652050602E-3</v>
      </c>
      <c r="Q448" s="12">
        <f t="shared" si="70"/>
        <v>-1.6140889202652664E-3</v>
      </c>
      <c r="R448" s="13">
        <f t="shared" si="71"/>
        <v>1.1447739289900838E-2</v>
      </c>
    </row>
    <row r="449" spans="1:18" x14ac:dyDescent="0.25">
      <c r="A449" s="1">
        <v>43222</v>
      </c>
      <c r="B449">
        <v>10783.849609000001</v>
      </c>
      <c r="C449">
        <v>10718.049805000001</v>
      </c>
      <c r="D449">
        <v>10749.8220593806</v>
      </c>
      <c r="E449" t="str">
        <f t="shared" si="64"/>
        <v/>
      </c>
      <c r="F449" s="10">
        <f t="shared" si="62"/>
        <v>10586.5</v>
      </c>
      <c r="G449" s="11" t="str">
        <f t="shared" si="63"/>
        <v/>
      </c>
      <c r="L449" s="12">
        <f t="shared" si="65"/>
        <v>-1.9833420808044178E-3</v>
      </c>
      <c r="M449" s="12">
        <f t="shared" si="66"/>
        <v>-1.9853115081721246E-3</v>
      </c>
      <c r="N449">
        <f t="shared" si="67"/>
        <v>-1</v>
      </c>
      <c r="O449" s="12">
        <f t="shared" si="68"/>
        <v>1.9853115081721246E-3</v>
      </c>
      <c r="P449" s="12">
        <f t="shared" si="69"/>
        <v>3.6991854296706443E-4</v>
      </c>
      <c r="Q449" s="12">
        <f t="shared" si="70"/>
        <v>3.699869712685544E-4</v>
      </c>
      <c r="R449" s="13">
        <f t="shared" si="71"/>
        <v>2.4082751577876316E-3</v>
      </c>
    </row>
    <row r="450" spans="1:18" x14ac:dyDescent="0.25">
      <c r="A450" s="1">
        <v>43223</v>
      </c>
      <c r="B450">
        <v>10720.150390999999</v>
      </c>
      <c r="C450">
        <v>10679.650390999999</v>
      </c>
      <c r="D450">
        <v>10733.5064574687</v>
      </c>
      <c r="E450" t="str">
        <f t="shared" si="64"/>
        <v/>
      </c>
      <c r="F450" s="10">
        <f t="shared" si="62"/>
        <v>10586.5</v>
      </c>
      <c r="G450" s="11" t="str">
        <f t="shared" si="63"/>
        <v/>
      </c>
      <c r="L450" s="12">
        <f t="shared" si="65"/>
        <v>-3.5826866546270209E-3</v>
      </c>
      <c r="M450" s="12">
        <f t="shared" si="66"/>
        <v>-3.5891198464629058E-3</v>
      </c>
      <c r="N450">
        <f t="shared" si="67"/>
        <v>-1</v>
      </c>
      <c r="O450" s="12">
        <f t="shared" si="68"/>
        <v>3.5891198464629058E-3</v>
      </c>
      <c r="P450" s="12">
        <f t="shared" si="69"/>
        <v>3.9590383894299707E-3</v>
      </c>
      <c r="Q450" s="12">
        <f t="shared" si="70"/>
        <v>3.9668857344770103E-3</v>
      </c>
      <c r="R450" s="13">
        <f t="shared" si="71"/>
        <v>-5.5589230422269376E-3</v>
      </c>
    </row>
    <row r="451" spans="1:18" x14ac:dyDescent="0.25">
      <c r="A451" s="1">
        <v>43224</v>
      </c>
      <c r="B451">
        <v>10700.450194999999</v>
      </c>
      <c r="C451">
        <v>10618.25</v>
      </c>
      <c r="D451">
        <v>10680.503378106099</v>
      </c>
      <c r="E451" t="str">
        <f t="shared" si="64"/>
        <v>SELL</v>
      </c>
      <c r="F451" s="10">
        <f t="shared" si="62"/>
        <v>10586.5</v>
      </c>
      <c r="G451" s="11" t="str">
        <f t="shared" si="63"/>
        <v/>
      </c>
      <c r="L451" s="12">
        <f t="shared" si="65"/>
        <v>-5.7492884834265956E-3</v>
      </c>
      <c r="M451" s="12">
        <f t="shared" si="66"/>
        <v>-5.7658792631388421E-3</v>
      </c>
      <c r="N451">
        <f t="shared" si="67"/>
        <v>-1</v>
      </c>
      <c r="O451" s="12">
        <f t="shared" si="68"/>
        <v>5.7658792631388421E-3</v>
      </c>
      <c r="P451" s="12">
        <f t="shared" si="69"/>
        <v>9.7249176525688128E-3</v>
      </c>
      <c r="Q451" s="12">
        <f t="shared" si="70"/>
        <v>9.7723583250779456E-3</v>
      </c>
      <c r="R451" s="13">
        <f t="shared" si="71"/>
        <v>-9.3113772389304961E-3</v>
      </c>
    </row>
    <row r="452" spans="1:18" x14ac:dyDescent="0.25">
      <c r="A452" s="1">
        <v>43227</v>
      </c>
      <c r="B452">
        <v>10653.150390999999</v>
      </c>
      <c r="C452">
        <v>10715.5</v>
      </c>
      <c r="D452">
        <v>10631.9099580559</v>
      </c>
      <c r="E452" t="str">
        <f t="shared" si="64"/>
        <v>SELL</v>
      </c>
      <c r="F452" s="10">
        <f t="shared" si="62"/>
        <v>10700.450194999999</v>
      </c>
      <c r="G452" s="11">
        <f t="shared" si="63"/>
        <v>1.0763726916355632E-2</v>
      </c>
      <c r="L452" s="12">
        <f t="shared" si="65"/>
        <v>9.1587596826219198E-3</v>
      </c>
      <c r="M452" s="12">
        <f t="shared" si="66"/>
        <v>9.1170725845766357E-3</v>
      </c>
      <c r="N452">
        <f t="shared" si="67"/>
        <v>-1</v>
      </c>
      <c r="O452" s="12">
        <f t="shared" si="68"/>
        <v>-9.1170725845766357E-3</v>
      </c>
      <c r="P452" s="12">
        <f t="shared" si="69"/>
        <v>6.0784506799217708E-4</v>
      </c>
      <c r="Q452" s="12">
        <f t="shared" si="70"/>
        <v>6.0802984324181963E-4</v>
      </c>
      <c r="R452" s="13">
        <f t="shared" si="71"/>
        <v>3.3568148476295079E-3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"/>
  <sheetViews>
    <sheetView topLeftCell="G1" workbookViewId="0">
      <pane ySplit="1" topLeftCell="A15" activePane="bottomLeft" state="frozen"/>
      <selection pane="bottomLeft" activeCell="A2" sqref="A2:A452"/>
    </sheetView>
  </sheetViews>
  <sheetFormatPr defaultRowHeight="15" x14ac:dyDescent="0.25"/>
  <cols>
    <col min="1" max="1" width="10.7109375" bestFit="1" customWidth="1"/>
    <col min="5" max="5" width="11.7109375" bestFit="1" customWidth="1"/>
    <col min="6" max="6" width="16.140625" bestFit="1" customWidth="1"/>
    <col min="9" max="9" width="19.85546875" bestFit="1" customWidth="1"/>
    <col min="12" max="12" width="12.7109375" bestFit="1" customWidth="1"/>
    <col min="13" max="14" width="15.5703125" bestFit="1" customWidth="1"/>
    <col min="15" max="15" width="20.7109375" bestFit="1" customWidth="1"/>
    <col min="16" max="16" width="15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4" t="s">
        <v>7</v>
      </c>
      <c r="J1" s="15"/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x14ac:dyDescent="0.25">
      <c r="A2" s="1">
        <v>42558</v>
      </c>
      <c r="B2">
        <v>8342</v>
      </c>
      <c r="C2">
        <v>8337.9003909999992</v>
      </c>
      <c r="I2" s="4" t="s">
        <v>8</v>
      </c>
      <c r="J2" s="5">
        <f>SUMIF(G:G,"&gt;0")</f>
        <v>0.2092380138428297</v>
      </c>
    </row>
    <row r="3" spans="1:18" x14ac:dyDescent="0.25">
      <c r="A3" s="1">
        <v>42559</v>
      </c>
      <c r="B3">
        <v>8350</v>
      </c>
      <c r="C3">
        <v>8323.2001949999994</v>
      </c>
      <c r="I3" s="4" t="s">
        <v>9</v>
      </c>
      <c r="J3" s="5">
        <f>SUMIF(G:G,"&lt;0")</f>
        <v>-4.3446136759147214E-2</v>
      </c>
    </row>
    <row r="4" spans="1:18" x14ac:dyDescent="0.25">
      <c r="A4" s="1">
        <v>42562</v>
      </c>
      <c r="B4">
        <v>8413.3496090000008</v>
      </c>
      <c r="C4">
        <v>8467.9003909999992</v>
      </c>
      <c r="I4" s="4" t="s">
        <v>25</v>
      </c>
      <c r="J4" s="6">
        <f>COUNTIF(G:G, "&gt;0")</f>
        <v>16</v>
      </c>
    </row>
    <row r="5" spans="1:18" x14ac:dyDescent="0.25">
      <c r="A5" s="1">
        <v>42563</v>
      </c>
      <c r="B5">
        <v>8502.5996090000008</v>
      </c>
      <c r="C5">
        <v>8521.0498050000006</v>
      </c>
      <c r="I5" s="4" t="s">
        <v>24</v>
      </c>
      <c r="J5" s="6">
        <f>COUNTIF(G:G, "&lt;0")</f>
        <v>5</v>
      </c>
    </row>
    <row r="6" spans="1:18" x14ac:dyDescent="0.25">
      <c r="A6" s="1">
        <v>42564</v>
      </c>
      <c r="B6">
        <v>8540.4501949999994</v>
      </c>
      <c r="C6">
        <v>8519.5</v>
      </c>
      <c r="I6" s="4" t="s">
        <v>23</v>
      </c>
      <c r="J6" s="7">
        <f>J4/(J4+J5)</f>
        <v>0.76190476190476186</v>
      </c>
    </row>
    <row r="7" spans="1:18" x14ac:dyDescent="0.25">
      <c r="A7" s="1">
        <v>42565</v>
      </c>
      <c r="B7">
        <v>8515.75</v>
      </c>
      <c r="C7">
        <v>8565</v>
      </c>
      <c r="I7" s="8" t="s">
        <v>13</v>
      </c>
      <c r="J7" s="9">
        <f>AVERAGE(G:G)</f>
        <v>7.8948512896991653E-3</v>
      </c>
    </row>
    <row r="8" spans="1:18" x14ac:dyDescent="0.25">
      <c r="A8" s="1">
        <v>42566</v>
      </c>
      <c r="B8">
        <v>8565.4501949999994</v>
      </c>
      <c r="C8">
        <v>8541.4003909999992</v>
      </c>
    </row>
    <row r="9" spans="1:18" x14ac:dyDescent="0.25">
      <c r="A9" s="1">
        <v>42569</v>
      </c>
      <c r="B9">
        <v>8564.0498050000006</v>
      </c>
      <c r="C9">
        <v>8508.7001949999994</v>
      </c>
    </row>
    <row r="10" spans="1:18" x14ac:dyDescent="0.25">
      <c r="A10" s="1">
        <v>42570</v>
      </c>
      <c r="B10">
        <v>8514.2998050000006</v>
      </c>
      <c r="C10">
        <v>8528.5498050000006</v>
      </c>
    </row>
    <row r="11" spans="1:18" x14ac:dyDescent="0.25">
      <c r="A11" s="1">
        <v>42571</v>
      </c>
      <c r="B11">
        <v>8515.4501949999994</v>
      </c>
      <c r="C11">
        <v>8565.8496090000008</v>
      </c>
    </row>
    <row r="12" spans="1:18" x14ac:dyDescent="0.25">
      <c r="A12" s="1">
        <v>42572</v>
      </c>
      <c r="B12">
        <v>8582.7001949999994</v>
      </c>
      <c r="C12">
        <v>8510.0996090000008</v>
      </c>
    </row>
    <row r="13" spans="1:18" x14ac:dyDescent="0.25">
      <c r="A13" s="1">
        <v>42573</v>
      </c>
      <c r="B13">
        <v>8519.6503909999992</v>
      </c>
      <c r="C13">
        <v>8541.2001949999994</v>
      </c>
      <c r="D13">
        <v>8512.71875656884</v>
      </c>
      <c r="E13" t="str">
        <f xml:space="preserve"> IF(AND(D13&gt;B13, D12&lt;C12),"BUY",IF(AND(D13&lt;B13,D12&gt;C12),"SELL",""))</f>
        <v/>
      </c>
      <c r="F13" s="10">
        <f t="shared" ref="F13:F76" si="0">IF(E12&lt;&gt;"",B12,F12)</f>
        <v>0</v>
      </c>
      <c r="G13" s="11" t="str">
        <f t="shared" ref="G13:G76" si="1">IF(E12="SELL",F13/F12-1,IF(E12="BUY",1-F13/F12,""))</f>
        <v/>
      </c>
    </row>
    <row r="14" spans="1:18" x14ac:dyDescent="0.25">
      <c r="A14" s="1">
        <v>42576</v>
      </c>
      <c r="B14">
        <v>8519.9501949999994</v>
      </c>
      <c r="C14">
        <v>8635.6503909999992</v>
      </c>
      <c r="D14">
        <v>8535.3872058390098</v>
      </c>
      <c r="E14" t="str">
        <f t="shared" ref="E14:E77" si="2" xml:space="preserve"> IF(AND(D14&gt;B14, D13&lt;C13),"BUY",IF(AND(D14&lt;B14,D13&gt;C13),"SELL",""))</f>
        <v>BUY</v>
      </c>
      <c r="F14" s="10">
        <f t="shared" si="0"/>
        <v>0</v>
      </c>
      <c r="G14" s="11" t="str">
        <f t="shared" si="1"/>
        <v/>
      </c>
      <c r="L14" s="12">
        <f t="shared" ref="L14" si="3">C14/C13-1</f>
        <v>1.1058187824152688E-2</v>
      </c>
      <c r="M14" s="12">
        <f t="shared" ref="M14" si="4">LN(C14/C13)</f>
        <v>1.0997493104333284E-2</v>
      </c>
    </row>
    <row r="15" spans="1:18" x14ac:dyDescent="0.25">
      <c r="A15" s="1">
        <v>42577</v>
      </c>
      <c r="B15">
        <v>8633.75</v>
      </c>
      <c r="C15">
        <v>8590.6503909999992</v>
      </c>
      <c r="D15">
        <v>8524.1663378690901</v>
      </c>
      <c r="E15" t="str">
        <f t="shared" si="2"/>
        <v/>
      </c>
      <c r="F15" s="10">
        <f t="shared" si="0"/>
        <v>8519.9501949999994</v>
      </c>
      <c r="G15" s="11"/>
      <c r="L15" s="12">
        <f t="shared" ref="L15" si="5">C15/C14-1</f>
        <v>-5.2109566694477083E-3</v>
      </c>
      <c r="M15" s="12">
        <f t="shared" ref="M15" si="6">LN(C15/C14)</f>
        <v>-5.2245810554871815E-3</v>
      </c>
      <c r="N15">
        <f t="shared" ref="N15" si="7" xml:space="preserve"> IF(AND(D14&gt;B14, D13&lt;C13),1,IF(AND(D14&lt;B14,D13&gt;C13),-1,N14))</f>
        <v>1</v>
      </c>
      <c r="O15" s="12">
        <f t="shared" ref="O15" si="8">M15*N15</f>
        <v>-5.2245810554871815E-3</v>
      </c>
      <c r="P15" s="12">
        <f t="shared" ref="P15" si="9">O15+P14</f>
        <v>-5.2245810554871815E-3</v>
      </c>
      <c r="Q15" s="12">
        <f t="shared" ref="Q15" si="10">EXP(P15)-1</f>
        <v>-5.2109566694477083E-3</v>
      </c>
      <c r="R15" s="13">
        <f t="shared" ref="R15" si="11">(1+L15)*(1+L14)-1</f>
        <v>5.7896074171106537E-3</v>
      </c>
    </row>
    <row r="16" spans="1:18" x14ac:dyDescent="0.25">
      <c r="A16" s="1">
        <v>42578</v>
      </c>
      <c r="B16">
        <v>8599.4003909999992</v>
      </c>
      <c r="C16">
        <v>8615.7998050000006</v>
      </c>
      <c r="D16">
        <v>8488.89280414104</v>
      </c>
      <c r="E16" t="str">
        <f t="shared" si="2"/>
        <v/>
      </c>
      <c r="F16" s="10">
        <f t="shared" si="0"/>
        <v>8519.9501949999994</v>
      </c>
      <c r="G16" s="11" t="str">
        <f t="shared" si="1"/>
        <v/>
      </c>
      <c r="L16" s="12">
        <f t="shared" ref="L16:L79" si="12">C16/C15-1</f>
        <v>2.9275331733147336E-3</v>
      </c>
      <c r="M16" s="12">
        <f t="shared" ref="M16:M79" si="13">LN(C16/C15)</f>
        <v>2.9232562931800826E-3</v>
      </c>
      <c r="N16">
        <f t="shared" ref="N16:N79" si="14" xml:space="preserve"> IF(AND(D15&gt;B15, D14&lt;C14),1,IF(AND(D15&lt;B15,D14&gt;C14),-1,N15))</f>
        <v>1</v>
      </c>
      <c r="O16" s="12">
        <f t="shared" ref="O16:O79" si="15">M16*N16</f>
        <v>2.9232562931800826E-3</v>
      </c>
      <c r="P16" s="12">
        <f t="shared" ref="P16:P79" si="16">O16+P15</f>
        <v>-2.3013247623070989E-3</v>
      </c>
      <c r="Q16" s="12">
        <f t="shared" ref="Q16:Q79" si="17">EXP(P16)-1</f>
        <v>-2.2986787446475088E-3</v>
      </c>
      <c r="R16" s="13">
        <f t="shared" ref="R16:R79" si="18">(1+L16)*(1+L15)-1</f>
        <v>-2.2986787446475088E-3</v>
      </c>
    </row>
    <row r="17" spans="1:18" x14ac:dyDescent="0.25">
      <c r="A17" s="1">
        <v>42579</v>
      </c>
      <c r="B17">
        <v>8636.9501949999994</v>
      </c>
      <c r="C17">
        <v>8666.2998050000006</v>
      </c>
      <c r="D17">
        <v>8510.3035112616708</v>
      </c>
      <c r="E17" t="str">
        <f t="shared" si="2"/>
        <v/>
      </c>
      <c r="F17" s="10">
        <f t="shared" si="0"/>
        <v>8519.9501949999994</v>
      </c>
      <c r="G17" s="11" t="str">
        <f t="shared" si="1"/>
        <v/>
      </c>
      <c r="L17" s="12">
        <f t="shared" si="12"/>
        <v>5.8613246759393611E-3</v>
      </c>
      <c r="M17" s="12">
        <f t="shared" si="13"/>
        <v>5.8442139409536154E-3</v>
      </c>
      <c r="N17">
        <f t="shared" si="14"/>
        <v>1</v>
      </c>
      <c r="O17" s="12">
        <f t="shared" si="15"/>
        <v>5.8442139409536154E-3</v>
      </c>
      <c r="P17" s="12">
        <f t="shared" si="16"/>
        <v>3.5428891786465164E-3</v>
      </c>
      <c r="Q17" s="12">
        <f t="shared" si="17"/>
        <v>3.5491726288439107E-3</v>
      </c>
      <c r="R17" s="13">
        <f t="shared" si="18"/>
        <v>8.8060170716823816E-3</v>
      </c>
    </row>
    <row r="18" spans="1:18" x14ac:dyDescent="0.25">
      <c r="A18" s="1">
        <v>42580</v>
      </c>
      <c r="B18">
        <v>8668.2998050000006</v>
      </c>
      <c r="C18">
        <v>8638.5</v>
      </c>
      <c r="D18">
        <v>8517.2871196050401</v>
      </c>
      <c r="E18" t="str">
        <f t="shared" si="2"/>
        <v/>
      </c>
      <c r="F18" s="10">
        <f t="shared" si="0"/>
        <v>8519.9501949999994</v>
      </c>
      <c r="G18" s="11" t="str">
        <f t="shared" si="1"/>
        <v/>
      </c>
      <c r="L18" s="12">
        <f t="shared" si="12"/>
        <v>-3.2078055947201145E-3</v>
      </c>
      <c r="M18" s="12">
        <f t="shared" si="13"/>
        <v>-3.2129616324171805E-3</v>
      </c>
      <c r="N18">
        <f t="shared" si="14"/>
        <v>1</v>
      </c>
      <c r="O18" s="12">
        <f t="shared" si="15"/>
        <v>-3.2129616324171805E-3</v>
      </c>
      <c r="P18" s="12">
        <f t="shared" si="16"/>
        <v>3.2992754622933589E-4</v>
      </c>
      <c r="Q18" s="12">
        <f t="shared" si="17"/>
        <v>3.2998197830824694E-4</v>
      </c>
      <c r="R18" s="13">
        <f t="shared" si="18"/>
        <v>2.6347170911313889E-3</v>
      </c>
    </row>
    <row r="19" spans="1:18" x14ac:dyDescent="0.25">
      <c r="A19" s="1">
        <v>42583</v>
      </c>
      <c r="B19">
        <v>8654.2998050000006</v>
      </c>
      <c r="C19">
        <v>8636.5498050000006</v>
      </c>
      <c r="D19">
        <v>8509.6357364152991</v>
      </c>
      <c r="E19" t="str">
        <f t="shared" si="2"/>
        <v/>
      </c>
      <c r="F19" s="10">
        <f t="shared" si="0"/>
        <v>8519.9501949999994</v>
      </c>
      <c r="G19" s="11" t="str">
        <f t="shared" si="1"/>
        <v/>
      </c>
      <c r="L19" s="12">
        <f t="shared" si="12"/>
        <v>-2.2575620767484317E-4</v>
      </c>
      <c r="M19" s="12">
        <f t="shared" si="13"/>
        <v>-2.2578169444343135E-4</v>
      </c>
      <c r="N19">
        <f t="shared" si="14"/>
        <v>1</v>
      </c>
      <c r="O19" s="12">
        <f t="shared" si="15"/>
        <v>-2.2578169444343135E-4</v>
      </c>
      <c r="P19" s="12">
        <f t="shared" si="16"/>
        <v>1.0414585178590455E-4</v>
      </c>
      <c r="Q19" s="12">
        <f t="shared" si="17"/>
        <v>1.0415127515339684E-4</v>
      </c>
      <c r="R19" s="13">
        <f t="shared" si="18"/>
        <v>-3.4328376203689448E-3</v>
      </c>
    </row>
    <row r="20" spans="1:18" x14ac:dyDescent="0.25">
      <c r="A20" s="1">
        <v>42584</v>
      </c>
      <c r="B20">
        <v>8647.4501949999994</v>
      </c>
      <c r="C20">
        <v>8622.9003909999992</v>
      </c>
      <c r="D20">
        <v>8500.6786938508903</v>
      </c>
      <c r="E20" t="str">
        <f t="shared" si="2"/>
        <v/>
      </c>
      <c r="F20" s="10">
        <f t="shared" si="0"/>
        <v>8519.9501949999994</v>
      </c>
      <c r="G20" s="11" t="str">
        <f t="shared" si="1"/>
        <v/>
      </c>
      <c r="L20" s="12">
        <f t="shared" si="12"/>
        <v>-1.5804243949475438E-3</v>
      </c>
      <c r="M20" s="12">
        <f t="shared" si="13"/>
        <v>-1.5816745829736797E-3</v>
      </c>
      <c r="N20">
        <f t="shared" si="14"/>
        <v>1</v>
      </c>
      <c r="O20" s="12">
        <f t="shared" si="15"/>
        <v>-1.5816745829736797E-3</v>
      </c>
      <c r="P20" s="12">
        <f t="shared" si="16"/>
        <v>-1.4775287311877751E-3</v>
      </c>
      <c r="Q20" s="12">
        <f t="shared" si="17"/>
        <v>-1.4764377230102044E-3</v>
      </c>
      <c r="R20" s="13">
        <f t="shared" si="18"/>
        <v>-1.8058238120044479E-3</v>
      </c>
    </row>
    <row r="21" spans="1:18" x14ac:dyDescent="0.25">
      <c r="A21" s="1">
        <v>42585</v>
      </c>
      <c r="B21">
        <v>8635.2001949999994</v>
      </c>
      <c r="C21">
        <v>8544.8496090000008</v>
      </c>
      <c r="D21">
        <v>8492.49013579858</v>
      </c>
      <c r="E21" t="str">
        <f t="shared" si="2"/>
        <v/>
      </c>
      <c r="F21" s="10">
        <f t="shared" si="0"/>
        <v>8519.9501949999994</v>
      </c>
      <c r="G21" s="11" t="str">
        <f t="shared" si="1"/>
        <v/>
      </c>
      <c r="L21" s="12">
        <f t="shared" si="12"/>
        <v>-9.0515694790423984E-3</v>
      </c>
      <c r="M21" s="12">
        <f t="shared" si="13"/>
        <v>-9.0927838255805138E-3</v>
      </c>
      <c r="N21">
        <f t="shared" si="14"/>
        <v>1</v>
      </c>
      <c r="O21" s="12">
        <f t="shared" si="15"/>
        <v>-9.0927838255805138E-3</v>
      </c>
      <c r="P21" s="12">
        <f t="shared" si="16"/>
        <v>-1.057031255676829E-2</v>
      </c>
      <c r="Q21" s="12">
        <f t="shared" si="17"/>
        <v>-1.0514643123421208E-2</v>
      </c>
      <c r="R21" s="13">
        <f t="shared" si="18"/>
        <v>-1.0617688552772675E-2</v>
      </c>
    </row>
    <row r="22" spans="1:18" x14ac:dyDescent="0.25">
      <c r="A22" s="1">
        <v>42586</v>
      </c>
      <c r="B22">
        <v>8599.9501949999994</v>
      </c>
      <c r="C22">
        <v>8551.0996090000008</v>
      </c>
      <c r="D22">
        <v>8499.1586585157002</v>
      </c>
      <c r="E22" t="str">
        <f t="shared" si="2"/>
        <v/>
      </c>
      <c r="F22" s="10">
        <f t="shared" si="0"/>
        <v>8519.9501949999994</v>
      </c>
      <c r="G22" s="11" t="str">
        <f t="shared" si="1"/>
        <v/>
      </c>
      <c r="L22" s="12">
        <f t="shared" si="12"/>
        <v>7.3143475730885754E-4</v>
      </c>
      <c r="M22" s="12">
        <f t="shared" si="13"/>
        <v>7.3116738927366345E-4</v>
      </c>
      <c r="N22">
        <f t="shared" si="14"/>
        <v>1</v>
      </c>
      <c r="O22" s="12">
        <f t="shared" si="15"/>
        <v>7.3116738927366345E-4</v>
      </c>
      <c r="P22" s="12">
        <f t="shared" si="16"/>
        <v>-9.8391451674946263E-3</v>
      </c>
      <c r="Q22" s="12">
        <f t="shared" si="17"/>
        <v>-9.7908991415536217E-3</v>
      </c>
      <c r="R22" s="13">
        <f t="shared" si="18"/>
        <v>-8.3267553542587525E-3</v>
      </c>
    </row>
    <row r="23" spans="1:18" x14ac:dyDescent="0.25">
      <c r="A23" s="1">
        <v>42587</v>
      </c>
      <c r="B23">
        <v>8600.2001949999994</v>
      </c>
      <c r="C23">
        <v>8683.1503909999992</v>
      </c>
      <c r="D23">
        <v>8503.5189054659095</v>
      </c>
      <c r="E23" t="str">
        <f t="shared" si="2"/>
        <v/>
      </c>
      <c r="F23" s="10">
        <f t="shared" si="0"/>
        <v>8519.9501949999994</v>
      </c>
      <c r="G23" s="11" t="str">
        <f t="shared" si="1"/>
        <v/>
      </c>
      <c r="L23" s="12">
        <f t="shared" si="12"/>
        <v>1.5442549851836018E-2</v>
      </c>
      <c r="M23" s="12">
        <f t="shared" si="13"/>
        <v>1.5324527175381167E-2</v>
      </c>
      <c r="N23">
        <f t="shared" si="14"/>
        <v>1</v>
      </c>
      <c r="O23" s="12">
        <f t="shared" si="15"/>
        <v>1.5324527175381167E-2</v>
      </c>
      <c r="P23" s="12">
        <f t="shared" si="16"/>
        <v>5.4853820078865408E-3</v>
      </c>
      <c r="Q23" s="12">
        <f t="shared" si="17"/>
        <v>5.5004542621948094E-3</v>
      </c>
      <c r="R23" s="13">
        <f t="shared" si="18"/>
        <v>1.6185279826848031E-2</v>
      </c>
    </row>
    <row r="24" spans="1:18" x14ac:dyDescent="0.25">
      <c r="A24" s="1">
        <v>42590</v>
      </c>
      <c r="B24">
        <v>8712.8496090000008</v>
      </c>
      <c r="C24">
        <v>8711.3496090000008</v>
      </c>
      <c r="D24">
        <v>8526.9170500060809</v>
      </c>
      <c r="E24" t="str">
        <f t="shared" si="2"/>
        <v/>
      </c>
      <c r="F24" s="10">
        <f t="shared" si="0"/>
        <v>8519.9501949999994</v>
      </c>
      <c r="G24" s="11" t="str">
        <f t="shared" si="1"/>
        <v/>
      </c>
      <c r="L24" s="12">
        <f t="shared" si="12"/>
        <v>3.2475791308681501E-3</v>
      </c>
      <c r="M24" s="12">
        <f t="shared" si="13"/>
        <v>3.2423171351829332E-3</v>
      </c>
      <c r="N24">
        <f t="shared" si="14"/>
        <v>1</v>
      </c>
      <c r="O24" s="12">
        <f t="shared" si="15"/>
        <v>3.2423171351829332E-3</v>
      </c>
      <c r="P24" s="12">
        <f t="shared" si="16"/>
        <v>8.7276991430694749E-3</v>
      </c>
      <c r="Q24" s="12">
        <f t="shared" si="17"/>
        <v>8.7658965535351019E-3</v>
      </c>
      <c r="R24" s="13">
        <f t="shared" si="18"/>
        <v>1.8740279885330446E-2</v>
      </c>
    </row>
    <row r="25" spans="1:18" x14ac:dyDescent="0.25">
      <c r="A25" s="1">
        <v>42591</v>
      </c>
      <c r="B25">
        <v>8727.7998050000006</v>
      </c>
      <c r="C25">
        <v>8678.25</v>
      </c>
      <c r="D25">
        <v>8517.3077368884096</v>
      </c>
      <c r="E25" t="str">
        <f t="shared" si="2"/>
        <v/>
      </c>
      <c r="F25" s="10">
        <f t="shared" si="0"/>
        <v>8519.9501949999994</v>
      </c>
      <c r="G25" s="11" t="str">
        <f t="shared" si="1"/>
        <v/>
      </c>
      <c r="L25" s="12">
        <f t="shared" si="12"/>
        <v>-3.7995959851966354E-3</v>
      </c>
      <c r="M25" s="12">
        <f t="shared" si="13"/>
        <v>-3.8068327871204335E-3</v>
      </c>
      <c r="N25">
        <f t="shared" si="14"/>
        <v>1</v>
      </c>
      <c r="O25" s="12">
        <f t="shared" si="15"/>
        <v>-3.8068327871204335E-3</v>
      </c>
      <c r="P25" s="12">
        <f t="shared" si="16"/>
        <v>4.9208663559490414E-3</v>
      </c>
      <c r="Q25" s="12">
        <f t="shared" si="17"/>
        <v>4.9329937029869431E-3</v>
      </c>
      <c r="R25" s="13">
        <f t="shared" si="18"/>
        <v>-5.6435634295570747E-4</v>
      </c>
    </row>
    <row r="26" spans="1:18" x14ac:dyDescent="0.25">
      <c r="A26" s="1">
        <v>42592</v>
      </c>
      <c r="B26">
        <v>8686.7001949999994</v>
      </c>
      <c r="C26">
        <v>8575.2998050000006</v>
      </c>
      <c r="D26">
        <v>8484.3099979867093</v>
      </c>
      <c r="E26" t="str">
        <f t="shared" si="2"/>
        <v/>
      </c>
      <c r="F26" s="10">
        <f t="shared" si="0"/>
        <v>8519.9501949999994</v>
      </c>
      <c r="G26" s="11" t="str">
        <f t="shared" si="1"/>
        <v/>
      </c>
      <c r="L26" s="12">
        <f t="shared" si="12"/>
        <v>-1.1863013280327239E-2</v>
      </c>
      <c r="M26" s="12">
        <f t="shared" si="13"/>
        <v>-1.193394031938046E-2</v>
      </c>
      <c r="N26">
        <f t="shared" si="14"/>
        <v>1</v>
      </c>
      <c r="O26" s="12">
        <f t="shared" si="15"/>
        <v>-1.193394031938046E-2</v>
      </c>
      <c r="P26" s="12">
        <f t="shared" si="16"/>
        <v>-7.0130739634314187E-3</v>
      </c>
      <c r="Q26" s="12">
        <f t="shared" si="17"/>
        <v>-6.988539747150635E-3</v>
      </c>
      <c r="R26" s="13">
        <f t="shared" si="18"/>
        <v>-1.5617534607891614E-2</v>
      </c>
    </row>
    <row r="27" spans="1:18" x14ac:dyDescent="0.25">
      <c r="A27" s="1">
        <v>42593</v>
      </c>
      <c r="B27">
        <v>8572.7998050000006</v>
      </c>
      <c r="C27">
        <v>8592.1503909999992</v>
      </c>
      <c r="D27">
        <v>8506.7864423329102</v>
      </c>
      <c r="E27" t="str">
        <f t="shared" si="2"/>
        <v/>
      </c>
      <c r="F27" s="10">
        <f t="shared" si="0"/>
        <v>8519.9501949999994</v>
      </c>
      <c r="G27" s="11" t="str">
        <f t="shared" si="1"/>
        <v/>
      </c>
      <c r="L27" s="12">
        <f t="shared" si="12"/>
        <v>1.9650142132843218E-3</v>
      </c>
      <c r="M27" s="12">
        <f t="shared" si="13"/>
        <v>1.9630860982908505E-3</v>
      </c>
      <c r="N27">
        <f t="shared" si="14"/>
        <v>1</v>
      </c>
      <c r="O27" s="12">
        <f t="shared" si="15"/>
        <v>1.9630860982908505E-3</v>
      </c>
      <c r="P27" s="12">
        <f t="shared" si="16"/>
        <v>-5.0499878651405683E-3</v>
      </c>
      <c r="Q27" s="12">
        <f t="shared" si="17"/>
        <v>-5.0372581137995143E-3</v>
      </c>
      <c r="R27" s="13">
        <f t="shared" si="18"/>
        <v>-9.9213100567511203E-3</v>
      </c>
    </row>
    <row r="28" spans="1:18" x14ac:dyDescent="0.25">
      <c r="A28" s="1">
        <v>42598</v>
      </c>
      <c r="B28">
        <v>8670.25</v>
      </c>
      <c r="C28">
        <v>8642.5498050000006</v>
      </c>
      <c r="D28">
        <v>8515.1441503856404</v>
      </c>
      <c r="E28" t="str">
        <f t="shared" si="2"/>
        <v/>
      </c>
      <c r="F28" s="10">
        <f t="shared" si="0"/>
        <v>8519.9501949999994</v>
      </c>
      <c r="G28" s="11" t="str">
        <f t="shared" si="1"/>
        <v/>
      </c>
      <c r="L28" s="12">
        <f t="shared" si="12"/>
        <v>5.8657509129254048E-3</v>
      </c>
      <c r="M28" s="12">
        <f t="shared" si="13"/>
        <v>5.848614375823495E-3</v>
      </c>
      <c r="N28">
        <f t="shared" si="14"/>
        <v>1</v>
      </c>
      <c r="O28" s="12">
        <f t="shared" si="15"/>
        <v>5.848614375823495E-3</v>
      </c>
      <c r="P28" s="12">
        <f t="shared" si="16"/>
        <v>7.986265106829267E-4</v>
      </c>
      <c r="Q28" s="12">
        <f t="shared" si="17"/>
        <v>7.9894549774617296E-4</v>
      </c>
      <c r="R28" s="13">
        <f t="shared" si="18"/>
        <v>7.8422914101252683E-3</v>
      </c>
    </row>
    <row r="29" spans="1:18" x14ac:dyDescent="0.25">
      <c r="A29" s="1">
        <v>42599</v>
      </c>
      <c r="B29">
        <v>8639.7998050000006</v>
      </c>
      <c r="C29">
        <v>8624.0498050000006</v>
      </c>
      <c r="D29">
        <v>8509.7823367912497</v>
      </c>
      <c r="E29" t="str">
        <f t="shared" si="2"/>
        <v/>
      </c>
      <c r="F29" s="10">
        <f t="shared" si="0"/>
        <v>8519.9501949999994</v>
      </c>
      <c r="G29" s="11" t="str">
        <f t="shared" si="1"/>
        <v/>
      </c>
      <c r="L29" s="12">
        <f t="shared" si="12"/>
        <v>-2.1405719859777239E-3</v>
      </c>
      <c r="M29" s="12">
        <f t="shared" si="13"/>
        <v>-2.1428662848505969E-3</v>
      </c>
      <c r="N29">
        <f t="shared" si="14"/>
        <v>1</v>
      </c>
      <c r="O29" s="12">
        <f t="shared" si="15"/>
        <v>-2.1428662848505969E-3</v>
      </c>
      <c r="P29" s="12">
        <f t="shared" si="16"/>
        <v>-1.3442397741676702E-3</v>
      </c>
      <c r="Q29" s="12">
        <f t="shared" si="17"/>
        <v>-1.3433366885823306E-3</v>
      </c>
      <c r="R29" s="13">
        <f t="shared" si="18"/>
        <v>3.7126228648667325E-3</v>
      </c>
    </row>
    <row r="30" spans="1:18" x14ac:dyDescent="0.25">
      <c r="A30" s="1">
        <v>42600</v>
      </c>
      <c r="B30">
        <v>8648.8496090000008</v>
      </c>
      <c r="C30">
        <v>8673.25</v>
      </c>
      <c r="D30">
        <v>8502.1918191326695</v>
      </c>
      <c r="E30" t="str">
        <f t="shared" si="2"/>
        <v/>
      </c>
      <c r="F30" s="10">
        <f t="shared" si="0"/>
        <v>8519.9501949999994</v>
      </c>
      <c r="G30" s="11" t="str">
        <f t="shared" si="1"/>
        <v/>
      </c>
      <c r="L30" s="12">
        <f t="shared" si="12"/>
        <v>5.7049989404600598E-3</v>
      </c>
      <c r="M30" s="12">
        <f t="shared" si="13"/>
        <v>5.6887870639387309E-3</v>
      </c>
      <c r="N30">
        <f t="shared" si="14"/>
        <v>1</v>
      </c>
      <c r="O30" s="12">
        <f t="shared" si="15"/>
        <v>5.6887870639387309E-3</v>
      </c>
      <c r="P30" s="12">
        <f t="shared" si="16"/>
        <v>4.3445472897710603E-3</v>
      </c>
      <c r="Q30" s="12">
        <f t="shared" si="17"/>
        <v>4.3539985174927409E-3</v>
      </c>
      <c r="R30" s="13">
        <f t="shared" si="18"/>
        <v>3.5522149935702796E-3</v>
      </c>
    </row>
    <row r="31" spans="1:18" x14ac:dyDescent="0.25">
      <c r="A31" s="1">
        <v>42601</v>
      </c>
      <c r="B31">
        <v>8694.2998050000006</v>
      </c>
      <c r="C31">
        <v>8666.9003909999992</v>
      </c>
      <c r="D31">
        <v>8494.6596908993197</v>
      </c>
      <c r="E31" t="str">
        <f t="shared" si="2"/>
        <v/>
      </c>
      <c r="F31" s="10">
        <f t="shared" si="0"/>
        <v>8519.9501949999994</v>
      </c>
      <c r="G31" s="11" t="str">
        <f t="shared" si="1"/>
        <v/>
      </c>
      <c r="L31" s="12">
        <f t="shared" si="12"/>
        <v>-7.3209108465688288E-4</v>
      </c>
      <c r="M31" s="12">
        <f t="shared" si="13"/>
        <v>-7.3235919419672199E-4</v>
      </c>
      <c r="N31">
        <f t="shared" si="14"/>
        <v>1</v>
      </c>
      <c r="O31" s="12">
        <f t="shared" si="15"/>
        <v>-7.3235919419672199E-4</v>
      </c>
      <c r="P31" s="12">
        <f t="shared" si="16"/>
        <v>3.6121880955743381E-3</v>
      </c>
      <c r="Q31" s="12">
        <f t="shared" si="17"/>
        <v>3.6187199093384859E-3</v>
      </c>
      <c r="R31" s="13">
        <f t="shared" si="18"/>
        <v>4.9687312769408631E-3</v>
      </c>
    </row>
    <row r="32" spans="1:18" x14ac:dyDescent="0.25">
      <c r="A32" s="1">
        <v>42604</v>
      </c>
      <c r="B32">
        <v>8667</v>
      </c>
      <c r="C32">
        <v>8629.1503909999992</v>
      </c>
      <c r="D32">
        <v>8503.0975358789092</v>
      </c>
      <c r="E32" t="str">
        <f t="shared" si="2"/>
        <v/>
      </c>
      <c r="F32" s="10">
        <f t="shared" si="0"/>
        <v>8519.9501949999994</v>
      </c>
      <c r="G32" s="11" t="str">
        <f t="shared" si="1"/>
        <v/>
      </c>
      <c r="L32" s="12">
        <f t="shared" si="12"/>
        <v>-4.3556517667147077E-3</v>
      </c>
      <c r="M32" s="12">
        <f t="shared" si="13"/>
        <v>-4.3651652528767723E-3</v>
      </c>
      <c r="N32">
        <f t="shared" si="14"/>
        <v>1</v>
      </c>
      <c r="O32" s="12">
        <f t="shared" si="15"/>
        <v>-4.3651652528767723E-3</v>
      </c>
      <c r="P32" s="12">
        <f t="shared" si="16"/>
        <v>-7.5297715730243426E-4</v>
      </c>
      <c r="Q32" s="12">
        <f t="shared" si="17"/>
        <v>-7.526937411425072E-4</v>
      </c>
      <c r="R32" s="13">
        <f t="shared" si="18"/>
        <v>-5.0845541175452702E-3</v>
      </c>
    </row>
    <row r="33" spans="1:18" x14ac:dyDescent="0.25">
      <c r="A33" s="1">
        <v>42605</v>
      </c>
      <c r="B33">
        <v>8628.3496090000008</v>
      </c>
      <c r="C33">
        <v>8632.5996090000008</v>
      </c>
      <c r="D33">
        <v>8508.8656850165298</v>
      </c>
      <c r="E33" t="str">
        <f t="shared" si="2"/>
        <v/>
      </c>
      <c r="F33" s="10">
        <f t="shared" si="0"/>
        <v>8519.9501949999994</v>
      </c>
      <c r="G33" s="11" t="str">
        <f t="shared" si="1"/>
        <v/>
      </c>
      <c r="L33" s="12">
        <f t="shared" si="12"/>
        <v>3.9971698761886998E-4</v>
      </c>
      <c r="M33" s="12">
        <f t="shared" si="13"/>
        <v>3.9963712206547795E-4</v>
      </c>
      <c r="N33">
        <f t="shared" si="14"/>
        <v>1</v>
      </c>
      <c r="O33" s="12">
        <f t="shared" si="15"/>
        <v>3.9963712206547795E-4</v>
      </c>
      <c r="P33" s="12">
        <f t="shared" si="16"/>
        <v>-3.5334003523695631E-4</v>
      </c>
      <c r="Q33" s="12">
        <f t="shared" si="17"/>
        <v>-3.5327761799841539E-4</v>
      </c>
      <c r="R33" s="13">
        <f t="shared" si="18"/>
        <v>-3.9576758070991591E-3</v>
      </c>
    </row>
    <row r="34" spans="1:18" x14ac:dyDescent="0.25">
      <c r="A34" s="1">
        <v>42606</v>
      </c>
      <c r="B34">
        <v>8648.5</v>
      </c>
      <c r="C34">
        <v>8650.2998050000006</v>
      </c>
      <c r="D34">
        <v>8532.7216428861793</v>
      </c>
      <c r="E34" t="str">
        <f t="shared" si="2"/>
        <v/>
      </c>
      <c r="F34" s="10">
        <f t="shared" si="0"/>
        <v>8519.9501949999994</v>
      </c>
      <c r="G34" s="11" t="str">
        <f t="shared" si="1"/>
        <v/>
      </c>
      <c r="L34" s="12">
        <f t="shared" si="12"/>
        <v>2.0503900101593864E-3</v>
      </c>
      <c r="M34" s="12">
        <f t="shared" si="13"/>
        <v>2.0482908294987916E-3</v>
      </c>
      <c r="N34">
        <f t="shared" si="14"/>
        <v>1</v>
      </c>
      <c r="O34" s="12">
        <f t="shared" si="15"/>
        <v>2.0482908294987916E-3</v>
      </c>
      <c r="P34" s="12">
        <f t="shared" si="16"/>
        <v>1.6949507942618353E-3</v>
      </c>
      <c r="Q34" s="12">
        <f t="shared" si="17"/>
        <v>1.6963880352622862E-3</v>
      </c>
      <c r="R34" s="13">
        <f t="shared" si="18"/>
        <v>2.450926573496659E-3</v>
      </c>
    </row>
    <row r="35" spans="1:18" x14ac:dyDescent="0.25">
      <c r="A35" s="1">
        <v>42607</v>
      </c>
      <c r="B35">
        <v>8668.8496090000008</v>
      </c>
      <c r="C35">
        <v>8592.2001949999994</v>
      </c>
      <c r="D35">
        <v>8524.4081737391298</v>
      </c>
      <c r="E35" t="str">
        <f t="shared" si="2"/>
        <v/>
      </c>
      <c r="F35" s="10">
        <f t="shared" si="0"/>
        <v>8519.9501949999994</v>
      </c>
      <c r="G35" s="11" t="str">
        <f t="shared" si="1"/>
        <v/>
      </c>
      <c r="L35" s="12">
        <f t="shared" si="12"/>
        <v>-6.7164851288066263E-3</v>
      </c>
      <c r="M35" s="12">
        <f t="shared" si="13"/>
        <v>-6.7391422227259072E-3</v>
      </c>
      <c r="N35">
        <f t="shared" si="14"/>
        <v>1</v>
      </c>
      <c r="O35" s="12">
        <f t="shared" si="15"/>
        <v>-6.7391422227259072E-3</v>
      </c>
      <c r="P35" s="12">
        <f t="shared" si="16"/>
        <v>-5.0441914284640715E-3</v>
      </c>
      <c r="Q35" s="12">
        <f t="shared" si="17"/>
        <v>-5.0314908585559204E-3</v>
      </c>
      <c r="R35" s="13">
        <f t="shared" si="18"/>
        <v>-4.6798665326587274E-3</v>
      </c>
    </row>
    <row r="36" spans="1:18" x14ac:dyDescent="0.25">
      <c r="A36" s="1">
        <v>42608</v>
      </c>
      <c r="B36">
        <v>8614.3496090000008</v>
      </c>
      <c r="C36">
        <v>8572.5498050000006</v>
      </c>
      <c r="D36">
        <v>8493.3386503045294</v>
      </c>
      <c r="E36" t="str">
        <f t="shared" si="2"/>
        <v/>
      </c>
      <c r="F36" s="10">
        <f t="shared" si="0"/>
        <v>8519.9501949999994</v>
      </c>
      <c r="G36" s="11" t="str">
        <f t="shared" si="1"/>
        <v/>
      </c>
      <c r="L36" s="12">
        <f t="shared" si="12"/>
        <v>-2.2870032766967308E-3</v>
      </c>
      <c r="M36" s="12">
        <f t="shared" si="13"/>
        <v>-2.2896224628440802E-3</v>
      </c>
      <c r="N36">
        <f t="shared" si="14"/>
        <v>1</v>
      </c>
      <c r="O36" s="12">
        <f t="shared" si="15"/>
        <v>-2.2896224628440802E-3</v>
      </c>
      <c r="P36" s="12">
        <f t="shared" si="16"/>
        <v>-7.3338138913081521E-3</v>
      </c>
      <c r="Q36" s="12">
        <f t="shared" si="17"/>
        <v>-7.3069870991724351E-3</v>
      </c>
      <c r="R36" s="13">
        <f t="shared" si="18"/>
        <v>-8.9881277820058614E-3</v>
      </c>
    </row>
    <row r="37" spans="1:18" x14ac:dyDescent="0.25">
      <c r="A37" s="1">
        <v>42611</v>
      </c>
      <c r="B37">
        <v>8583.75</v>
      </c>
      <c r="C37">
        <v>8607.4501949999994</v>
      </c>
      <c r="D37">
        <v>8516.6052518742199</v>
      </c>
      <c r="E37" t="str">
        <f t="shared" si="2"/>
        <v/>
      </c>
      <c r="F37" s="10">
        <f t="shared" si="0"/>
        <v>8519.9501949999994</v>
      </c>
      <c r="G37" s="11" t="str">
        <f t="shared" si="1"/>
        <v/>
      </c>
      <c r="L37" s="12">
        <f t="shared" si="12"/>
        <v>4.071179613286402E-3</v>
      </c>
      <c r="M37" s="12">
        <f t="shared" si="13"/>
        <v>4.0629147857024744E-3</v>
      </c>
      <c r="N37">
        <f t="shared" si="14"/>
        <v>1</v>
      </c>
      <c r="O37" s="12">
        <f t="shared" si="15"/>
        <v>4.0629147857024744E-3</v>
      </c>
      <c r="P37" s="12">
        <f t="shared" si="16"/>
        <v>-3.2708991056056777E-3</v>
      </c>
      <c r="Q37" s="12">
        <f t="shared" si="17"/>
        <v>-3.265555542798837E-3</v>
      </c>
      <c r="R37" s="13">
        <f t="shared" si="18"/>
        <v>1.7748655354741238E-3</v>
      </c>
    </row>
    <row r="38" spans="1:18" x14ac:dyDescent="0.25">
      <c r="A38" s="1">
        <v>42612</v>
      </c>
      <c r="B38">
        <v>8646.75</v>
      </c>
      <c r="C38">
        <v>8744.3496090000008</v>
      </c>
      <c r="D38">
        <v>8526.0491368039093</v>
      </c>
      <c r="E38" t="str">
        <f t="shared" si="2"/>
        <v/>
      </c>
      <c r="F38" s="10">
        <f t="shared" si="0"/>
        <v>8519.9501949999994</v>
      </c>
      <c r="G38" s="11" t="str">
        <f t="shared" si="1"/>
        <v/>
      </c>
      <c r="L38" s="12">
        <f t="shared" si="12"/>
        <v>1.5904758191865653E-2</v>
      </c>
      <c r="M38" s="12">
        <f t="shared" si="13"/>
        <v>1.5779602825100048E-2</v>
      </c>
      <c r="N38">
        <f t="shared" si="14"/>
        <v>1</v>
      </c>
      <c r="O38" s="12">
        <f t="shared" si="15"/>
        <v>1.5779602825100048E-2</v>
      </c>
      <c r="P38" s="12">
        <f t="shared" si="16"/>
        <v>1.250870371949437E-2</v>
      </c>
      <c r="Q38" s="12">
        <f t="shared" si="17"/>
        <v>1.2587264777796481E-2</v>
      </c>
      <c r="R38" s="13">
        <f t="shared" si="18"/>
        <v>2.0040688932456918E-2</v>
      </c>
    </row>
    <row r="39" spans="1:18" x14ac:dyDescent="0.25">
      <c r="A39" s="1">
        <v>42613</v>
      </c>
      <c r="B39">
        <v>8754.0498050000006</v>
      </c>
      <c r="C39">
        <v>8786.2001949999994</v>
      </c>
      <c r="D39">
        <v>8522.6428427669398</v>
      </c>
      <c r="E39" t="str">
        <f t="shared" si="2"/>
        <v/>
      </c>
      <c r="F39" s="10">
        <f t="shared" si="0"/>
        <v>8519.9501949999994</v>
      </c>
      <c r="G39" s="11" t="str">
        <f t="shared" si="1"/>
        <v/>
      </c>
      <c r="L39" s="12">
        <f t="shared" si="12"/>
        <v>4.7860147262324126E-3</v>
      </c>
      <c r="M39" s="12">
        <f t="shared" si="13"/>
        <v>4.7745981697995031E-3</v>
      </c>
      <c r="N39">
        <f t="shared" si="14"/>
        <v>1</v>
      </c>
      <c r="O39" s="12">
        <f t="shared" si="15"/>
        <v>4.7745981697995031E-3</v>
      </c>
      <c r="P39" s="12">
        <f t="shared" si="16"/>
        <v>1.7283301889293872E-2</v>
      </c>
      <c r="Q39" s="12">
        <f t="shared" si="17"/>
        <v>1.743352233861839E-2</v>
      </c>
      <c r="R39" s="13">
        <f t="shared" si="18"/>
        <v>2.0766893325021574E-2</v>
      </c>
    </row>
    <row r="40" spans="1:18" x14ac:dyDescent="0.25">
      <c r="A40" s="1">
        <v>42614</v>
      </c>
      <c r="B40">
        <v>8793.5996090000008</v>
      </c>
      <c r="C40">
        <v>8774.6503909999992</v>
      </c>
      <c r="D40">
        <v>8516.1405626071701</v>
      </c>
      <c r="E40" t="str">
        <f t="shared" si="2"/>
        <v/>
      </c>
      <c r="F40" s="10">
        <f t="shared" si="0"/>
        <v>8519.9501949999994</v>
      </c>
      <c r="G40" s="11" t="str">
        <f t="shared" si="1"/>
        <v/>
      </c>
      <c r="L40" s="12">
        <f t="shared" si="12"/>
        <v>-1.314539134513848E-3</v>
      </c>
      <c r="M40" s="12">
        <f t="shared" si="13"/>
        <v>-1.315403899009523E-3</v>
      </c>
      <c r="N40">
        <f t="shared" si="14"/>
        <v>1</v>
      </c>
      <c r="O40" s="12">
        <f t="shared" si="15"/>
        <v>-1.315403899009523E-3</v>
      </c>
      <c r="P40" s="12">
        <f t="shared" si="16"/>
        <v>1.5967897990284349E-2</v>
      </c>
      <c r="Q40" s="12">
        <f t="shared" si="17"/>
        <v>1.6096066156738198E-2</v>
      </c>
      <c r="R40" s="13">
        <f t="shared" si="18"/>
        <v>3.4651841880626311E-3</v>
      </c>
    </row>
    <row r="41" spans="1:18" x14ac:dyDescent="0.25">
      <c r="A41" s="1">
        <v>42615</v>
      </c>
      <c r="B41">
        <v>8796.3496090000008</v>
      </c>
      <c r="C41">
        <v>8809.6503909999992</v>
      </c>
      <c r="D41">
        <v>8509.0304256742402</v>
      </c>
      <c r="E41" t="str">
        <f t="shared" si="2"/>
        <v/>
      </c>
      <c r="F41" s="10">
        <f t="shared" si="0"/>
        <v>8519.9501949999994</v>
      </c>
      <c r="G41" s="11" t="str">
        <f t="shared" si="1"/>
        <v/>
      </c>
      <c r="L41" s="12">
        <f t="shared" si="12"/>
        <v>3.98876290682737E-3</v>
      </c>
      <c r="M41" s="12">
        <f t="shared" si="13"/>
        <v>3.9808288830258075E-3</v>
      </c>
      <c r="N41">
        <f t="shared" si="14"/>
        <v>1</v>
      </c>
      <c r="O41" s="12">
        <f t="shared" si="15"/>
        <v>3.9808288830258075E-3</v>
      </c>
      <c r="P41" s="12">
        <f t="shared" si="16"/>
        <v>1.9948726873310157E-2</v>
      </c>
      <c r="Q41" s="12">
        <f t="shared" si="17"/>
        <v>2.0149032455197391E-2</v>
      </c>
      <c r="R41" s="13">
        <f t="shared" si="18"/>
        <v>2.6689803873742868E-3</v>
      </c>
    </row>
    <row r="42" spans="1:18" x14ac:dyDescent="0.25">
      <c r="A42" s="1">
        <v>42619</v>
      </c>
      <c r="B42">
        <v>8852.7001949999994</v>
      </c>
      <c r="C42">
        <v>8943</v>
      </c>
      <c r="D42">
        <v>8518.9457742216891</v>
      </c>
      <c r="E42" t="str">
        <f t="shared" si="2"/>
        <v/>
      </c>
      <c r="F42" s="10">
        <f t="shared" si="0"/>
        <v>8519.9501949999994</v>
      </c>
      <c r="G42" s="11" t="str">
        <f t="shared" si="1"/>
        <v/>
      </c>
      <c r="L42" s="12">
        <f t="shared" si="12"/>
        <v>1.5136765147483189E-2</v>
      </c>
      <c r="M42" s="12">
        <f t="shared" si="13"/>
        <v>1.50233474042631E-2</v>
      </c>
      <c r="N42">
        <f t="shared" si="14"/>
        <v>1</v>
      </c>
      <c r="O42" s="12">
        <f t="shared" si="15"/>
        <v>1.50233474042631E-2</v>
      </c>
      <c r="P42" s="12">
        <f t="shared" si="16"/>
        <v>3.4972074277573255E-2</v>
      </c>
      <c r="Q42" s="12">
        <f t="shared" si="17"/>
        <v>3.5590788774903848E-2</v>
      </c>
      <c r="R42" s="13">
        <f t="shared" si="18"/>
        <v>1.9185905021660288E-2</v>
      </c>
    </row>
    <row r="43" spans="1:18" x14ac:dyDescent="0.25">
      <c r="A43" s="1">
        <v>42620</v>
      </c>
      <c r="B43">
        <v>8968.7001949999994</v>
      </c>
      <c r="C43">
        <v>8917.9501949999994</v>
      </c>
      <c r="D43">
        <v>8525.8543188720905</v>
      </c>
      <c r="E43" t="str">
        <f t="shared" si="2"/>
        <v/>
      </c>
      <c r="F43" s="10">
        <f t="shared" si="0"/>
        <v>8519.9501949999994</v>
      </c>
      <c r="G43" s="11" t="str">
        <f t="shared" si="1"/>
        <v/>
      </c>
      <c r="L43" s="12">
        <f t="shared" si="12"/>
        <v>-2.8010516605166957E-3</v>
      </c>
      <c r="M43" s="12">
        <f t="shared" si="13"/>
        <v>-2.8049819467246516E-3</v>
      </c>
      <c r="N43">
        <f t="shared" si="14"/>
        <v>1</v>
      </c>
      <c r="O43" s="12">
        <f t="shared" si="15"/>
        <v>-2.8049819467246516E-3</v>
      </c>
      <c r="P43" s="12">
        <f t="shared" si="16"/>
        <v>3.2167092330848607E-2</v>
      </c>
      <c r="Q43" s="12">
        <f t="shared" si="17"/>
        <v>3.2690045476390095E-2</v>
      </c>
      <c r="R43" s="13">
        <f t="shared" si="18"/>
        <v>1.2293314625815288E-2</v>
      </c>
    </row>
    <row r="44" spans="1:18" x14ac:dyDescent="0.25">
      <c r="A44" s="1">
        <v>42621</v>
      </c>
      <c r="B44">
        <v>8915.5</v>
      </c>
      <c r="C44">
        <v>8952.5</v>
      </c>
      <c r="D44">
        <v>8549.9574582658497</v>
      </c>
      <c r="E44" t="str">
        <f t="shared" si="2"/>
        <v/>
      </c>
      <c r="F44" s="10">
        <f t="shared" si="0"/>
        <v>8519.9501949999994</v>
      </c>
      <c r="G44" s="11" t="str">
        <f t="shared" si="1"/>
        <v/>
      </c>
      <c r="L44" s="12">
        <f t="shared" si="12"/>
        <v>3.8741868080145458E-3</v>
      </c>
      <c r="M44" s="12">
        <f t="shared" si="13"/>
        <v>3.8667014731311629E-3</v>
      </c>
      <c r="N44">
        <f t="shared" si="14"/>
        <v>1</v>
      </c>
      <c r="O44" s="12">
        <f t="shared" si="15"/>
        <v>3.8667014731311629E-3</v>
      </c>
      <c r="P44" s="12">
        <f t="shared" si="16"/>
        <v>3.6033793803979766E-2</v>
      </c>
      <c r="Q44" s="12">
        <f t="shared" si="17"/>
        <v>3.6690879627342632E-2</v>
      </c>
      <c r="R44" s="13">
        <f t="shared" si="18"/>
        <v>1.0622833501061635E-3</v>
      </c>
    </row>
    <row r="45" spans="1:18" x14ac:dyDescent="0.25">
      <c r="A45" s="1">
        <v>42622</v>
      </c>
      <c r="B45">
        <v>8934.2998050000006</v>
      </c>
      <c r="C45">
        <v>8866.7001949999994</v>
      </c>
      <c r="D45">
        <v>8542.6867877406203</v>
      </c>
      <c r="E45" t="str">
        <f t="shared" si="2"/>
        <v/>
      </c>
      <c r="F45" s="10">
        <f t="shared" si="0"/>
        <v>8519.9501949999994</v>
      </c>
      <c r="G45" s="11" t="str">
        <f t="shared" si="1"/>
        <v/>
      </c>
      <c r="L45" s="12">
        <f t="shared" si="12"/>
        <v>-9.5838933258867165E-3</v>
      </c>
      <c r="M45" s="12">
        <f t="shared" si="13"/>
        <v>-9.6301143870791053E-3</v>
      </c>
      <c r="N45">
        <f t="shared" si="14"/>
        <v>1</v>
      </c>
      <c r="O45" s="12">
        <f t="shared" si="15"/>
        <v>-9.6301143870791053E-3</v>
      </c>
      <c r="P45" s="12">
        <f t="shared" si="16"/>
        <v>2.6403679416900659E-2</v>
      </c>
      <c r="Q45" s="12">
        <f t="shared" si="17"/>
        <v>2.6755344825074578E-2</v>
      </c>
      <c r="R45" s="13">
        <f t="shared" si="18"/>
        <v>-5.7468363109647314E-3</v>
      </c>
    </row>
    <row r="46" spans="1:18" x14ac:dyDescent="0.25">
      <c r="A46" s="1">
        <v>42625</v>
      </c>
      <c r="B46">
        <v>8732.9501949999994</v>
      </c>
      <c r="C46">
        <v>8715.5996090000008</v>
      </c>
      <c r="D46">
        <v>8513.2613401930903</v>
      </c>
      <c r="E46" t="str">
        <f t="shared" si="2"/>
        <v/>
      </c>
      <c r="F46" s="10">
        <f t="shared" si="0"/>
        <v>8519.9501949999994</v>
      </c>
      <c r="G46" s="11" t="str">
        <f t="shared" si="1"/>
        <v/>
      </c>
      <c r="L46" s="12">
        <f t="shared" si="12"/>
        <v>-1.704135503365789E-2</v>
      </c>
      <c r="M46" s="12">
        <f t="shared" si="13"/>
        <v>-1.7188229947473172E-2</v>
      </c>
      <c r="N46">
        <f t="shared" si="14"/>
        <v>1</v>
      </c>
      <c r="O46" s="12">
        <f t="shared" si="15"/>
        <v>-1.7188229947473172E-2</v>
      </c>
      <c r="P46" s="12">
        <f t="shared" si="16"/>
        <v>9.215449469427487E-3</v>
      </c>
      <c r="Q46" s="12">
        <f t="shared" si="17"/>
        <v>9.2580424612045409E-3</v>
      </c>
      <c r="R46" s="13">
        <f t="shared" si="18"/>
        <v>-2.6461925830773447E-2</v>
      </c>
    </row>
    <row r="47" spans="1:18" x14ac:dyDescent="0.25">
      <c r="A47" s="1">
        <v>42627</v>
      </c>
      <c r="B47">
        <v>8710.6503909999992</v>
      </c>
      <c r="C47">
        <v>8726.5996090000008</v>
      </c>
      <c r="D47">
        <v>8537.1009927662599</v>
      </c>
      <c r="E47" t="str">
        <f t="shared" si="2"/>
        <v/>
      </c>
      <c r="F47" s="10">
        <f t="shared" si="0"/>
        <v>8519.9501949999994</v>
      </c>
      <c r="G47" s="11" t="str">
        <f t="shared" si="1"/>
        <v/>
      </c>
      <c r="L47" s="12">
        <f t="shared" si="12"/>
        <v>1.2621047883660808E-3</v>
      </c>
      <c r="M47" s="12">
        <f t="shared" si="13"/>
        <v>1.26130900362312E-3</v>
      </c>
      <c r="N47">
        <f t="shared" si="14"/>
        <v>1</v>
      </c>
      <c r="O47" s="12">
        <f t="shared" si="15"/>
        <v>1.26130900362312E-3</v>
      </c>
      <c r="P47" s="12">
        <f t="shared" si="16"/>
        <v>1.0476758473050607E-2</v>
      </c>
      <c r="Q47" s="12">
        <f t="shared" si="17"/>
        <v>1.0531831869291963E-2</v>
      </c>
      <c r="R47" s="13">
        <f t="shared" si="18"/>
        <v>-1.5800758221080069E-2</v>
      </c>
    </row>
    <row r="48" spans="1:18" x14ac:dyDescent="0.25">
      <c r="A48" s="1">
        <v>42628</v>
      </c>
      <c r="B48">
        <v>8743.8496090000008</v>
      </c>
      <c r="C48">
        <v>8742.5498050000006</v>
      </c>
      <c r="D48">
        <v>8547.4013398307598</v>
      </c>
      <c r="E48" t="str">
        <f t="shared" si="2"/>
        <v/>
      </c>
      <c r="F48" s="10">
        <f t="shared" si="0"/>
        <v>8519.9501949999994</v>
      </c>
      <c r="G48" s="11" t="str">
        <f t="shared" si="1"/>
        <v/>
      </c>
      <c r="L48" s="12">
        <f t="shared" si="12"/>
        <v>1.8277675973066287E-3</v>
      </c>
      <c r="M48" s="12">
        <f t="shared" si="13"/>
        <v>1.8260992626877167E-3</v>
      </c>
      <c r="N48">
        <f t="shared" si="14"/>
        <v>1</v>
      </c>
      <c r="O48" s="12">
        <f t="shared" si="15"/>
        <v>1.8260992626877167E-3</v>
      </c>
      <c r="P48" s="12">
        <f t="shared" si="16"/>
        <v>1.2302857735738323E-2</v>
      </c>
      <c r="Q48" s="12">
        <f t="shared" si="17"/>
        <v>1.237884920762955E-2</v>
      </c>
      <c r="R48" s="13">
        <f t="shared" si="18"/>
        <v>3.0921792199092302E-3</v>
      </c>
    </row>
    <row r="49" spans="1:18" x14ac:dyDescent="0.25">
      <c r="A49" s="1">
        <v>42629</v>
      </c>
      <c r="B49">
        <v>8780.8496090000008</v>
      </c>
      <c r="C49">
        <v>8779.8496090000008</v>
      </c>
      <c r="D49">
        <v>8545.67635283036</v>
      </c>
      <c r="E49" t="str">
        <f t="shared" si="2"/>
        <v/>
      </c>
      <c r="F49" s="10">
        <f t="shared" si="0"/>
        <v>8519.9501949999994</v>
      </c>
      <c r="G49" s="11" t="str">
        <f t="shared" si="1"/>
        <v/>
      </c>
      <c r="L49" s="12">
        <f t="shared" si="12"/>
        <v>4.2664674302075323E-3</v>
      </c>
      <c r="M49" s="12">
        <f t="shared" si="13"/>
        <v>4.2573918626263871E-3</v>
      </c>
      <c r="N49">
        <f t="shared" si="14"/>
        <v>1</v>
      </c>
      <c r="O49" s="12">
        <f t="shared" si="15"/>
        <v>4.2573918626263871E-3</v>
      </c>
      <c r="P49" s="12">
        <f t="shared" si="16"/>
        <v>1.6560249598364711E-2</v>
      </c>
      <c r="Q49" s="12">
        <f t="shared" si="17"/>
        <v>1.669813059480485E-2</v>
      </c>
      <c r="R49" s="13">
        <f t="shared" si="18"/>
        <v>6.1020331384380455E-3</v>
      </c>
    </row>
    <row r="50" spans="1:18" x14ac:dyDescent="0.25">
      <c r="A50" s="1">
        <v>42632</v>
      </c>
      <c r="B50">
        <v>8788.4501949999994</v>
      </c>
      <c r="C50">
        <v>8808.4003909999992</v>
      </c>
      <c r="D50">
        <v>8540.0398577808901</v>
      </c>
      <c r="E50" t="str">
        <f t="shared" si="2"/>
        <v/>
      </c>
      <c r="F50" s="10">
        <f t="shared" si="0"/>
        <v>8519.9501949999994</v>
      </c>
      <c r="G50" s="11" t="str">
        <f t="shared" si="1"/>
        <v/>
      </c>
      <c r="L50" s="12">
        <f t="shared" si="12"/>
        <v>3.2518531946983398E-3</v>
      </c>
      <c r="M50" s="12">
        <f t="shared" si="13"/>
        <v>3.2465773545095268E-3</v>
      </c>
      <c r="N50">
        <f t="shared" si="14"/>
        <v>1</v>
      </c>
      <c r="O50" s="12">
        <f t="shared" si="15"/>
        <v>3.2465773545095268E-3</v>
      </c>
      <c r="P50" s="12">
        <f t="shared" si="16"/>
        <v>1.9806826952874237E-2</v>
      </c>
      <c r="Q50" s="12">
        <f t="shared" si="17"/>
        <v>2.0004283658823452E-2</v>
      </c>
      <c r="R50" s="13">
        <f t="shared" si="18"/>
        <v>7.5321945506487964E-3</v>
      </c>
    </row>
    <row r="51" spans="1:18" x14ac:dyDescent="0.25">
      <c r="A51" s="1">
        <v>42633</v>
      </c>
      <c r="B51">
        <v>8816.0996090000008</v>
      </c>
      <c r="C51">
        <v>8775.9003909999992</v>
      </c>
      <c r="D51">
        <v>8533.1697870754997</v>
      </c>
      <c r="E51" t="str">
        <f t="shared" si="2"/>
        <v/>
      </c>
      <c r="F51" s="10">
        <f t="shared" si="0"/>
        <v>8519.9501949999994</v>
      </c>
      <c r="G51" s="11" t="str">
        <f t="shared" si="1"/>
        <v/>
      </c>
      <c r="L51" s="12">
        <f t="shared" si="12"/>
        <v>-3.6896597063420522E-3</v>
      </c>
      <c r="M51" s="12">
        <f t="shared" si="13"/>
        <v>-3.6964832903559415E-3</v>
      </c>
      <c r="N51">
        <f t="shared" si="14"/>
        <v>1</v>
      </c>
      <c r="O51" s="12">
        <f t="shared" si="15"/>
        <v>-3.6964832903559415E-3</v>
      </c>
      <c r="P51" s="12">
        <f t="shared" si="16"/>
        <v>1.6110343662518296E-2</v>
      </c>
      <c r="Q51" s="12">
        <f t="shared" si="17"/>
        <v>1.6240814953111027E-2</v>
      </c>
      <c r="R51" s="13">
        <f t="shared" si="18"/>
        <v>-4.4980474334710419E-4</v>
      </c>
    </row>
    <row r="52" spans="1:18" x14ac:dyDescent="0.25">
      <c r="A52" s="1">
        <v>42634</v>
      </c>
      <c r="B52">
        <v>8790.2998050000006</v>
      </c>
      <c r="C52">
        <v>8777.1503909999992</v>
      </c>
      <c r="D52">
        <v>8544.3256476592906</v>
      </c>
      <c r="E52" t="str">
        <f t="shared" si="2"/>
        <v/>
      </c>
      <c r="F52" s="10">
        <f t="shared" si="0"/>
        <v>8519.9501949999994</v>
      </c>
      <c r="G52" s="11" t="str">
        <f t="shared" si="1"/>
        <v/>
      </c>
      <c r="L52" s="12">
        <f t="shared" si="12"/>
        <v>1.4243552733139708E-4</v>
      </c>
      <c r="M52" s="12">
        <f t="shared" si="13"/>
        <v>1.4242538435480938E-4</v>
      </c>
      <c r="N52">
        <f t="shared" si="14"/>
        <v>1</v>
      </c>
      <c r="O52" s="12">
        <f t="shared" si="15"/>
        <v>1.4242538435480938E-4</v>
      </c>
      <c r="P52" s="12">
        <f t="shared" si="16"/>
        <v>1.6252769046873106E-2</v>
      </c>
      <c r="Q52" s="12">
        <f t="shared" si="17"/>
        <v>1.6385563749484744E-2</v>
      </c>
      <c r="R52" s="13">
        <f t="shared" si="18"/>
        <v>-3.5477497176366057E-3</v>
      </c>
    </row>
    <row r="53" spans="1:18" x14ac:dyDescent="0.25">
      <c r="A53" s="1">
        <v>42635</v>
      </c>
      <c r="B53">
        <v>8873.3496090000008</v>
      </c>
      <c r="C53">
        <v>8867.4501949999994</v>
      </c>
      <c r="D53">
        <v>8552.1597092545398</v>
      </c>
      <c r="E53" t="str">
        <f t="shared" si="2"/>
        <v/>
      </c>
      <c r="F53" s="10">
        <f t="shared" si="0"/>
        <v>8519.9501949999994</v>
      </c>
      <c r="G53" s="11" t="str">
        <f t="shared" si="1"/>
        <v/>
      </c>
      <c r="L53" s="12">
        <f t="shared" si="12"/>
        <v>1.0288054776023126E-2</v>
      </c>
      <c r="M53" s="12">
        <f t="shared" si="13"/>
        <v>1.0235492939133145E-2</v>
      </c>
      <c r="N53">
        <f t="shared" si="14"/>
        <v>1</v>
      </c>
      <c r="O53" s="12">
        <f t="shared" si="15"/>
        <v>1.0235492939133145E-2</v>
      </c>
      <c r="P53" s="12">
        <f t="shared" si="16"/>
        <v>2.6488261986006251E-2</v>
      </c>
      <c r="Q53" s="12">
        <f t="shared" si="17"/>
        <v>2.6842194102898453E-2</v>
      </c>
      <c r="R53" s="13">
        <f t="shared" si="18"/>
        <v>1.0431955687861816E-2</v>
      </c>
    </row>
    <row r="54" spans="1:18" x14ac:dyDescent="0.25">
      <c r="A54" s="1">
        <v>42636</v>
      </c>
      <c r="B54">
        <v>8880.75</v>
      </c>
      <c r="C54">
        <v>8831.5498050000006</v>
      </c>
      <c r="D54">
        <v>8576.3480396935192</v>
      </c>
      <c r="E54" t="str">
        <f t="shared" si="2"/>
        <v/>
      </c>
      <c r="F54" s="10">
        <f t="shared" si="0"/>
        <v>8519.9501949999994</v>
      </c>
      <c r="G54" s="11" t="str">
        <f t="shared" si="1"/>
        <v/>
      </c>
      <c r="L54" s="12">
        <f t="shared" si="12"/>
        <v>-4.0485584029827937E-3</v>
      </c>
      <c r="M54" s="12">
        <f t="shared" si="13"/>
        <v>-4.0567760026746554E-3</v>
      </c>
      <c r="N54">
        <f t="shared" si="14"/>
        <v>1</v>
      </c>
      <c r="O54" s="12">
        <f t="shared" si="15"/>
        <v>-4.0567760026746554E-3</v>
      </c>
      <c r="P54" s="12">
        <f t="shared" si="16"/>
        <v>2.2431485983331598E-2</v>
      </c>
      <c r="Q54" s="12">
        <f t="shared" si="17"/>
        <v>2.2684963509425948E-2</v>
      </c>
      <c r="R54" s="13">
        <f t="shared" si="18"/>
        <v>6.1978445824264483E-3</v>
      </c>
    </row>
    <row r="55" spans="1:18" x14ac:dyDescent="0.25">
      <c r="A55" s="1">
        <v>42639</v>
      </c>
      <c r="B55">
        <v>8807.9003909999992</v>
      </c>
      <c r="C55">
        <v>8723.0498050000006</v>
      </c>
      <c r="D55">
        <v>8569.9173033558109</v>
      </c>
      <c r="E55" t="str">
        <f t="shared" si="2"/>
        <v/>
      </c>
      <c r="F55" s="10">
        <f t="shared" si="0"/>
        <v>8519.9501949999994</v>
      </c>
      <c r="G55" s="11" t="str">
        <f t="shared" si="1"/>
        <v/>
      </c>
      <c r="L55" s="12">
        <f t="shared" si="12"/>
        <v>-1.2285499419204093E-2</v>
      </c>
      <c r="M55" s="12">
        <f t="shared" si="13"/>
        <v>-1.2361590016770339E-2</v>
      </c>
      <c r="N55">
        <f t="shared" si="14"/>
        <v>1</v>
      </c>
      <c r="O55" s="12">
        <f t="shared" si="15"/>
        <v>-1.2361590016770339E-2</v>
      </c>
      <c r="P55" s="12">
        <f t="shared" si="16"/>
        <v>1.0069895966561259E-2</v>
      </c>
      <c r="Q55" s="12">
        <f t="shared" si="17"/>
        <v>1.0120767984202139E-2</v>
      </c>
      <c r="R55" s="13">
        <f t="shared" si="18"/>
        <v>-1.6284319260278401E-2</v>
      </c>
    </row>
    <row r="56" spans="1:18" x14ac:dyDescent="0.25">
      <c r="A56" s="1">
        <v>42640</v>
      </c>
      <c r="B56">
        <v>8748.9003909999992</v>
      </c>
      <c r="C56">
        <v>8706.4003909999992</v>
      </c>
      <c r="D56">
        <v>8541.9029025734399</v>
      </c>
      <c r="E56" t="str">
        <f t="shared" si="2"/>
        <v/>
      </c>
      <c r="F56" s="10">
        <f t="shared" si="0"/>
        <v>8519.9501949999994</v>
      </c>
      <c r="G56" s="11" t="str">
        <f t="shared" si="1"/>
        <v/>
      </c>
      <c r="L56" s="12">
        <f t="shared" si="12"/>
        <v>-1.9086689142205904E-3</v>
      </c>
      <c r="M56" s="12">
        <f t="shared" si="13"/>
        <v>-1.91049274382673E-3</v>
      </c>
      <c r="N56">
        <f t="shared" si="14"/>
        <v>1</v>
      </c>
      <c r="O56" s="12">
        <f t="shared" si="15"/>
        <v>-1.91049274382673E-3</v>
      </c>
      <c r="P56" s="12">
        <f t="shared" si="16"/>
        <v>8.1594032227345278E-3</v>
      </c>
      <c r="Q56" s="12">
        <f t="shared" si="17"/>
        <v>8.1927818747420389E-3</v>
      </c>
      <c r="R56" s="13">
        <f t="shared" si="18"/>
        <v>-1.4170719382587627E-2</v>
      </c>
    </row>
    <row r="57" spans="1:18" x14ac:dyDescent="0.25">
      <c r="A57" s="1">
        <v>42641</v>
      </c>
      <c r="B57">
        <v>8711.2001949999994</v>
      </c>
      <c r="C57">
        <v>8745.1503909999992</v>
      </c>
      <c r="D57">
        <v>8566.1451137679596</v>
      </c>
      <c r="E57" t="str">
        <f t="shared" si="2"/>
        <v/>
      </c>
      <c r="F57" s="10">
        <f t="shared" si="0"/>
        <v>8519.9501949999994</v>
      </c>
      <c r="G57" s="11" t="str">
        <f t="shared" si="1"/>
        <v/>
      </c>
      <c r="L57" s="12">
        <f t="shared" si="12"/>
        <v>4.4507486745104519E-3</v>
      </c>
      <c r="M57" s="12">
        <f t="shared" si="13"/>
        <v>4.4408733834123432E-3</v>
      </c>
      <c r="N57">
        <f t="shared" si="14"/>
        <v>1</v>
      </c>
      <c r="O57" s="12">
        <f t="shared" si="15"/>
        <v>4.4408733834123432E-3</v>
      </c>
      <c r="P57" s="12">
        <f t="shared" si="16"/>
        <v>1.2600276606146871E-2</v>
      </c>
      <c r="Q57" s="12">
        <f t="shared" si="17"/>
        <v>1.2679994562321939E-2</v>
      </c>
      <c r="R57" s="13">
        <f t="shared" si="18"/>
        <v>2.5335847546497092E-3</v>
      </c>
    </row>
    <row r="58" spans="1:18" x14ac:dyDescent="0.25">
      <c r="A58" s="1">
        <v>42642</v>
      </c>
      <c r="B58">
        <v>8792.7001949999994</v>
      </c>
      <c r="C58">
        <v>8591.25</v>
      </c>
      <c r="D58">
        <v>8577.1187607294796</v>
      </c>
      <c r="E58" t="str">
        <f t="shared" si="2"/>
        <v/>
      </c>
      <c r="F58" s="10">
        <f t="shared" si="0"/>
        <v>8519.9501949999994</v>
      </c>
      <c r="G58" s="11" t="str">
        <f t="shared" si="1"/>
        <v/>
      </c>
      <c r="L58" s="12">
        <f t="shared" si="12"/>
        <v>-1.7598369852894091E-2</v>
      </c>
      <c r="M58" s="12">
        <f t="shared" si="13"/>
        <v>-1.7755062238940005E-2</v>
      </c>
      <c r="N58">
        <f t="shared" si="14"/>
        <v>1</v>
      </c>
      <c r="O58" s="12">
        <f t="shared" si="15"/>
        <v>-1.7755062238940005E-2</v>
      </c>
      <c r="P58" s="12">
        <f t="shared" si="16"/>
        <v>-5.1547856327931341E-3</v>
      </c>
      <c r="Q58" s="12">
        <f t="shared" si="17"/>
        <v>-5.1415225246125296E-3</v>
      </c>
      <c r="R58" s="13">
        <f t="shared" si="18"/>
        <v>-1.3225947099679947E-2</v>
      </c>
    </row>
    <row r="59" spans="1:18" x14ac:dyDescent="0.25">
      <c r="A59" s="1">
        <v>42643</v>
      </c>
      <c r="B59">
        <v>8581.5</v>
      </c>
      <c r="C59">
        <v>8611.1503909999992</v>
      </c>
      <c r="D59">
        <v>8576.8491452288599</v>
      </c>
      <c r="E59" t="str">
        <f t="shared" si="2"/>
        <v/>
      </c>
      <c r="F59" s="10">
        <f t="shared" si="0"/>
        <v>8519.9501949999994</v>
      </c>
      <c r="G59" s="11" t="str">
        <f t="shared" si="1"/>
        <v/>
      </c>
      <c r="L59" s="12">
        <f t="shared" si="12"/>
        <v>2.3163557107521715E-3</v>
      </c>
      <c r="M59" s="12">
        <f t="shared" si="13"/>
        <v>2.3136770944840643E-3</v>
      </c>
      <c r="N59">
        <f t="shared" si="14"/>
        <v>1</v>
      </c>
      <c r="O59" s="12">
        <f t="shared" si="15"/>
        <v>2.3136770944840643E-3</v>
      </c>
      <c r="P59" s="12">
        <f t="shared" si="16"/>
        <v>-2.8411085383090698E-3</v>
      </c>
      <c r="Q59" s="12">
        <f t="shared" si="17"/>
        <v>-2.8370764089221678E-3</v>
      </c>
      <c r="R59" s="13">
        <f t="shared" si="18"/>
        <v>-1.5322778226650624E-2</v>
      </c>
    </row>
    <row r="60" spans="1:18" x14ac:dyDescent="0.25">
      <c r="A60" s="1">
        <v>42646</v>
      </c>
      <c r="B60">
        <v>8666.1503909999992</v>
      </c>
      <c r="C60">
        <v>8738.0996090000008</v>
      </c>
      <c r="D60">
        <v>8571.9006607917909</v>
      </c>
      <c r="E60" t="str">
        <f t="shared" si="2"/>
        <v/>
      </c>
      <c r="F60" s="10">
        <f t="shared" si="0"/>
        <v>8519.9501949999994</v>
      </c>
      <c r="G60" s="11" t="str">
        <f t="shared" si="1"/>
        <v/>
      </c>
      <c r="L60" s="12">
        <f t="shared" si="12"/>
        <v>1.4742422584174575E-2</v>
      </c>
      <c r="M60" s="12">
        <f t="shared" si="13"/>
        <v>1.4634809435449134E-2</v>
      </c>
      <c r="N60">
        <f t="shared" si="14"/>
        <v>1</v>
      </c>
      <c r="O60" s="12">
        <f t="shared" si="15"/>
        <v>1.4634809435449134E-2</v>
      </c>
      <c r="P60" s="12">
        <f t="shared" si="16"/>
        <v>1.1793700897140064E-2</v>
      </c>
      <c r="Q60" s="12">
        <f t="shared" si="17"/>
        <v>1.1863520795928562E-2</v>
      </c>
      <c r="R60" s="13">
        <f t="shared" si="18"/>
        <v>1.7092926989670021E-2</v>
      </c>
    </row>
    <row r="61" spans="1:18" x14ac:dyDescent="0.25">
      <c r="A61" s="1">
        <v>42647</v>
      </c>
      <c r="B61">
        <v>8770</v>
      </c>
      <c r="C61">
        <v>8769.1503909999992</v>
      </c>
      <c r="D61">
        <v>8565.1304491978099</v>
      </c>
      <c r="E61" t="str">
        <f t="shared" si="2"/>
        <v/>
      </c>
      <c r="F61" s="10">
        <f t="shared" si="0"/>
        <v>8519.9501949999994</v>
      </c>
      <c r="G61" s="11" t="str">
        <f t="shared" si="1"/>
        <v/>
      </c>
      <c r="L61" s="12">
        <f t="shared" si="12"/>
        <v>3.5534937102361663E-3</v>
      </c>
      <c r="M61" s="12">
        <f t="shared" si="13"/>
        <v>3.547194968743683E-3</v>
      </c>
      <c r="N61">
        <f t="shared" si="14"/>
        <v>1</v>
      </c>
      <c r="O61" s="12">
        <f t="shared" si="15"/>
        <v>3.547194968743683E-3</v>
      </c>
      <c r="P61" s="12">
        <f t="shared" si="16"/>
        <v>1.5340895865883747E-2</v>
      </c>
      <c r="Q61" s="12">
        <f t="shared" si="17"/>
        <v>1.5459171452694154E-2</v>
      </c>
      <c r="R61" s="13">
        <f t="shared" si="18"/>
        <v>1.8348303400337329E-2</v>
      </c>
    </row>
    <row r="62" spans="1:18" x14ac:dyDescent="0.25">
      <c r="A62" s="1">
        <v>42648</v>
      </c>
      <c r="B62">
        <v>8806.3496090000008</v>
      </c>
      <c r="C62">
        <v>8743.9501949999994</v>
      </c>
      <c r="D62">
        <v>8577.3339070760594</v>
      </c>
      <c r="E62" t="str">
        <f t="shared" si="2"/>
        <v/>
      </c>
      <c r="F62" s="10">
        <f t="shared" si="0"/>
        <v>8519.9501949999994</v>
      </c>
      <c r="G62" s="11" t="str">
        <f t="shared" si="1"/>
        <v/>
      </c>
      <c r="L62" s="12">
        <f t="shared" si="12"/>
        <v>-2.8737329018627689E-3</v>
      </c>
      <c r="M62" s="12">
        <f t="shared" si="13"/>
        <v>-2.8778700001029487E-3</v>
      </c>
      <c r="N62">
        <f t="shared" si="14"/>
        <v>1</v>
      </c>
      <c r="O62" s="12">
        <f t="shared" si="15"/>
        <v>-2.8778700001029487E-3</v>
      </c>
      <c r="P62" s="12">
        <f t="shared" si="16"/>
        <v>1.2463025865780799E-2</v>
      </c>
      <c r="Q62" s="12">
        <f t="shared" si="17"/>
        <v>1.254101302119226E-2</v>
      </c>
      <c r="R62" s="13">
        <f t="shared" si="18"/>
        <v>6.6954901658178301E-4</v>
      </c>
    </row>
    <row r="63" spans="1:18" x14ac:dyDescent="0.25">
      <c r="A63" s="1">
        <v>42649</v>
      </c>
      <c r="B63">
        <v>8768.7001949999994</v>
      </c>
      <c r="C63">
        <v>8709.5498050000006</v>
      </c>
      <c r="D63">
        <v>8585.9207764272305</v>
      </c>
      <c r="E63" t="str">
        <f t="shared" si="2"/>
        <v/>
      </c>
      <c r="F63" s="10">
        <f t="shared" si="0"/>
        <v>8519.9501949999994</v>
      </c>
      <c r="G63" s="11" t="str">
        <f t="shared" si="1"/>
        <v/>
      </c>
      <c r="L63" s="12">
        <f t="shared" si="12"/>
        <v>-3.9341932688122805E-3</v>
      </c>
      <c r="M63" s="12">
        <f t="shared" si="13"/>
        <v>-3.9419525648834953E-3</v>
      </c>
      <c r="N63">
        <f t="shared" si="14"/>
        <v>1</v>
      </c>
      <c r="O63" s="12">
        <f t="shared" si="15"/>
        <v>-3.9419525648834953E-3</v>
      </c>
      <c r="P63" s="12">
        <f t="shared" si="16"/>
        <v>8.5210733008973041E-3</v>
      </c>
      <c r="Q63" s="12">
        <f t="shared" si="17"/>
        <v>8.5574809833679488E-3</v>
      </c>
      <c r="R63" s="13">
        <f t="shared" si="18"/>
        <v>-6.7966203500361422E-3</v>
      </c>
    </row>
    <row r="64" spans="1:18" x14ac:dyDescent="0.25">
      <c r="A64" s="1">
        <v>42650</v>
      </c>
      <c r="B64">
        <v>8721.7001949999994</v>
      </c>
      <c r="C64">
        <v>8697.5996090000008</v>
      </c>
      <c r="D64">
        <v>8610.0708771180907</v>
      </c>
      <c r="E64" t="str">
        <f t="shared" si="2"/>
        <v/>
      </c>
      <c r="F64" s="10">
        <f t="shared" si="0"/>
        <v>8519.9501949999994</v>
      </c>
      <c r="G64" s="11" t="str">
        <f t="shared" si="1"/>
        <v/>
      </c>
      <c r="L64" s="12">
        <f t="shared" si="12"/>
        <v>-1.3720796444770533E-3</v>
      </c>
      <c r="M64" s="12">
        <f t="shared" si="13"/>
        <v>-1.3730218076663488E-3</v>
      </c>
      <c r="N64">
        <f t="shared" si="14"/>
        <v>1</v>
      </c>
      <c r="O64" s="12">
        <f t="shared" si="15"/>
        <v>-1.3730218076663488E-3</v>
      </c>
      <c r="P64" s="12">
        <f t="shared" si="16"/>
        <v>7.1480514932309551E-3</v>
      </c>
      <c r="Q64" s="12">
        <f t="shared" si="17"/>
        <v>7.1736597934255464E-3</v>
      </c>
      <c r="R64" s="13">
        <f t="shared" si="18"/>
        <v>-5.3008748867877653E-3</v>
      </c>
    </row>
    <row r="65" spans="1:18" x14ac:dyDescent="0.25">
      <c r="A65" s="1">
        <v>42653</v>
      </c>
      <c r="B65">
        <v>8735.3496090000008</v>
      </c>
      <c r="C65">
        <v>8708.7998050000006</v>
      </c>
      <c r="D65">
        <v>8604.3173966650102</v>
      </c>
      <c r="E65" t="str">
        <f t="shared" si="2"/>
        <v/>
      </c>
      <c r="F65" s="10">
        <f t="shared" si="0"/>
        <v>8519.9501949999994</v>
      </c>
      <c r="G65" s="11" t="str">
        <f t="shared" si="1"/>
        <v/>
      </c>
      <c r="L65" s="12">
        <f t="shared" si="12"/>
        <v>1.2877341454544666E-3</v>
      </c>
      <c r="M65" s="12">
        <f t="shared" si="13"/>
        <v>1.286905726952044E-3</v>
      </c>
      <c r="N65">
        <f t="shared" si="14"/>
        <v>1</v>
      </c>
      <c r="O65" s="12">
        <f t="shared" si="15"/>
        <v>1.286905726952044E-3</v>
      </c>
      <c r="P65" s="12">
        <f t="shared" si="16"/>
        <v>8.4349572201829984E-3</v>
      </c>
      <c r="Q65" s="12">
        <f t="shared" si="17"/>
        <v>8.4706317055440739E-3</v>
      </c>
      <c r="R65" s="13">
        <f t="shared" si="18"/>
        <v>-8.6112372831070871E-5</v>
      </c>
    </row>
    <row r="66" spans="1:18" x14ac:dyDescent="0.25">
      <c r="A66" s="1">
        <v>42656</v>
      </c>
      <c r="B66">
        <v>8671.5</v>
      </c>
      <c r="C66">
        <v>8573.3496090000008</v>
      </c>
      <c r="D66">
        <v>8577.5222363301491</v>
      </c>
      <c r="E66" t="str">
        <f t="shared" si="2"/>
        <v/>
      </c>
      <c r="F66" s="10">
        <f t="shared" si="0"/>
        <v>8519.9501949999994</v>
      </c>
      <c r="G66" s="11" t="str">
        <f t="shared" si="1"/>
        <v/>
      </c>
      <c r="L66" s="12">
        <f t="shared" si="12"/>
        <v>-1.5553256365157586E-2</v>
      </c>
      <c r="M66" s="12">
        <f t="shared" si="13"/>
        <v>-1.5675477201236843E-2</v>
      </c>
      <c r="N66">
        <f t="shared" si="14"/>
        <v>1</v>
      </c>
      <c r="O66" s="12">
        <f t="shared" si="15"/>
        <v>-1.5675477201236843E-2</v>
      </c>
      <c r="P66" s="12">
        <f t="shared" si="16"/>
        <v>-7.2405199810538449E-3</v>
      </c>
      <c r="Q66" s="12">
        <f t="shared" si="17"/>
        <v>-7.2143705661047441E-3</v>
      </c>
      <c r="R66" s="13">
        <f t="shared" si="18"/>
        <v>-1.4285550678997505E-2</v>
      </c>
    </row>
    <row r="67" spans="1:18" x14ac:dyDescent="0.25">
      <c r="A67" s="1">
        <v>42657</v>
      </c>
      <c r="B67">
        <v>8594</v>
      </c>
      <c r="C67">
        <v>8583.4003909999992</v>
      </c>
      <c r="D67">
        <v>8602.0336446031506</v>
      </c>
      <c r="E67" t="str">
        <f t="shared" si="2"/>
        <v/>
      </c>
      <c r="F67" s="10">
        <f t="shared" si="0"/>
        <v>8519.9501949999994</v>
      </c>
      <c r="G67" s="11" t="str">
        <f t="shared" si="1"/>
        <v/>
      </c>
      <c r="L67" s="12">
        <f t="shared" si="12"/>
        <v>1.1723284898410569E-3</v>
      </c>
      <c r="M67" s="12">
        <f t="shared" si="13"/>
        <v>1.171641849390058E-3</v>
      </c>
      <c r="N67">
        <f t="shared" si="14"/>
        <v>1</v>
      </c>
      <c r="O67" s="12">
        <f t="shared" si="15"/>
        <v>1.171641849390058E-3</v>
      </c>
      <c r="P67" s="12">
        <f t="shared" si="16"/>
        <v>-6.0688781316637873E-3</v>
      </c>
      <c r="Q67" s="12">
        <f t="shared" si="17"/>
        <v>-6.0504996884146456E-3</v>
      </c>
      <c r="R67" s="13">
        <f t="shared" si="18"/>
        <v>-1.439916140086317E-2</v>
      </c>
    </row>
    <row r="68" spans="1:18" x14ac:dyDescent="0.25">
      <c r="A68" s="1">
        <v>42660</v>
      </c>
      <c r="B68">
        <v>8612.9501949999994</v>
      </c>
      <c r="C68">
        <v>8520.4003909999992</v>
      </c>
      <c r="D68">
        <v>8613.5346539200891</v>
      </c>
      <c r="E68" t="str">
        <f t="shared" si="2"/>
        <v/>
      </c>
      <c r="F68" s="10">
        <f t="shared" si="0"/>
        <v>8519.9501949999994</v>
      </c>
      <c r="G68" s="11" t="str">
        <f t="shared" si="1"/>
        <v/>
      </c>
      <c r="L68" s="12">
        <f t="shared" si="12"/>
        <v>-7.3397484831370097E-3</v>
      </c>
      <c r="M68" s="12">
        <f t="shared" si="13"/>
        <v>-7.3668169689514677E-3</v>
      </c>
      <c r="N68">
        <f t="shared" si="14"/>
        <v>1</v>
      </c>
      <c r="O68" s="12">
        <f t="shared" si="15"/>
        <v>-7.3668169689514677E-3</v>
      </c>
      <c r="P68" s="12">
        <f t="shared" si="16"/>
        <v>-1.3435695100615255E-2</v>
      </c>
      <c r="Q68" s="12">
        <f t="shared" si="17"/>
        <v>-1.3345839025641348E-2</v>
      </c>
      <c r="R68" s="13">
        <f t="shared" si="18"/>
        <v>-6.1760245895510213E-3</v>
      </c>
    </row>
    <row r="69" spans="1:18" x14ac:dyDescent="0.25">
      <c r="A69" s="1">
        <v>42661</v>
      </c>
      <c r="B69">
        <v>8556.0498050000006</v>
      </c>
      <c r="C69">
        <v>8677.9003909999992</v>
      </c>
      <c r="D69">
        <v>8614.5334763394603</v>
      </c>
      <c r="E69" t="str">
        <f t="shared" si="2"/>
        <v/>
      </c>
      <c r="F69" s="10">
        <f t="shared" si="0"/>
        <v>8519.9501949999994</v>
      </c>
      <c r="G69" s="11" t="str">
        <f t="shared" si="1"/>
        <v/>
      </c>
      <c r="L69" s="12">
        <f t="shared" si="12"/>
        <v>1.848504680206875E-2</v>
      </c>
      <c r="M69" s="12">
        <f t="shared" si="13"/>
        <v>1.8316274988404681E-2</v>
      </c>
      <c r="N69">
        <f t="shared" si="14"/>
        <v>1</v>
      </c>
      <c r="O69" s="12">
        <f t="shared" si="15"/>
        <v>1.8316274988404681E-2</v>
      </c>
      <c r="P69" s="12">
        <f t="shared" si="16"/>
        <v>4.8805798877894265E-3</v>
      </c>
      <c r="Q69" s="12">
        <f t="shared" si="17"/>
        <v>4.8925093174254641E-3</v>
      </c>
      <c r="R69" s="13">
        <f t="shared" si="18"/>
        <v>1.1009622724705626E-2</v>
      </c>
    </row>
    <row r="70" spans="1:18" x14ac:dyDescent="0.25">
      <c r="A70" s="1">
        <v>42662</v>
      </c>
      <c r="B70">
        <v>8697.5</v>
      </c>
      <c r="C70">
        <v>8659.0996090000008</v>
      </c>
      <c r="D70">
        <v>8610.1309757219606</v>
      </c>
      <c r="E70" t="str">
        <f t="shared" si="2"/>
        <v/>
      </c>
      <c r="F70" s="10">
        <f t="shared" si="0"/>
        <v>8519.9501949999994</v>
      </c>
      <c r="G70" s="11" t="str">
        <f t="shared" si="1"/>
        <v/>
      </c>
      <c r="L70" s="12">
        <f t="shared" si="12"/>
        <v>-2.166512768399298E-3</v>
      </c>
      <c r="M70" s="12">
        <f t="shared" si="13"/>
        <v>-2.1688630524142505E-3</v>
      </c>
      <c r="N70">
        <f t="shared" si="14"/>
        <v>1</v>
      </c>
      <c r="O70" s="12">
        <f t="shared" si="15"/>
        <v>-2.1688630524142505E-3</v>
      </c>
      <c r="P70" s="12">
        <f t="shared" si="16"/>
        <v>2.711716835375176E-3</v>
      </c>
      <c r="Q70" s="12">
        <f t="shared" si="17"/>
        <v>2.7153968651205673E-3</v>
      </c>
      <c r="R70" s="13">
        <f t="shared" si="18"/>
        <v>1.6278485943748366E-2</v>
      </c>
    </row>
    <row r="71" spans="1:18" x14ac:dyDescent="0.25">
      <c r="A71" s="1">
        <v>42663</v>
      </c>
      <c r="B71">
        <v>8693.3496090000008</v>
      </c>
      <c r="C71">
        <v>8699.4003909999992</v>
      </c>
      <c r="D71">
        <v>8603.3535100834397</v>
      </c>
      <c r="E71" t="str">
        <f t="shared" si="2"/>
        <v/>
      </c>
      <c r="F71" s="10">
        <f t="shared" si="0"/>
        <v>8519.9501949999994</v>
      </c>
      <c r="G71" s="11" t="str">
        <f t="shared" si="1"/>
        <v/>
      </c>
      <c r="L71" s="12">
        <f t="shared" si="12"/>
        <v>4.6541538750877187E-3</v>
      </c>
      <c r="M71" s="12">
        <f t="shared" si="13"/>
        <v>4.6433567888473715E-3</v>
      </c>
      <c r="N71">
        <f t="shared" si="14"/>
        <v>1</v>
      </c>
      <c r="O71" s="12">
        <f t="shared" si="15"/>
        <v>4.6433567888473715E-3</v>
      </c>
      <c r="P71" s="12">
        <f t="shared" si="16"/>
        <v>7.3550736242225471E-3</v>
      </c>
      <c r="Q71" s="12">
        <f t="shared" si="17"/>
        <v>7.3821886150504668E-3</v>
      </c>
      <c r="R71" s="13">
        <f t="shared" si="18"/>
        <v>2.4775578228919404E-3</v>
      </c>
    </row>
    <row r="72" spans="1:18" x14ac:dyDescent="0.25">
      <c r="A72" s="1">
        <v>42664</v>
      </c>
      <c r="B72">
        <v>8708.5996090000008</v>
      </c>
      <c r="C72">
        <v>8693.0498050000006</v>
      </c>
      <c r="D72">
        <v>8616.4471113105792</v>
      </c>
      <c r="E72" t="str">
        <f t="shared" si="2"/>
        <v/>
      </c>
      <c r="F72" s="10">
        <f t="shared" si="0"/>
        <v>8519.9501949999994</v>
      </c>
      <c r="G72" s="11" t="str">
        <f t="shared" si="1"/>
        <v/>
      </c>
      <c r="L72" s="12">
        <f t="shared" si="12"/>
        <v>-7.3000272600032279E-4</v>
      </c>
      <c r="M72" s="12">
        <f t="shared" si="13"/>
        <v>-7.3026930773513097E-4</v>
      </c>
      <c r="N72">
        <f t="shared" si="14"/>
        <v>1</v>
      </c>
      <c r="O72" s="12">
        <f t="shared" si="15"/>
        <v>-7.3026930773513097E-4</v>
      </c>
      <c r="P72" s="12">
        <f t="shared" si="16"/>
        <v>6.6248043164874159E-3</v>
      </c>
      <c r="Q72" s="12">
        <f t="shared" si="17"/>
        <v>6.6467968712373704E-3</v>
      </c>
      <c r="R72" s="13">
        <f t="shared" si="18"/>
        <v>3.920753604071292E-3</v>
      </c>
    </row>
    <row r="73" spans="1:18" x14ac:dyDescent="0.25">
      <c r="A73" s="1">
        <v>42667</v>
      </c>
      <c r="B73">
        <v>8709.8496090000008</v>
      </c>
      <c r="C73">
        <v>8708.9501949999994</v>
      </c>
      <c r="D73">
        <v>8625.6478742334002</v>
      </c>
      <c r="E73" t="str">
        <f t="shared" si="2"/>
        <v/>
      </c>
      <c r="F73" s="10">
        <f t="shared" si="0"/>
        <v>8519.9501949999994</v>
      </c>
      <c r="G73" s="11" t="str">
        <f t="shared" si="1"/>
        <v/>
      </c>
      <c r="L73" s="12">
        <f t="shared" si="12"/>
        <v>1.8290922468722215E-3</v>
      </c>
      <c r="M73" s="12">
        <f t="shared" si="13"/>
        <v>1.8274214946448352E-3</v>
      </c>
      <c r="N73">
        <f t="shared" si="14"/>
        <v>1</v>
      </c>
      <c r="O73" s="12">
        <f t="shared" si="15"/>
        <v>1.8274214946448352E-3</v>
      </c>
      <c r="P73" s="12">
        <f t="shared" si="16"/>
        <v>8.4522258111322506E-3</v>
      </c>
      <c r="Q73" s="12">
        <f t="shared" si="17"/>
        <v>8.488046722733289E-3</v>
      </c>
      <c r="R73" s="13">
        <f t="shared" si="18"/>
        <v>1.0977542785455263E-3</v>
      </c>
    </row>
    <row r="74" spans="1:18" x14ac:dyDescent="0.25">
      <c r="A74" s="1">
        <v>42668</v>
      </c>
      <c r="B74">
        <v>8721.7001949999994</v>
      </c>
      <c r="C74">
        <v>8691.2998050000006</v>
      </c>
      <c r="D74">
        <v>8649.6668522044201</v>
      </c>
      <c r="E74" t="str">
        <f t="shared" si="2"/>
        <v/>
      </c>
      <c r="F74" s="10">
        <f t="shared" si="0"/>
        <v>8519.9501949999994</v>
      </c>
      <c r="G74" s="11" t="str">
        <f t="shared" si="1"/>
        <v/>
      </c>
      <c r="L74" s="12">
        <f t="shared" si="12"/>
        <v>-2.026695480487728E-3</v>
      </c>
      <c r="M74" s="12">
        <f t="shared" si="13"/>
        <v>-2.0287520068779982E-3</v>
      </c>
      <c r="N74">
        <f t="shared" si="14"/>
        <v>1</v>
      </c>
      <c r="O74" s="12">
        <f t="shared" si="15"/>
        <v>-2.0287520068779982E-3</v>
      </c>
      <c r="P74" s="12">
        <f t="shared" si="16"/>
        <v>6.4234738042542525E-3</v>
      </c>
      <c r="Q74" s="12">
        <f t="shared" si="17"/>
        <v>6.4441485563142553E-3</v>
      </c>
      <c r="R74" s="13">
        <f t="shared" si="18"/>
        <v>-2.013102466056349E-4</v>
      </c>
    </row>
    <row r="75" spans="1:18" x14ac:dyDescent="0.25">
      <c r="A75" s="1">
        <v>42669</v>
      </c>
      <c r="B75">
        <v>8657.2998050000006</v>
      </c>
      <c r="C75">
        <v>8615.25</v>
      </c>
      <c r="D75">
        <v>8644.4601338204302</v>
      </c>
      <c r="E75" t="str">
        <f t="shared" si="2"/>
        <v/>
      </c>
      <c r="F75" s="10">
        <f t="shared" si="0"/>
        <v>8519.9501949999994</v>
      </c>
      <c r="G75" s="11" t="str">
        <f t="shared" si="1"/>
        <v/>
      </c>
      <c r="L75" s="12">
        <f t="shared" si="12"/>
        <v>-8.7501071998747904E-3</v>
      </c>
      <c r="M75" s="12">
        <f t="shared" si="13"/>
        <v>-8.7886141792387941E-3</v>
      </c>
      <c r="N75">
        <f t="shared" si="14"/>
        <v>1</v>
      </c>
      <c r="O75" s="12">
        <f t="shared" si="15"/>
        <v>-8.7886141792387941E-3</v>
      </c>
      <c r="P75" s="12">
        <f t="shared" si="16"/>
        <v>-2.3651403749845416E-3</v>
      </c>
      <c r="Q75" s="12">
        <f t="shared" si="17"/>
        <v>-2.3623456342400928E-3</v>
      </c>
      <c r="R75" s="13">
        <f t="shared" si="18"/>
        <v>-1.0759068877646771E-2</v>
      </c>
    </row>
    <row r="76" spans="1:18" x14ac:dyDescent="0.25">
      <c r="A76" s="1">
        <v>42670</v>
      </c>
      <c r="B76">
        <v>8607.0996090000008</v>
      </c>
      <c r="C76">
        <v>8615.25</v>
      </c>
      <c r="D76">
        <v>8618.7256982999897</v>
      </c>
      <c r="E76" t="str">
        <f t="shared" si="2"/>
        <v/>
      </c>
      <c r="F76" s="10">
        <f t="shared" si="0"/>
        <v>8519.9501949999994</v>
      </c>
      <c r="G76" s="11" t="str">
        <f t="shared" si="1"/>
        <v/>
      </c>
      <c r="L76" s="12">
        <f t="shared" si="12"/>
        <v>0</v>
      </c>
      <c r="M76" s="12">
        <f t="shared" si="13"/>
        <v>0</v>
      </c>
      <c r="N76">
        <f t="shared" si="14"/>
        <v>1</v>
      </c>
      <c r="O76" s="12">
        <f t="shared" si="15"/>
        <v>0</v>
      </c>
      <c r="P76" s="12">
        <f t="shared" si="16"/>
        <v>-2.3651403749845416E-3</v>
      </c>
      <c r="Q76" s="12">
        <f t="shared" si="17"/>
        <v>-2.3623456342400928E-3</v>
      </c>
      <c r="R76" s="13">
        <f t="shared" si="18"/>
        <v>-8.7501071998747904E-3</v>
      </c>
    </row>
    <row r="77" spans="1:18" x14ac:dyDescent="0.25">
      <c r="A77" s="1">
        <v>42671</v>
      </c>
      <c r="B77">
        <v>8625</v>
      </c>
      <c r="C77">
        <v>8638</v>
      </c>
      <c r="D77">
        <v>8643.4024920703196</v>
      </c>
      <c r="E77" t="str">
        <f t="shared" si="2"/>
        <v/>
      </c>
      <c r="F77" s="10">
        <f t="shared" ref="F77:F140" si="19">IF(E76&lt;&gt;"",B76,F76)</f>
        <v>8519.9501949999994</v>
      </c>
      <c r="G77" s="11" t="str">
        <f t="shared" ref="G77:G140" si="20">IF(E76="SELL",F77/F76-1,IF(E76="BUY",1-F77/F76,""))</f>
        <v/>
      </c>
      <c r="L77" s="12">
        <f t="shared" si="12"/>
        <v>2.6406662604103737E-3</v>
      </c>
      <c r="M77" s="12">
        <f t="shared" si="13"/>
        <v>2.6371858270232084E-3</v>
      </c>
      <c r="N77">
        <f t="shared" si="14"/>
        <v>1</v>
      </c>
      <c r="O77" s="12">
        <f t="shared" si="15"/>
        <v>2.6371858270232084E-3</v>
      </c>
      <c r="P77" s="12">
        <f t="shared" si="16"/>
        <v>2.7204545203866675E-4</v>
      </c>
      <c r="Q77" s="12">
        <f t="shared" si="17"/>
        <v>2.7208245975840484E-4</v>
      </c>
      <c r="R77" s="13">
        <f t="shared" si="18"/>
        <v>2.6406662604103737E-3</v>
      </c>
    </row>
    <row r="78" spans="1:18" x14ac:dyDescent="0.25">
      <c r="A78" s="1">
        <v>42675</v>
      </c>
      <c r="B78">
        <v>8653.1503909999992</v>
      </c>
      <c r="C78">
        <v>8626.25</v>
      </c>
      <c r="D78">
        <v>8655.3146863172296</v>
      </c>
      <c r="E78" t="str">
        <f t="shared" ref="E78:E141" si="21" xml:space="preserve"> IF(AND(D78&gt;B78, D77&lt;C77),"BUY",IF(AND(D78&lt;B78,D77&gt;C77),"SELL",""))</f>
        <v/>
      </c>
      <c r="F78" s="10">
        <f t="shared" si="19"/>
        <v>8519.9501949999994</v>
      </c>
      <c r="G78" s="11" t="str">
        <f t="shared" si="20"/>
        <v/>
      </c>
      <c r="L78" s="12">
        <f t="shared" si="12"/>
        <v>-1.3602685806899384E-3</v>
      </c>
      <c r="M78" s="12">
        <f t="shared" si="13"/>
        <v>-1.361194585834806E-3</v>
      </c>
      <c r="N78">
        <f t="shared" si="14"/>
        <v>1</v>
      </c>
      <c r="O78" s="12">
        <f t="shared" si="15"/>
        <v>-1.361194585834806E-3</v>
      </c>
      <c r="P78" s="12">
        <f t="shared" si="16"/>
        <v>-1.0891491337961393E-3</v>
      </c>
      <c r="Q78" s="12">
        <f t="shared" si="17"/>
        <v>-1.0885562261527815E-3</v>
      </c>
      <c r="R78" s="13">
        <f t="shared" si="18"/>
        <v>1.2768056643743808E-3</v>
      </c>
    </row>
    <row r="79" spans="1:18" x14ac:dyDescent="0.25">
      <c r="A79" s="1">
        <v>42676</v>
      </c>
      <c r="B79">
        <v>8542.7998050000006</v>
      </c>
      <c r="C79">
        <v>8514</v>
      </c>
      <c r="D79">
        <v>8657.4265706898495</v>
      </c>
      <c r="E79" t="str">
        <f t="shared" si="21"/>
        <v/>
      </c>
      <c r="F79" s="10">
        <f t="shared" si="19"/>
        <v>8519.9501949999994</v>
      </c>
      <c r="G79" s="11" t="str">
        <f t="shared" si="20"/>
        <v/>
      </c>
      <c r="L79" s="12">
        <f t="shared" si="12"/>
        <v>-1.3012606868569754E-2</v>
      </c>
      <c r="M79" s="12">
        <f t="shared" si="13"/>
        <v>-1.3098012546713908E-2</v>
      </c>
      <c r="N79">
        <f t="shared" si="14"/>
        <v>1</v>
      </c>
      <c r="O79" s="12">
        <f t="shared" si="15"/>
        <v>-1.3098012546713908E-2</v>
      </c>
      <c r="P79" s="12">
        <f t="shared" si="16"/>
        <v>-1.4187161680510048E-2</v>
      </c>
      <c r="Q79" s="12">
        <f t="shared" si="17"/>
        <v>-1.4086998140497298E-2</v>
      </c>
      <c r="R79" s="13">
        <f t="shared" si="18"/>
        <v>-1.4355174808983517E-2</v>
      </c>
    </row>
    <row r="80" spans="1:18" x14ac:dyDescent="0.25">
      <c r="A80" s="1">
        <v>42677</v>
      </c>
      <c r="B80">
        <v>8499.8496090000008</v>
      </c>
      <c r="C80">
        <v>8484.9501949999994</v>
      </c>
      <c r="D80">
        <v>8653.4566272064603</v>
      </c>
      <c r="E80" t="str">
        <f t="shared" si="21"/>
        <v/>
      </c>
      <c r="F80" s="10">
        <f t="shared" si="19"/>
        <v>8519.9501949999994</v>
      </c>
      <c r="G80" s="11" t="str">
        <f t="shared" si="20"/>
        <v/>
      </c>
      <c r="L80" s="12">
        <f t="shared" ref="L80:L143" si="22">C80/C79-1</f>
        <v>-3.4120043457834814E-3</v>
      </c>
      <c r="M80" s="12">
        <f t="shared" ref="M80:M143" si="23">LN(C80/C79)</f>
        <v>-3.4178385071808796E-3</v>
      </c>
      <c r="N80">
        <f t="shared" ref="N80:N143" si="24" xml:space="preserve"> IF(AND(D79&gt;B79, D78&lt;C78),1,IF(AND(D79&lt;B79,D78&gt;C78),-1,N79))</f>
        <v>1</v>
      </c>
      <c r="O80" s="12">
        <f t="shared" ref="O80:O143" si="25">M80*N80</f>
        <v>-3.4178385071808796E-3</v>
      </c>
      <c r="P80" s="12">
        <f t="shared" ref="P80:P143" si="26">O80+P79</f>
        <v>-1.7605000187690928E-2</v>
      </c>
      <c r="Q80" s="12">
        <f t="shared" ref="Q80:Q143" si="27">EXP(P80)-1</f>
        <v>-1.7450937587406345E-2</v>
      </c>
      <c r="R80" s="13">
        <f t="shared" ref="R80:R143" si="28">(1+L80)*(1+L79)-1</f>
        <v>-1.638021214316765E-2</v>
      </c>
    </row>
    <row r="81" spans="1:18" x14ac:dyDescent="0.25">
      <c r="A81" s="1">
        <v>42678</v>
      </c>
      <c r="B81">
        <v>8503.5996090000008</v>
      </c>
      <c r="C81">
        <v>8433.75</v>
      </c>
      <c r="D81">
        <v>8646.5910016050093</v>
      </c>
      <c r="E81" t="str">
        <f t="shared" si="21"/>
        <v/>
      </c>
      <c r="F81" s="10">
        <f t="shared" si="19"/>
        <v>8519.9501949999994</v>
      </c>
      <c r="G81" s="11" t="str">
        <f t="shared" si="20"/>
        <v/>
      </c>
      <c r="L81" s="12">
        <f t="shared" si="22"/>
        <v>-6.0342363624209527E-3</v>
      </c>
      <c r="M81" s="12">
        <f t="shared" si="23"/>
        <v>-6.0525159392816868E-3</v>
      </c>
      <c r="N81">
        <f t="shared" si="24"/>
        <v>1</v>
      </c>
      <c r="O81" s="12">
        <f t="shared" si="25"/>
        <v>-6.0525159392816868E-3</v>
      </c>
      <c r="P81" s="12">
        <f t="shared" si="26"/>
        <v>-2.3657516126972616E-2</v>
      </c>
      <c r="Q81" s="12">
        <f t="shared" si="27"/>
        <v>-2.3379870867679009E-2</v>
      </c>
      <c r="R81" s="13">
        <f t="shared" si="28"/>
        <v>-9.4256518675123191E-3</v>
      </c>
    </row>
    <row r="82" spans="1:18" x14ac:dyDescent="0.25">
      <c r="A82" s="1">
        <v>42681</v>
      </c>
      <c r="B82">
        <v>8535.75</v>
      </c>
      <c r="C82">
        <v>8497.0498050000006</v>
      </c>
      <c r="D82">
        <v>8660.4458461643007</v>
      </c>
      <c r="E82" t="str">
        <f t="shared" si="21"/>
        <v/>
      </c>
      <c r="F82" s="10">
        <f t="shared" si="19"/>
        <v>8519.9501949999994</v>
      </c>
      <c r="G82" s="11" t="str">
        <f t="shared" si="20"/>
        <v/>
      </c>
      <c r="L82" s="12">
        <f t="shared" si="22"/>
        <v>7.5055349044019781E-3</v>
      </c>
      <c r="M82" s="12">
        <f t="shared" si="23"/>
        <v>7.4775085252503518E-3</v>
      </c>
      <c r="N82">
        <f t="shared" si="24"/>
        <v>1</v>
      </c>
      <c r="O82" s="12">
        <f t="shared" si="25"/>
        <v>7.4775085252503518E-3</v>
      </c>
      <c r="P82" s="12">
        <f t="shared" si="26"/>
        <v>-1.6180007601722265E-2</v>
      </c>
      <c r="Q82" s="12">
        <f t="shared" si="27"/>
        <v>-1.6049814400134865E-2</v>
      </c>
      <c r="R82" s="13">
        <f t="shared" si="28"/>
        <v>1.4260083703414583E-3</v>
      </c>
    </row>
    <row r="83" spans="1:18" x14ac:dyDescent="0.25">
      <c r="A83" s="1">
        <v>42682</v>
      </c>
      <c r="B83">
        <v>8540</v>
      </c>
      <c r="C83">
        <v>8543.5498050000006</v>
      </c>
      <c r="D83">
        <v>8670.1486777321297</v>
      </c>
      <c r="E83" t="str">
        <f t="shared" si="21"/>
        <v/>
      </c>
      <c r="F83" s="10">
        <f t="shared" si="19"/>
        <v>8519.9501949999994</v>
      </c>
      <c r="G83" s="11" t="str">
        <f t="shared" si="20"/>
        <v/>
      </c>
      <c r="L83" s="12">
        <f t="shared" si="22"/>
        <v>5.4724876359601993E-3</v>
      </c>
      <c r="M83" s="12">
        <f t="shared" si="23"/>
        <v>5.4575679824925274E-3</v>
      </c>
      <c r="N83">
        <f t="shared" si="24"/>
        <v>1</v>
      </c>
      <c r="O83" s="12">
        <f t="shared" si="25"/>
        <v>5.4575679824925274E-3</v>
      </c>
      <c r="P83" s="12">
        <f t="shared" si="26"/>
        <v>-1.0722439619229737E-2</v>
      </c>
      <c r="Q83" s="12">
        <f t="shared" si="27"/>
        <v>-1.0665159175038852E-2</v>
      </c>
      <c r="R83" s="13">
        <f t="shared" si="28"/>
        <v>1.3019096487327797E-2</v>
      </c>
    </row>
    <row r="84" spans="1:18" x14ac:dyDescent="0.25">
      <c r="A84" s="1">
        <v>42683</v>
      </c>
      <c r="B84">
        <v>8067.5</v>
      </c>
      <c r="C84">
        <v>8432</v>
      </c>
      <c r="D84">
        <v>8693.9677496520198</v>
      </c>
      <c r="E84" t="str">
        <f t="shared" si="21"/>
        <v/>
      </c>
      <c r="F84" s="10">
        <f t="shared" si="19"/>
        <v>8519.9501949999994</v>
      </c>
      <c r="G84" s="11" t="str">
        <f t="shared" si="20"/>
        <v/>
      </c>
      <c r="L84" s="12">
        <f t="shared" si="22"/>
        <v>-1.3056610840463279E-2</v>
      </c>
      <c r="M84" s="12">
        <f t="shared" si="23"/>
        <v>-1.3142597668234474E-2</v>
      </c>
      <c r="N84">
        <f t="shared" si="24"/>
        <v>1</v>
      </c>
      <c r="O84" s="12">
        <f t="shared" si="25"/>
        <v>-1.3142597668234474E-2</v>
      </c>
      <c r="P84" s="12">
        <f t="shared" si="26"/>
        <v>-2.3865037287464211E-2</v>
      </c>
      <c r="Q84" s="12">
        <f t="shared" si="27"/>
        <v>-2.3582519182602013E-2</v>
      </c>
      <c r="R84" s="13">
        <f t="shared" si="28"/>
        <v>-7.6555753458950049E-3</v>
      </c>
    </row>
    <row r="85" spans="1:18" x14ac:dyDescent="0.25">
      <c r="A85" s="1">
        <v>42684</v>
      </c>
      <c r="B85">
        <v>8555.5996090000008</v>
      </c>
      <c r="C85">
        <v>8525.75</v>
      </c>
      <c r="D85">
        <v>8689.2030779012603</v>
      </c>
      <c r="E85" t="str">
        <f t="shared" si="21"/>
        <v/>
      </c>
      <c r="F85" s="10">
        <f t="shared" si="19"/>
        <v>8519.9501949999994</v>
      </c>
      <c r="G85" s="11" t="str">
        <f t="shared" si="20"/>
        <v/>
      </c>
      <c r="L85" s="12">
        <f t="shared" si="22"/>
        <v>1.1118358633776193E-2</v>
      </c>
      <c r="M85" s="12">
        <f t="shared" si="23"/>
        <v>1.105700404045472E-2</v>
      </c>
      <c r="N85">
        <f t="shared" si="24"/>
        <v>1</v>
      </c>
      <c r="O85" s="12">
        <f t="shared" si="25"/>
        <v>1.105700404045472E-2</v>
      </c>
      <c r="P85" s="12">
        <f t="shared" si="26"/>
        <v>-1.2808033247009491E-2</v>
      </c>
      <c r="Q85" s="12">
        <f t="shared" si="27"/>
        <v>-1.2726359454585889E-2</v>
      </c>
      <c r="R85" s="13">
        <f t="shared" si="28"/>
        <v>-2.0834202885530173E-3</v>
      </c>
    </row>
    <row r="86" spans="1:18" x14ac:dyDescent="0.25">
      <c r="A86" s="1">
        <v>42685</v>
      </c>
      <c r="B86">
        <v>8456.6503909999992</v>
      </c>
      <c r="C86">
        <v>8296.2998050000006</v>
      </c>
      <c r="D86">
        <v>8664.3977764617903</v>
      </c>
      <c r="E86" t="str">
        <f t="shared" si="21"/>
        <v/>
      </c>
      <c r="F86" s="10">
        <f t="shared" si="19"/>
        <v>8519.9501949999994</v>
      </c>
      <c r="G86" s="11" t="str">
        <f t="shared" si="20"/>
        <v/>
      </c>
      <c r="L86" s="12">
        <f t="shared" si="22"/>
        <v>-2.6912611207225101E-2</v>
      </c>
      <c r="M86" s="12">
        <f t="shared" si="23"/>
        <v>-2.7281387064732571E-2</v>
      </c>
      <c r="N86">
        <f t="shared" si="24"/>
        <v>1</v>
      </c>
      <c r="O86" s="12">
        <f t="shared" si="25"/>
        <v>-2.7281387064732571E-2</v>
      </c>
      <c r="P86" s="12">
        <f t="shared" si="26"/>
        <v>-4.0089420311742063E-2</v>
      </c>
      <c r="Q86" s="12">
        <f t="shared" si="27"/>
        <v>-3.9296471097726382E-2</v>
      </c>
      <c r="R86" s="13">
        <f t="shared" si="28"/>
        <v>-1.6093476636622195E-2</v>
      </c>
    </row>
    <row r="87" spans="1:18" x14ac:dyDescent="0.25">
      <c r="A87" s="1">
        <v>42689</v>
      </c>
      <c r="B87">
        <v>8284.8496090000008</v>
      </c>
      <c r="C87">
        <v>8108.4501950000003</v>
      </c>
      <c r="D87">
        <v>8689.1596352946999</v>
      </c>
      <c r="E87" t="str">
        <f t="shared" si="21"/>
        <v/>
      </c>
      <c r="F87" s="10">
        <f t="shared" si="19"/>
        <v>8519.9501949999994</v>
      </c>
      <c r="G87" s="11" t="str">
        <f t="shared" si="20"/>
        <v/>
      </c>
      <c r="L87" s="12">
        <f t="shared" si="22"/>
        <v>-2.2642577343551129E-2</v>
      </c>
      <c r="M87" s="12">
        <f t="shared" si="23"/>
        <v>-2.2902856936088539E-2</v>
      </c>
      <c r="N87">
        <f t="shared" si="24"/>
        <v>1</v>
      </c>
      <c r="O87" s="12">
        <f t="shared" si="25"/>
        <v>-2.2902856936088539E-2</v>
      </c>
      <c r="P87" s="12">
        <f t="shared" si="26"/>
        <v>-6.2992277247830603E-2</v>
      </c>
      <c r="Q87" s="12">
        <f t="shared" si="27"/>
        <v>-6.104927505511859E-2</v>
      </c>
      <c r="R87" s="13">
        <f t="shared" si="28"/>
        <v>-4.8945817669999725E-2</v>
      </c>
    </row>
    <row r="88" spans="1:18" x14ac:dyDescent="0.25">
      <c r="A88" s="1">
        <v>42690</v>
      </c>
      <c r="B88">
        <v>8205.6503909999992</v>
      </c>
      <c r="C88">
        <v>8111.6000979999999</v>
      </c>
      <c r="D88">
        <v>8701.3906239514799</v>
      </c>
      <c r="E88" t="str">
        <f t="shared" si="21"/>
        <v/>
      </c>
      <c r="F88" s="10">
        <f t="shared" si="19"/>
        <v>8519.9501949999994</v>
      </c>
      <c r="G88" s="11" t="str">
        <f t="shared" si="20"/>
        <v/>
      </c>
      <c r="L88" s="12">
        <f t="shared" si="22"/>
        <v>3.8847164676947266E-4</v>
      </c>
      <c r="M88" s="12">
        <f t="shared" si="23"/>
        <v>3.8839621119505634E-4</v>
      </c>
      <c r="N88">
        <f t="shared" si="24"/>
        <v>1</v>
      </c>
      <c r="O88" s="12">
        <f t="shared" si="25"/>
        <v>3.8839621119505634E-4</v>
      </c>
      <c r="P88" s="12">
        <f t="shared" si="26"/>
        <v>-6.2603881036635542E-2</v>
      </c>
      <c r="Q88" s="12">
        <f t="shared" si="27"/>
        <v>-6.0684519320763908E-2</v>
      </c>
      <c r="R88" s="13">
        <f t="shared" si="28"/>
        <v>-2.2262901696089465E-2</v>
      </c>
    </row>
    <row r="89" spans="1:18" x14ac:dyDescent="0.25">
      <c r="A89" s="1">
        <v>42691</v>
      </c>
      <c r="B89">
        <v>8105.1000979999999</v>
      </c>
      <c r="C89">
        <v>8079.9501950000003</v>
      </c>
      <c r="D89">
        <v>8704.4857741181895</v>
      </c>
      <c r="E89" t="str">
        <f t="shared" si="21"/>
        <v/>
      </c>
      <c r="F89" s="10">
        <f t="shared" si="19"/>
        <v>8519.9501949999994</v>
      </c>
      <c r="G89" s="11" t="str">
        <f t="shared" si="20"/>
        <v/>
      </c>
      <c r="L89" s="12">
        <f t="shared" si="22"/>
        <v>-3.9018076110289845E-3</v>
      </c>
      <c r="M89" s="12">
        <f t="shared" si="23"/>
        <v>-3.9094395209770174E-3</v>
      </c>
      <c r="N89">
        <f t="shared" si="24"/>
        <v>1</v>
      </c>
      <c r="O89" s="12">
        <f t="shared" si="25"/>
        <v>-3.9094395209770174E-3</v>
      </c>
      <c r="P89" s="12">
        <f t="shared" si="26"/>
        <v>-6.6513320557612554E-2</v>
      </c>
      <c r="Q89" s="12">
        <f t="shared" si="27"/>
        <v>-6.4349547612435498E-2</v>
      </c>
      <c r="R89" s="13">
        <f t="shared" si="28"/>
        <v>-3.5148517058875006E-3</v>
      </c>
    </row>
    <row r="90" spans="1:18" x14ac:dyDescent="0.25">
      <c r="A90" s="1">
        <v>42692</v>
      </c>
      <c r="B90">
        <v>8097.5498049999997</v>
      </c>
      <c r="C90">
        <v>8074.1000979999999</v>
      </c>
      <c r="D90">
        <v>8700.8578404831405</v>
      </c>
      <c r="E90" t="str">
        <f t="shared" si="21"/>
        <v/>
      </c>
      <c r="F90" s="10">
        <f t="shared" si="19"/>
        <v>8519.9501949999994</v>
      </c>
      <c r="G90" s="11" t="str">
        <f t="shared" si="20"/>
        <v/>
      </c>
      <c r="L90" s="12">
        <f t="shared" si="22"/>
        <v>-7.2402636882840099E-4</v>
      </c>
      <c r="M90" s="12">
        <f t="shared" si="23"/>
        <v>-7.2428860250348408E-4</v>
      </c>
      <c r="N90">
        <f t="shared" si="24"/>
        <v>1</v>
      </c>
      <c r="O90" s="12">
        <f t="shared" si="25"/>
        <v>-7.2428860250348408E-4</v>
      </c>
      <c r="P90" s="12">
        <f t="shared" si="26"/>
        <v>-6.7237609160116035E-2</v>
      </c>
      <c r="Q90" s="12">
        <f t="shared" si="27"/>
        <v>-6.5026983211970313E-2</v>
      </c>
      <c r="R90" s="13">
        <f t="shared" si="28"/>
        <v>-4.6230089682609554E-3</v>
      </c>
    </row>
    <row r="91" spans="1:18" x14ac:dyDescent="0.25">
      <c r="A91" s="1">
        <v>42695</v>
      </c>
      <c r="B91">
        <v>8102.1000979999999</v>
      </c>
      <c r="C91">
        <v>7929.1000979999999</v>
      </c>
      <c r="D91">
        <v>8693.8438592573402</v>
      </c>
      <c r="E91" t="str">
        <f t="shared" si="21"/>
        <v/>
      </c>
      <c r="F91" s="10">
        <f t="shared" si="19"/>
        <v>8519.9501949999994</v>
      </c>
      <c r="G91" s="11" t="str">
        <f t="shared" si="20"/>
        <v/>
      </c>
      <c r="L91" s="12">
        <f t="shared" si="22"/>
        <v>-1.7958657712940362E-2</v>
      </c>
      <c r="M91" s="12">
        <f t="shared" si="23"/>
        <v>-1.8121871425199589E-2</v>
      </c>
      <c r="N91">
        <f t="shared" si="24"/>
        <v>1</v>
      </c>
      <c r="O91" s="12">
        <f t="shared" si="25"/>
        <v>-1.8121871425199589E-2</v>
      </c>
      <c r="P91" s="12">
        <f t="shared" si="26"/>
        <v>-8.5359480585315617E-2</v>
      </c>
      <c r="Q91" s="12">
        <f t="shared" si="27"/>
        <v>-8.1817843591301731E-2</v>
      </c>
      <c r="R91" s="13">
        <f t="shared" si="28"/>
        <v>-1.8669681540035787E-2</v>
      </c>
    </row>
    <row r="92" spans="1:18" x14ac:dyDescent="0.25">
      <c r="A92" s="1">
        <v>42696</v>
      </c>
      <c r="B92">
        <v>7989.1499020000001</v>
      </c>
      <c r="C92">
        <v>8002.2998049999997</v>
      </c>
      <c r="D92">
        <v>8708.3540628757601</v>
      </c>
      <c r="E92" t="str">
        <f t="shared" si="21"/>
        <v/>
      </c>
      <c r="F92" s="10">
        <f t="shared" si="19"/>
        <v>8519.9501949999994</v>
      </c>
      <c r="G92" s="11" t="str">
        <f t="shared" si="20"/>
        <v/>
      </c>
      <c r="L92" s="12">
        <f t="shared" si="22"/>
        <v>9.2317799113752486E-3</v>
      </c>
      <c r="M92" s="12">
        <f t="shared" si="23"/>
        <v>9.1894274904808938E-3</v>
      </c>
      <c r="N92">
        <f t="shared" si="24"/>
        <v>1</v>
      </c>
      <c r="O92" s="12">
        <f t="shared" si="25"/>
        <v>9.1894274904808938E-3</v>
      </c>
      <c r="P92" s="12">
        <f t="shared" si="26"/>
        <v>-7.6170053094834725E-2</v>
      </c>
      <c r="Q92" s="12">
        <f t="shared" si="27"/>
        <v>-7.3341388004784736E-2</v>
      </c>
      <c r="R92" s="13">
        <f t="shared" si="28"/>
        <v>-8.8926681770746807E-3</v>
      </c>
    </row>
    <row r="93" spans="1:18" x14ac:dyDescent="0.25">
      <c r="A93" s="1">
        <v>42697</v>
      </c>
      <c r="B93">
        <v>8051.2001950000003</v>
      </c>
      <c r="C93">
        <v>8033.2998049999997</v>
      </c>
      <c r="D93">
        <v>8718.4688575088094</v>
      </c>
      <c r="E93" t="str">
        <f t="shared" si="21"/>
        <v/>
      </c>
      <c r="F93" s="10">
        <f t="shared" si="19"/>
        <v>8519.9501949999994</v>
      </c>
      <c r="G93" s="11" t="str">
        <f t="shared" si="20"/>
        <v/>
      </c>
      <c r="L93" s="12">
        <f t="shared" si="22"/>
        <v>3.8738863520997313E-3</v>
      </c>
      <c r="M93" s="12">
        <f t="shared" si="23"/>
        <v>3.8664021767016647E-3</v>
      </c>
      <c r="N93">
        <f t="shared" si="24"/>
        <v>1</v>
      </c>
      <c r="O93" s="12">
        <f t="shared" si="25"/>
        <v>3.8664021767016647E-3</v>
      </c>
      <c r="P93" s="12">
        <f t="shared" si="26"/>
        <v>-7.2303650918133067E-2</v>
      </c>
      <c r="Q93" s="12">
        <f t="shared" si="27"/>
        <v>-6.9751617854720727E-2</v>
      </c>
      <c r="R93" s="13">
        <f t="shared" si="28"/>
        <v>1.3141429129679194E-2</v>
      </c>
    </row>
    <row r="94" spans="1:18" x14ac:dyDescent="0.25">
      <c r="A94" s="1">
        <v>42698</v>
      </c>
      <c r="B94">
        <v>8011.7998049999997</v>
      </c>
      <c r="C94">
        <v>7965.5</v>
      </c>
      <c r="D94">
        <v>8742.0382301774498</v>
      </c>
      <c r="E94" t="str">
        <f t="shared" si="21"/>
        <v/>
      </c>
      <c r="F94" s="10">
        <f t="shared" si="19"/>
        <v>8519.9501949999994</v>
      </c>
      <c r="G94" s="11" t="str">
        <f t="shared" si="20"/>
        <v/>
      </c>
      <c r="L94" s="12">
        <f t="shared" si="22"/>
        <v>-8.4398449760085814E-3</v>
      </c>
      <c r="M94" s="12">
        <f t="shared" si="23"/>
        <v>-8.4756621375251529E-3</v>
      </c>
      <c r="N94">
        <f t="shared" si="24"/>
        <v>1</v>
      </c>
      <c r="O94" s="12">
        <f t="shared" si="25"/>
        <v>-8.4756621375251529E-3</v>
      </c>
      <c r="P94" s="12">
        <f t="shared" si="26"/>
        <v>-8.077931305565822E-2</v>
      </c>
      <c r="Q94" s="12">
        <f t="shared" si="27"/>
        <v>-7.7602769989209675E-2</v>
      </c>
      <c r="R94" s="13">
        <f t="shared" si="28"/>
        <v>-4.5986536241752196E-3</v>
      </c>
    </row>
    <row r="95" spans="1:18" x14ac:dyDescent="0.25">
      <c r="A95" s="1">
        <v>42699</v>
      </c>
      <c r="B95">
        <v>8007.9501950000003</v>
      </c>
      <c r="C95">
        <v>8114.2998049999997</v>
      </c>
      <c r="D95">
        <v>8737.6315391534008</v>
      </c>
      <c r="E95" t="str">
        <f t="shared" si="21"/>
        <v/>
      </c>
      <c r="F95" s="10">
        <f t="shared" si="19"/>
        <v>8519.9501949999994</v>
      </c>
      <c r="G95" s="11" t="str">
        <f t="shared" si="20"/>
        <v/>
      </c>
      <c r="L95" s="12">
        <f t="shared" si="22"/>
        <v>1.8680535434059342E-2</v>
      </c>
      <c r="M95" s="12">
        <f t="shared" si="23"/>
        <v>1.850819717116222E-2</v>
      </c>
      <c r="N95">
        <f t="shared" si="24"/>
        <v>1</v>
      </c>
      <c r="O95" s="12">
        <f t="shared" si="25"/>
        <v>1.850819717116222E-2</v>
      </c>
      <c r="P95" s="12">
        <f t="shared" si="26"/>
        <v>-6.2271115884495999E-2</v>
      </c>
      <c r="Q95" s="12">
        <f t="shared" si="27"/>
        <v>-6.0371895849714918E-2</v>
      </c>
      <c r="R95" s="13">
        <f t="shared" si="28"/>
        <v>1.0083029634918361E-2</v>
      </c>
    </row>
    <row r="96" spans="1:18" x14ac:dyDescent="0.25">
      <c r="A96" s="1">
        <v>42702</v>
      </c>
      <c r="B96">
        <v>8080.6499020000001</v>
      </c>
      <c r="C96">
        <v>8126.8999020000001</v>
      </c>
      <c r="D96">
        <v>8713.6455949082701</v>
      </c>
      <c r="E96" t="str">
        <f t="shared" si="21"/>
        <v/>
      </c>
      <c r="F96" s="10">
        <f t="shared" si="19"/>
        <v>8519.9501949999994</v>
      </c>
      <c r="G96" s="11" t="str">
        <f t="shared" si="20"/>
        <v/>
      </c>
      <c r="L96" s="12">
        <f t="shared" si="22"/>
        <v>1.5528261591020165E-3</v>
      </c>
      <c r="M96" s="12">
        <f t="shared" si="23"/>
        <v>1.5516217712039709E-3</v>
      </c>
      <c r="N96">
        <f t="shared" si="24"/>
        <v>1</v>
      </c>
      <c r="O96" s="12">
        <f t="shared" si="25"/>
        <v>1.5516217712039709E-3</v>
      </c>
      <c r="P96" s="12">
        <f t="shared" si="26"/>
        <v>-6.0719494113292027E-2</v>
      </c>
      <c r="Q96" s="12">
        <f t="shared" si="27"/>
        <v>-5.8912816749763008E-2</v>
      </c>
      <c r="R96" s="13">
        <f t="shared" si="28"/>
        <v>2.0262369217249443E-2</v>
      </c>
    </row>
    <row r="97" spans="1:18" x14ac:dyDescent="0.25">
      <c r="A97" s="1">
        <v>42703</v>
      </c>
      <c r="B97">
        <v>8131.5498049999997</v>
      </c>
      <c r="C97">
        <v>8142.1499020000001</v>
      </c>
      <c r="D97">
        <v>8738.4308485612692</v>
      </c>
      <c r="E97" t="str">
        <f t="shared" si="21"/>
        <v/>
      </c>
      <c r="F97" s="10">
        <f t="shared" si="19"/>
        <v>8519.9501949999994</v>
      </c>
      <c r="G97" s="11" t="str">
        <f t="shared" si="20"/>
        <v/>
      </c>
      <c r="L97" s="12">
        <f t="shared" si="22"/>
        <v>1.8764842909222423E-3</v>
      </c>
      <c r="M97" s="12">
        <f t="shared" si="23"/>
        <v>1.8747258936681159E-3</v>
      </c>
      <c r="N97">
        <f t="shared" si="24"/>
        <v>1</v>
      </c>
      <c r="O97" s="12">
        <f t="shared" si="25"/>
        <v>1.8747258936681159E-3</v>
      </c>
      <c r="P97" s="12">
        <f t="shared" si="26"/>
        <v>-5.8844768219623908E-2</v>
      </c>
      <c r="Q97" s="12">
        <f t="shared" si="27"/>
        <v>-5.7146881434005592E-2</v>
      </c>
      <c r="R97" s="13">
        <f t="shared" si="28"/>
        <v>3.4322243039184297E-3</v>
      </c>
    </row>
    <row r="98" spans="1:18" x14ac:dyDescent="0.25">
      <c r="A98" s="1">
        <v>42704</v>
      </c>
      <c r="B98">
        <v>8172.1499020000001</v>
      </c>
      <c r="C98">
        <v>8224.5</v>
      </c>
      <c r="D98">
        <v>8750.9072485094002</v>
      </c>
      <c r="E98" t="str">
        <f t="shared" si="21"/>
        <v/>
      </c>
      <c r="F98" s="10">
        <f t="shared" si="19"/>
        <v>8519.9501949999994</v>
      </c>
      <c r="G98" s="11" t="str">
        <f t="shared" si="20"/>
        <v/>
      </c>
      <c r="L98" s="12">
        <f t="shared" si="22"/>
        <v>1.0114048376801854E-2</v>
      </c>
      <c r="M98" s="12">
        <f t="shared" si="23"/>
        <v>1.0063243663229143E-2</v>
      </c>
      <c r="N98">
        <f t="shared" si="24"/>
        <v>1</v>
      </c>
      <c r="O98" s="12">
        <f t="shared" si="25"/>
        <v>1.0063243663229143E-2</v>
      </c>
      <c r="P98" s="12">
        <f t="shared" si="26"/>
        <v>-4.8781524556394763E-2</v>
      </c>
      <c r="Q98" s="12">
        <f t="shared" si="27"/>
        <v>-4.7610819380610625E-2</v>
      </c>
      <c r="R98" s="13">
        <f t="shared" si="28"/>
        <v>1.2009511520620686E-2</v>
      </c>
    </row>
    <row r="99" spans="1:18" x14ac:dyDescent="0.25">
      <c r="A99" s="1">
        <v>42705</v>
      </c>
      <c r="B99">
        <v>8244</v>
      </c>
      <c r="C99">
        <v>8192.9003909999992</v>
      </c>
      <c r="D99">
        <v>8754.8766452972195</v>
      </c>
      <c r="E99" t="str">
        <f t="shared" si="21"/>
        <v/>
      </c>
      <c r="F99" s="10">
        <f t="shared" si="19"/>
        <v>8519.9501949999994</v>
      </c>
      <c r="G99" s="11" t="str">
        <f t="shared" si="20"/>
        <v/>
      </c>
      <c r="L99" s="12">
        <f t="shared" si="22"/>
        <v>-3.8421313149736847E-3</v>
      </c>
      <c r="M99" s="12">
        <f t="shared" si="23"/>
        <v>-3.8495312619543521E-3</v>
      </c>
      <c r="N99">
        <f t="shared" si="24"/>
        <v>1</v>
      </c>
      <c r="O99" s="12">
        <f t="shared" si="25"/>
        <v>-3.8495312619543521E-3</v>
      </c>
      <c r="P99" s="12">
        <f t="shared" si="26"/>
        <v>-5.2631055818349114E-2</v>
      </c>
      <c r="Q99" s="12">
        <f t="shared" si="27"/>
        <v>-5.127002367551059E-2</v>
      </c>
      <c r="R99" s="13">
        <f t="shared" si="28"/>
        <v>6.2330575598386062E-3</v>
      </c>
    </row>
    <row r="100" spans="1:18" x14ac:dyDescent="0.25">
      <c r="A100" s="1">
        <v>42706</v>
      </c>
      <c r="B100">
        <v>8153.5498049999997</v>
      </c>
      <c r="C100">
        <v>8086.7998049999997</v>
      </c>
      <c r="D100">
        <v>8751.5184750777807</v>
      </c>
      <c r="E100" t="str">
        <f t="shared" si="21"/>
        <v/>
      </c>
      <c r="F100" s="10">
        <f t="shared" si="19"/>
        <v>8519.9501949999994</v>
      </c>
      <c r="G100" s="11" t="str">
        <f t="shared" si="20"/>
        <v/>
      </c>
      <c r="L100" s="12">
        <f t="shared" si="22"/>
        <v>-1.2950308307977498E-2</v>
      </c>
      <c r="M100" s="12">
        <f t="shared" si="23"/>
        <v>-1.3034894623457152E-2</v>
      </c>
      <c r="N100">
        <f t="shared" si="24"/>
        <v>1</v>
      </c>
      <c r="O100" s="12">
        <f t="shared" si="25"/>
        <v>-1.3034894623457152E-2</v>
      </c>
      <c r="P100" s="12">
        <f t="shared" si="26"/>
        <v>-6.5665950441806259E-2</v>
      </c>
      <c r="Q100" s="12">
        <f t="shared" si="27"/>
        <v>-6.3556369369932919E-2</v>
      </c>
      <c r="R100" s="13">
        <f t="shared" si="28"/>
        <v>-1.674268283786251E-2</v>
      </c>
    </row>
    <row r="101" spans="1:18" x14ac:dyDescent="0.25">
      <c r="A101" s="1">
        <v>42709</v>
      </c>
      <c r="B101">
        <v>8088.75</v>
      </c>
      <c r="C101">
        <v>8128.75</v>
      </c>
      <c r="D101">
        <v>8744.3122674402694</v>
      </c>
      <c r="E101" t="str">
        <f t="shared" si="21"/>
        <v/>
      </c>
      <c r="F101" s="10">
        <f t="shared" si="19"/>
        <v>8519.9501949999994</v>
      </c>
      <c r="G101" s="11" t="str">
        <f t="shared" si="20"/>
        <v/>
      </c>
      <c r="L101" s="12">
        <f t="shared" si="22"/>
        <v>5.1874902324233751E-3</v>
      </c>
      <c r="M101" s="12">
        <f t="shared" si="23"/>
        <v>5.1740815565602749E-3</v>
      </c>
      <c r="N101">
        <f t="shared" si="24"/>
        <v>1</v>
      </c>
      <c r="O101" s="12">
        <f t="shared" si="25"/>
        <v>5.1740815565602749E-3</v>
      </c>
      <c r="P101" s="12">
        <f t="shared" si="26"/>
        <v>-6.0491868885245985E-2</v>
      </c>
      <c r="Q101" s="12">
        <f t="shared" si="27"/>
        <v>-5.8698577182824341E-2</v>
      </c>
      <c r="R101" s="13">
        <f t="shared" si="28"/>
        <v>-7.8299976734086396E-3</v>
      </c>
    </row>
    <row r="102" spans="1:18" x14ac:dyDescent="0.25">
      <c r="A102" s="1">
        <v>42710</v>
      </c>
      <c r="B102">
        <v>8153.1499020000001</v>
      </c>
      <c r="C102">
        <v>8143.1499020000001</v>
      </c>
      <c r="D102">
        <v>8759.3905195346906</v>
      </c>
      <c r="E102" t="str">
        <f t="shared" si="21"/>
        <v/>
      </c>
      <c r="F102" s="10">
        <f t="shared" si="19"/>
        <v>8519.9501949999994</v>
      </c>
      <c r="G102" s="11" t="str">
        <f t="shared" si="20"/>
        <v/>
      </c>
      <c r="L102" s="12">
        <f t="shared" si="22"/>
        <v>1.7714780255266849E-3</v>
      </c>
      <c r="M102" s="12">
        <f t="shared" si="23"/>
        <v>1.769910808916109E-3</v>
      </c>
      <c r="N102">
        <f t="shared" si="24"/>
        <v>1</v>
      </c>
      <c r="O102" s="12">
        <f t="shared" si="25"/>
        <v>1.769910808916109E-3</v>
      </c>
      <c r="P102" s="12">
        <f t="shared" si="26"/>
        <v>-5.8721958076329878E-2</v>
      </c>
      <c r="Q102" s="12">
        <f t="shared" si="27"/>
        <v>-5.7031082396906685E-2</v>
      </c>
      <c r="R102" s="13">
        <f t="shared" si="28"/>
        <v>6.9681577829043828E-3</v>
      </c>
    </row>
    <row r="103" spans="1:18" x14ac:dyDescent="0.25">
      <c r="A103" s="1">
        <v>42711</v>
      </c>
      <c r="B103">
        <v>8168.3999020000001</v>
      </c>
      <c r="C103">
        <v>8102.0498049999997</v>
      </c>
      <c r="D103">
        <v>8769.8445905237004</v>
      </c>
      <c r="E103" t="str">
        <f t="shared" si="21"/>
        <v/>
      </c>
      <c r="F103" s="10">
        <f t="shared" si="19"/>
        <v>8519.9501949999994</v>
      </c>
      <c r="G103" s="11" t="str">
        <f t="shared" si="20"/>
        <v/>
      </c>
      <c r="L103" s="12">
        <f t="shared" si="22"/>
        <v>-5.0471988720122152E-3</v>
      </c>
      <c r="M103" s="12">
        <f t="shared" si="23"/>
        <v>-5.059979000942974E-3</v>
      </c>
      <c r="N103">
        <f t="shared" si="24"/>
        <v>1</v>
      </c>
      <c r="O103" s="12">
        <f t="shared" si="25"/>
        <v>-5.059979000942974E-3</v>
      </c>
      <c r="P103" s="12">
        <f t="shared" si="26"/>
        <v>-6.3781937077272852E-2</v>
      </c>
      <c r="Q103" s="12">
        <f t="shared" si="27"/>
        <v>-6.1790434054175614E-2</v>
      </c>
      <c r="R103" s="13">
        <f t="shared" si="28"/>
        <v>-3.2846618483777235E-3</v>
      </c>
    </row>
    <row r="104" spans="1:18" x14ac:dyDescent="0.25">
      <c r="A104" s="1">
        <v>42712</v>
      </c>
      <c r="B104">
        <v>8152.1000979999999</v>
      </c>
      <c r="C104">
        <v>8246.8496090000008</v>
      </c>
      <c r="D104">
        <v>8793.1293799264404</v>
      </c>
      <c r="E104" t="str">
        <f t="shared" si="21"/>
        <v/>
      </c>
      <c r="F104" s="10">
        <f t="shared" si="19"/>
        <v>8519.9501949999994</v>
      </c>
      <c r="G104" s="11" t="str">
        <f t="shared" si="20"/>
        <v/>
      </c>
      <c r="L104" s="12">
        <f t="shared" si="22"/>
        <v>1.7871996283044478E-2</v>
      </c>
      <c r="M104" s="12">
        <f t="shared" si="23"/>
        <v>1.7714169832408765E-2</v>
      </c>
      <c r="N104">
        <f t="shared" si="24"/>
        <v>1</v>
      </c>
      <c r="O104" s="12">
        <f t="shared" si="25"/>
        <v>1.7714169832408765E-2</v>
      </c>
      <c r="P104" s="12">
        <f t="shared" si="26"/>
        <v>-4.6067767244864083E-2</v>
      </c>
      <c r="Q104" s="12">
        <f t="shared" si="27"/>
        <v>-4.5022756178875079E-2</v>
      </c>
      <c r="R104" s="13">
        <f t="shared" si="28"/>
        <v>1.273459389155196E-2</v>
      </c>
    </row>
    <row r="105" spans="1:18" x14ac:dyDescent="0.25">
      <c r="A105" s="1">
        <v>42713</v>
      </c>
      <c r="B105">
        <v>8271.7001949999994</v>
      </c>
      <c r="C105">
        <v>8261.75</v>
      </c>
      <c r="D105">
        <v>8789.0131468774907</v>
      </c>
      <c r="E105" t="str">
        <f t="shared" si="21"/>
        <v/>
      </c>
      <c r="F105" s="10">
        <f t="shared" si="19"/>
        <v>8519.9501949999994</v>
      </c>
      <c r="G105" s="11" t="str">
        <f t="shared" si="20"/>
        <v/>
      </c>
      <c r="L105" s="12">
        <f t="shared" si="22"/>
        <v>1.8067979539408974E-3</v>
      </c>
      <c r="M105" s="12">
        <f t="shared" si="23"/>
        <v>1.8051676579659468E-3</v>
      </c>
      <c r="N105">
        <f t="shared" si="24"/>
        <v>1</v>
      </c>
      <c r="O105" s="12">
        <f t="shared" si="25"/>
        <v>1.8051676579659468E-3</v>
      </c>
      <c r="P105" s="12">
        <f t="shared" si="26"/>
        <v>-4.4262599586898134E-2</v>
      </c>
      <c r="Q105" s="12">
        <f t="shared" si="27"/>
        <v>-4.3297305248678919E-2</v>
      </c>
      <c r="R105" s="13">
        <f t="shared" si="28"/>
        <v>1.9711085323302457E-2</v>
      </c>
    </row>
    <row r="106" spans="1:18" x14ac:dyDescent="0.25">
      <c r="A106" s="1">
        <v>42716</v>
      </c>
      <c r="B106">
        <v>8230.6503909999992</v>
      </c>
      <c r="C106">
        <v>8170.7998049999997</v>
      </c>
      <c r="D106">
        <v>8765.7544909821499</v>
      </c>
      <c r="E106" t="str">
        <f t="shared" si="21"/>
        <v/>
      </c>
      <c r="F106" s="10">
        <f t="shared" si="19"/>
        <v>8519.9501949999994</v>
      </c>
      <c r="G106" s="11" t="str">
        <f t="shared" si="20"/>
        <v/>
      </c>
      <c r="L106" s="12">
        <f t="shared" si="22"/>
        <v>-1.1008587163736538E-2</v>
      </c>
      <c r="M106" s="12">
        <f t="shared" si="23"/>
        <v>-1.1069630070260654E-2</v>
      </c>
      <c r="N106">
        <f t="shared" si="24"/>
        <v>1</v>
      </c>
      <c r="O106" s="12">
        <f t="shared" si="25"/>
        <v>-1.1069630070260654E-2</v>
      </c>
      <c r="P106" s="12">
        <f t="shared" si="26"/>
        <v>-5.5332229657158789E-2</v>
      </c>
      <c r="Q106" s="12">
        <f t="shared" si="27"/>
        <v>-5.3829250253630501E-2</v>
      </c>
      <c r="R106" s="13">
        <f t="shared" si="28"/>
        <v>-9.2216795025588105E-3</v>
      </c>
    </row>
    <row r="107" spans="1:18" x14ac:dyDescent="0.25">
      <c r="A107" s="1">
        <v>42717</v>
      </c>
      <c r="B107">
        <v>8196.1503909999992</v>
      </c>
      <c r="C107">
        <v>8221.7998050000006</v>
      </c>
      <c r="D107">
        <v>8790.5162528320398</v>
      </c>
      <c r="E107" t="str">
        <f t="shared" si="21"/>
        <v/>
      </c>
      <c r="F107" s="10">
        <f t="shared" si="19"/>
        <v>8519.9501949999994</v>
      </c>
      <c r="G107" s="11" t="str">
        <f t="shared" si="20"/>
        <v/>
      </c>
      <c r="L107" s="12">
        <f t="shared" si="22"/>
        <v>6.2417390239806192E-3</v>
      </c>
      <c r="M107" s="12">
        <f t="shared" si="23"/>
        <v>6.2223400513272626E-3</v>
      </c>
      <c r="N107">
        <f t="shared" si="24"/>
        <v>1</v>
      </c>
      <c r="O107" s="12">
        <f t="shared" si="25"/>
        <v>6.2223400513272626E-3</v>
      </c>
      <c r="P107" s="12">
        <f t="shared" si="26"/>
        <v>-4.9109889605831528E-2</v>
      </c>
      <c r="Q107" s="12">
        <f t="shared" si="27"/>
        <v>-4.7923499361589572E-2</v>
      </c>
      <c r="R107" s="13">
        <f t="shared" si="28"/>
        <v>-4.835560867854749E-3</v>
      </c>
    </row>
    <row r="108" spans="1:18" x14ac:dyDescent="0.25">
      <c r="A108" s="1">
        <v>42718</v>
      </c>
      <c r="B108">
        <v>8229.3496090000008</v>
      </c>
      <c r="C108">
        <v>8182.4501950000003</v>
      </c>
      <c r="D108">
        <v>8803.1798642894501</v>
      </c>
      <c r="E108" t="str">
        <f t="shared" si="21"/>
        <v/>
      </c>
      <c r="F108" s="10">
        <f t="shared" si="19"/>
        <v>8519.9501949999994</v>
      </c>
      <c r="G108" s="11" t="str">
        <f t="shared" si="20"/>
        <v/>
      </c>
      <c r="L108" s="12">
        <f t="shared" si="22"/>
        <v>-4.7860092599275594E-3</v>
      </c>
      <c r="M108" s="12">
        <f t="shared" si="23"/>
        <v>-4.7974988765117303E-3</v>
      </c>
      <c r="N108">
        <f t="shared" si="24"/>
        <v>1</v>
      </c>
      <c r="O108" s="12">
        <f t="shared" si="25"/>
        <v>-4.7974988765117303E-3</v>
      </c>
      <c r="P108" s="12">
        <f t="shared" si="26"/>
        <v>-5.3907388482343256E-2</v>
      </c>
      <c r="Q108" s="12">
        <f t="shared" si="27"/>
        <v>-5.2480146309804465E-2</v>
      </c>
      <c r="R108" s="13">
        <f t="shared" si="28"/>
        <v>1.4258567432863245E-3</v>
      </c>
    </row>
    <row r="109" spans="1:18" x14ac:dyDescent="0.25">
      <c r="A109" s="1">
        <v>42719</v>
      </c>
      <c r="B109">
        <v>8128.3999020000001</v>
      </c>
      <c r="C109">
        <v>8153.6000979999999</v>
      </c>
      <c r="D109">
        <v>8807.9314042306305</v>
      </c>
      <c r="E109" t="str">
        <f t="shared" si="21"/>
        <v/>
      </c>
      <c r="F109" s="10">
        <f t="shared" si="19"/>
        <v>8519.9501949999994</v>
      </c>
      <c r="G109" s="11" t="str">
        <f t="shared" si="20"/>
        <v/>
      </c>
      <c r="L109" s="12">
        <f t="shared" si="22"/>
        <v>-3.5258506086147667E-3</v>
      </c>
      <c r="M109" s="12">
        <f t="shared" si="23"/>
        <v>-3.5320810692987823E-3</v>
      </c>
      <c r="N109">
        <f t="shared" si="24"/>
        <v>1</v>
      </c>
      <c r="O109" s="12">
        <f t="shared" si="25"/>
        <v>-3.5320810692987823E-3</v>
      </c>
      <c r="P109" s="12">
        <f t="shared" si="26"/>
        <v>-5.7439469551642038E-2</v>
      </c>
      <c r="Q109" s="12">
        <f t="shared" si="27"/>
        <v>-5.5820959762612588E-2</v>
      </c>
      <c r="R109" s="13">
        <f t="shared" si="28"/>
        <v>-8.2949851148803599E-3</v>
      </c>
    </row>
    <row r="110" spans="1:18" x14ac:dyDescent="0.25">
      <c r="A110" s="1">
        <v>42720</v>
      </c>
      <c r="B110">
        <v>8178.2001950000003</v>
      </c>
      <c r="C110">
        <v>8139.4501950000003</v>
      </c>
      <c r="D110">
        <v>8804.7853875418696</v>
      </c>
      <c r="E110" t="str">
        <f t="shared" si="21"/>
        <v/>
      </c>
      <c r="F110" s="10">
        <f t="shared" si="19"/>
        <v>8519.9501949999994</v>
      </c>
      <c r="G110" s="11" t="str">
        <f t="shared" si="20"/>
        <v/>
      </c>
      <c r="L110" s="12">
        <f t="shared" si="22"/>
        <v>-1.7354178313786495E-3</v>
      </c>
      <c r="M110" s="12">
        <f t="shared" si="23"/>
        <v>-1.73692541334561E-3</v>
      </c>
      <c r="N110">
        <f t="shared" si="24"/>
        <v>1</v>
      </c>
      <c r="O110" s="12">
        <f t="shared" si="25"/>
        <v>-1.73692541334561E-3</v>
      </c>
      <c r="P110" s="12">
        <f t="shared" si="26"/>
        <v>-5.9176394964987646E-2</v>
      </c>
      <c r="Q110" s="12">
        <f t="shared" si="27"/>
        <v>-5.745950490505447E-2</v>
      </c>
      <c r="R110" s="13">
        <f t="shared" si="28"/>
        <v>-5.2551496159763955E-3</v>
      </c>
    </row>
    <row r="111" spans="1:18" x14ac:dyDescent="0.25">
      <c r="A111" s="1">
        <v>42723</v>
      </c>
      <c r="B111">
        <v>8126</v>
      </c>
      <c r="C111">
        <v>8104.3500979999999</v>
      </c>
      <c r="D111">
        <v>8797.3559111916893</v>
      </c>
      <c r="E111" t="str">
        <f t="shared" si="21"/>
        <v/>
      </c>
      <c r="F111" s="10">
        <f t="shared" si="19"/>
        <v>8519.9501949999994</v>
      </c>
      <c r="G111" s="11" t="str">
        <f t="shared" si="20"/>
        <v/>
      </c>
      <c r="L111" s="12">
        <f t="shared" si="22"/>
        <v>-4.3123424996890369E-3</v>
      </c>
      <c r="M111" s="12">
        <f t="shared" si="23"/>
        <v>-4.3216674665630889E-3</v>
      </c>
      <c r="N111">
        <f t="shared" si="24"/>
        <v>1</v>
      </c>
      <c r="O111" s="12">
        <f t="shared" si="25"/>
        <v>-4.3216674665630889E-3</v>
      </c>
      <c r="P111" s="12">
        <f t="shared" si="26"/>
        <v>-6.3498062431550734E-2</v>
      </c>
      <c r="Q111" s="12">
        <f t="shared" si="27"/>
        <v>-6.1524062339730401E-2</v>
      </c>
      <c r="R111" s="13">
        <f t="shared" si="28"/>
        <v>-6.0402766149987297E-3</v>
      </c>
    </row>
    <row r="112" spans="1:18" x14ac:dyDescent="0.25">
      <c r="A112" s="1">
        <v>42724</v>
      </c>
      <c r="B112">
        <v>8110.6000979999999</v>
      </c>
      <c r="C112">
        <v>8082.3999020000001</v>
      </c>
      <c r="D112">
        <v>8812.9299107435108</v>
      </c>
      <c r="E112" t="str">
        <f t="shared" si="21"/>
        <v/>
      </c>
      <c r="F112" s="10">
        <f t="shared" si="19"/>
        <v>8519.9501949999994</v>
      </c>
      <c r="G112" s="11" t="str">
        <f t="shared" si="20"/>
        <v/>
      </c>
      <c r="L112" s="12">
        <f t="shared" si="22"/>
        <v>-2.7084461720646713E-3</v>
      </c>
      <c r="M112" s="12">
        <f t="shared" si="23"/>
        <v>-2.7121206486458325E-3</v>
      </c>
      <c r="N112">
        <f t="shared" si="24"/>
        <v>1</v>
      </c>
      <c r="O112" s="12">
        <f t="shared" si="25"/>
        <v>-2.7121206486458325E-3</v>
      </c>
      <c r="P112" s="12">
        <f t="shared" si="26"/>
        <v>-6.6210183080196564E-2</v>
      </c>
      <c r="Q112" s="12">
        <f t="shared" si="27"/>
        <v>-6.4065873900661097E-2</v>
      </c>
      <c r="R112" s="13">
        <f t="shared" si="28"/>
        <v>-7.0091089242177995E-3</v>
      </c>
    </row>
    <row r="113" spans="1:18" x14ac:dyDescent="0.25">
      <c r="A113" s="1">
        <v>42725</v>
      </c>
      <c r="B113">
        <v>8105.8500979999999</v>
      </c>
      <c r="C113">
        <v>8061.2998049999997</v>
      </c>
      <c r="D113">
        <v>8823.6645459498995</v>
      </c>
      <c r="E113" t="str">
        <f t="shared" si="21"/>
        <v/>
      </c>
      <c r="F113" s="10">
        <f t="shared" si="19"/>
        <v>8519.9501949999994</v>
      </c>
      <c r="G113" s="11" t="str">
        <f t="shared" si="20"/>
        <v/>
      </c>
      <c r="L113" s="12">
        <f t="shared" si="22"/>
        <v>-2.610622742730051E-3</v>
      </c>
      <c r="M113" s="12">
        <f t="shared" si="23"/>
        <v>-2.6140363606892364E-3</v>
      </c>
      <c r="N113">
        <f t="shared" si="24"/>
        <v>1</v>
      </c>
      <c r="O113" s="12">
        <f t="shared" si="25"/>
        <v>-2.6140363606892364E-3</v>
      </c>
      <c r="P113" s="12">
        <f t="shared" si="26"/>
        <v>-6.8824219440885806E-2</v>
      </c>
      <c r="Q113" s="12">
        <f t="shared" si="27"/>
        <v>-6.6509244815953217E-2</v>
      </c>
      <c r="R113" s="13">
        <f t="shared" si="28"/>
        <v>-5.3119981836204921E-3</v>
      </c>
    </row>
    <row r="114" spans="1:18" x14ac:dyDescent="0.25">
      <c r="A114" s="1">
        <v>42726</v>
      </c>
      <c r="B114">
        <v>8043.8500979999999</v>
      </c>
      <c r="C114">
        <v>7979.1000979999999</v>
      </c>
      <c r="D114">
        <v>8846.6415267179</v>
      </c>
      <c r="E114" t="str">
        <f t="shared" si="21"/>
        <v/>
      </c>
      <c r="F114" s="10">
        <f t="shared" si="19"/>
        <v>8519.9501949999994</v>
      </c>
      <c r="G114" s="11" t="str">
        <f t="shared" si="20"/>
        <v/>
      </c>
      <c r="L114" s="12">
        <f t="shared" si="22"/>
        <v>-1.0196830410527102E-2</v>
      </c>
      <c r="M114" s="12">
        <f t="shared" si="23"/>
        <v>-1.0249174217030699E-2</v>
      </c>
      <c r="N114">
        <f t="shared" si="24"/>
        <v>1</v>
      </c>
      <c r="O114" s="12">
        <f t="shared" si="25"/>
        <v>-1.0249174217030699E-2</v>
      </c>
      <c r="P114" s="12">
        <f t="shared" si="26"/>
        <v>-7.9073393657916505E-2</v>
      </c>
      <c r="Q114" s="12">
        <f t="shared" si="27"/>
        <v>-7.6027891736359821E-2</v>
      </c>
      <c r="R114" s="13">
        <f t="shared" si="28"/>
        <v>-1.2780833075883624E-2</v>
      </c>
    </row>
    <row r="115" spans="1:18" x14ac:dyDescent="0.25">
      <c r="A115" s="1">
        <v>42727</v>
      </c>
      <c r="B115">
        <v>7972.5</v>
      </c>
      <c r="C115">
        <v>7985.75</v>
      </c>
      <c r="D115">
        <v>8842.7614841966497</v>
      </c>
      <c r="E115" t="str">
        <f t="shared" si="21"/>
        <v/>
      </c>
      <c r="F115" s="10">
        <f t="shared" si="19"/>
        <v>8519.9501949999994</v>
      </c>
      <c r="G115" s="11" t="str">
        <f t="shared" si="20"/>
        <v/>
      </c>
      <c r="L115" s="12">
        <f t="shared" si="22"/>
        <v>8.3341503657363702E-4</v>
      </c>
      <c r="M115" s="12">
        <f t="shared" si="23"/>
        <v>8.330679390994918E-4</v>
      </c>
      <c r="N115">
        <f t="shared" si="24"/>
        <v>1</v>
      </c>
      <c r="O115" s="12">
        <f t="shared" si="25"/>
        <v>8.330679390994918E-4</v>
      </c>
      <c r="P115" s="12">
        <f t="shared" si="26"/>
        <v>-7.8240325718817019E-2</v>
      </c>
      <c r="Q115" s="12">
        <f t="shared" si="27"/>
        <v>-7.5257839487958278E-2</v>
      </c>
      <c r="R115" s="13">
        <f t="shared" si="28"/>
        <v>-9.371913565742962E-3</v>
      </c>
    </row>
    <row r="116" spans="1:18" x14ac:dyDescent="0.25">
      <c r="A116" s="1">
        <v>42730</v>
      </c>
      <c r="B116">
        <v>7965.1000979999999</v>
      </c>
      <c r="C116">
        <v>7908.25</v>
      </c>
      <c r="D116">
        <v>8820.1524555357501</v>
      </c>
      <c r="E116" t="str">
        <f t="shared" si="21"/>
        <v/>
      </c>
      <c r="F116" s="10">
        <f t="shared" si="19"/>
        <v>8519.9501949999994</v>
      </c>
      <c r="G116" s="11" t="str">
        <f t="shared" si="20"/>
        <v/>
      </c>
      <c r="L116" s="12">
        <f t="shared" si="22"/>
        <v>-9.7047866512225411E-3</v>
      </c>
      <c r="M116" s="12">
        <f t="shared" si="23"/>
        <v>-9.7521850030884583E-3</v>
      </c>
      <c r="N116">
        <f t="shared" si="24"/>
        <v>1</v>
      </c>
      <c r="O116" s="12">
        <f t="shared" si="25"/>
        <v>-9.7521850030884583E-3</v>
      </c>
      <c r="P116" s="12">
        <f t="shared" si="26"/>
        <v>-8.7992510721905476E-2</v>
      </c>
      <c r="Q116" s="12">
        <f t="shared" si="27"/>
        <v>-8.42322648631183E-2</v>
      </c>
      <c r="R116" s="13">
        <f t="shared" si="28"/>
        <v>-8.8794597297707778E-3</v>
      </c>
    </row>
    <row r="117" spans="1:18" x14ac:dyDescent="0.25">
      <c r="A117" s="1">
        <v>42731</v>
      </c>
      <c r="B117">
        <v>7915.0498049999997</v>
      </c>
      <c r="C117">
        <v>8032.8500979999999</v>
      </c>
      <c r="D117">
        <v>8844.8555355117496</v>
      </c>
      <c r="E117" t="str">
        <f t="shared" si="21"/>
        <v/>
      </c>
      <c r="F117" s="10">
        <f t="shared" si="19"/>
        <v>8519.9501949999994</v>
      </c>
      <c r="G117" s="11" t="str">
        <f t="shared" si="20"/>
        <v/>
      </c>
      <c r="L117" s="12">
        <f t="shared" si="22"/>
        <v>1.5755710555432678E-2</v>
      </c>
      <c r="M117" s="12">
        <f t="shared" si="23"/>
        <v>1.5632877878689815E-2</v>
      </c>
      <c r="N117">
        <f t="shared" si="24"/>
        <v>1</v>
      </c>
      <c r="O117" s="12">
        <f t="shared" si="25"/>
        <v>1.5632877878689815E-2</v>
      </c>
      <c r="P117" s="12">
        <f t="shared" si="26"/>
        <v>-7.2359632843215657E-2</v>
      </c>
      <c r="Q117" s="12">
        <f t="shared" si="27"/>
        <v>-6.9803693492297425E-2</v>
      </c>
      <c r="R117" s="13">
        <f t="shared" si="28"/>
        <v>5.8980180947312277E-3</v>
      </c>
    </row>
    <row r="118" spans="1:18" x14ac:dyDescent="0.25">
      <c r="A118" s="1">
        <v>42732</v>
      </c>
      <c r="B118">
        <v>8047.5498049999997</v>
      </c>
      <c r="C118">
        <v>8034.8500979999999</v>
      </c>
      <c r="D118">
        <v>8857.6602826813505</v>
      </c>
      <c r="E118" t="str">
        <f t="shared" si="21"/>
        <v/>
      </c>
      <c r="F118" s="10">
        <f t="shared" si="19"/>
        <v>8519.9501949999994</v>
      </c>
      <c r="G118" s="11" t="str">
        <f t="shared" si="20"/>
        <v/>
      </c>
      <c r="L118" s="12">
        <f t="shared" si="22"/>
        <v>2.4897763254627669E-4</v>
      </c>
      <c r="M118" s="12">
        <f t="shared" si="23"/>
        <v>2.4894664275925836E-4</v>
      </c>
      <c r="N118">
        <f t="shared" si="24"/>
        <v>1</v>
      </c>
      <c r="O118" s="12">
        <f t="shared" si="25"/>
        <v>2.4894664275925836E-4</v>
      </c>
      <c r="P118" s="12">
        <f t="shared" si="26"/>
        <v>-7.2110686200456395E-2</v>
      </c>
      <c r="Q118" s="12">
        <f t="shared" si="27"/>
        <v>-6.9572095418099833E-2</v>
      </c>
      <c r="R118" s="13">
        <f t="shared" si="28"/>
        <v>1.6008611007492179E-2</v>
      </c>
    </row>
    <row r="119" spans="1:18" x14ac:dyDescent="0.25">
      <c r="A119" s="1">
        <v>42733</v>
      </c>
      <c r="B119">
        <v>8030.6000979999999</v>
      </c>
      <c r="C119">
        <v>8103.6000979999999</v>
      </c>
      <c r="D119">
        <v>8863.1156713498003</v>
      </c>
      <c r="E119" t="str">
        <f t="shared" si="21"/>
        <v/>
      </c>
      <c r="F119" s="10">
        <f t="shared" si="19"/>
        <v>8519.9501949999994</v>
      </c>
      <c r="G119" s="11" t="str">
        <f t="shared" si="20"/>
        <v/>
      </c>
      <c r="L119" s="12">
        <f t="shared" si="22"/>
        <v>8.5564757477072373E-3</v>
      </c>
      <c r="M119" s="12">
        <f t="shared" si="23"/>
        <v>8.5200765940356069E-3</v>
      </c>
      <c r="N119">
        <f t="shared" si="24"/>
        <v>1</v>
      </c>
      <c r="O119" s="12">
        <f t="shared" si="25"/>
        <v>8.5200765940356069E-3</v>
      </c>
      <c r="P119" s="12">
        <f t="shared" si="26"/>
        <v>-6.3590609606420795E-2</v>
      </c>
      <c r="Q119" s="12">
        <f t="shared" si="27"/>
        <v>-6.161091161755472E-2</v>
      </c>
      <c r="R119" s="13">
        <f t="shared" si="28"/>
        <v>8.8075837513281741E-3</v>
      </c>
    </row>
    <row r="120" spans="1:18" x14ac:dyDescent="0.25">
      <c r="A120" s="1">
        <v>42734</v>
      </c>
      <c r="B120">
        <v>8119.6499020000001</v>
      </c>
      <c r="C120">
        <v>8185.7998049999997</v>
      </c>
      <c r="D120">
        <v>8860.1359023463301</v>
      </c>
      <c r="E120" t="str">
        <f t="shared" si="21"/>
        <v/>
      </c>
      <c r="F120" s="10">
        <f t="shared" si="19"/>
        <v>8519.9501949999994</v>
      </c>
      <c r="G120" s="11" t="str">
        <f t="shared" si="20"/>
        <v/>
      </c>
      <c r="L120" s="12">
        <f t="shared" si="22"/>
        <v>1.0143603584323868E-2</v>
      </c>
      <c r="M120" s="12">
        <f t="shared" si="23"/>
        <v>1.009250251295599E-2</v>
      </c>
      <c r="N120">
        <f t="shared" si="24"/>
        <v>1</v>
      </c>
      <c r="O120" s="12">
        <f t="shared" si="25"/>
        <v>1.009250251295599E-2</v>
      </c>
      <c r="P120" s="12">
        <f t="shared" si="26"/>
        <v>-5.3498107093464808E-2</v>
      </c>
      <c r="Q120" s="12">
        <f t="shared" si="27"/>
        <v>-5.2092264697148116E-2</v>
      </c>
      <c r="R120" s="13">
        <f t="shared" si="28"/>
        <v>1.8786872830094836E-2</v>
      </c>
    </row>
    <row r="121" spans="1:18" x14ac:dyDescent="0.25">
      <c r="A121" s="1">
        <v>42737</v>
      </c>
      <c r="B121">
        <v>8210.0996090000008</v>
      </c>
      <c r="C121">
        <v>8179.5</v>
      </c>
      <c r="D121">
        <v>8852.4621579315408</v>
      </c>
      <c r="E121" t="str">
        <f t="shared" si="21"/>
        <v/>
      </c>
      <c r="F121" s="10">
        <f t="shared" si="19"/>
        <v>8519.9501949999994</v>
      </c>
      <c r="G121" s="11" t="str">
        <f t="shared" si="20"/>
        <v/>
      </c>
      <c r="L121" s="12">
        <f t="shared" si="22"/>
        <v>-7.6960164554129573E-4</v>
      </c>
      <c r="M121" s="12">
        <f t="shared" si="23"/>
        <v>-7.6989794091706504E-4</v>
      </c>
      <c r="N121">
        <f t="shared" si="24"/>
        <v>1</v>
      </c>
      <c r="O121" s="12">
        <f t="shared" si="25"/>
        <v>-7.6989794091706504E-4</v>
      </c>
      <c r="P121" s="12">
        <f t="shared" si="26"/>
        <v>-5.4268005034381873E-2</v>
      </c>
      <c r="Q121" s="12">
        <f t="shared" si="27"/>
        <v>-5.2821776050058555E-2</v>
      </c>
      <c r="R121" s="13">
        <f t="shared" si="28"/>
        <v>9.3661954047723484E-3</v>
      </c>
    </row>
    <row r="122" spans="1:18" x14ac:dyDescent="0.25">
      <c r="A122" s="1">
        <v>42738</v>
      </c>
      <c r="B122">
        <v>8196.0498050000006</v>
      </c>
      <c r="C122">
        <v>8192.25</v>
      </c>
      <c r="D122">
        <v>8868.4717525938504</v>
      </c>
      <c r="E122" t="str">
        <f t="shared" si="21"/>
        <v/>
      </c>
      <c r="F122" s="10">
        <f t="shared" si="19"/>
        <v>8519.9501949999994</v>
      </c>
      <c r="G122" s="11" t="str">
        <f t="shared" si="20"/>
        <v/>
      </c>
      <c r="L122" s="12">
        <f t="shared" si="22"/>
        <v>1.5587749862460143E-3</v>
      </c>
      <c r="M122" s="12">
        <f t="shared" si="23"/>
        <v>1.5575613575361691E-3</v>
      </c>
      <c r="N122">
        <f t="shared" si="24"/>
        <v>1</v>
      </c>
      <c r="O122" s="12">
        <f t="shared" si="25"/>
        <v>1.5575613575361691E-3</v>
      </c>
      <c r="P122" s="12">
        <f t="shared" si="26"/>
        <v>-5.2710443676845707E-2</v>
      </c>
      <c r="Q122" s="12">
        <f t="shared" si="27"/>
        <v>-5.1345338327048462E-2</v>
      </c>
      <c r="R122" s="13">
        <f t="shared" si="28"/>
        <v>7.8797370491034968E-4</v>
      </c>
    </row>
    <row r="123" spans="1:18" x14ac:dyDescent="0.25">
      <c r="A123" s="1">
        <v>42739</v>
      </c>
      <c r="B123">
        <v>8202.6503909999992</v>
      </c>
      <c r="C123">
        <v>8190.5</v>
      </c>
      <c r="D123">
        <v>8879.4394556101306</v>
      </c>
      <c r="E123" t="str">
        <f t="shared" si="21"/>
        <v/>
      </c>
      <c r="F123" s="10">
        <f t="shared" si="19"/>
        <v>8519.9501949999994</v>
      </c>
      <c r="G123" s="11" t="str">
        <f t="shared" si="20"/>
        <v/>
      </c>
      <c r="L123" s="12">
        <f t="shared" si="22"/>
        <v>-2.1361652781592966E-4</v>
      </c>
      <c r="M123" s="12">
        <f t="shared" si="23"/>
        <v>-2.1363934707617968E-4</v>
      </c>
      <c r="N123">
        <f t="shared" si="24"/>
        <v>1</v>
      </c>
      <c r="O123" s="12">
        <f t="shared" si="25"/>
        <v>-2.1363934707617968E-4</v>
      </c>
      <c r="P123" s="12">
        <f t="shared" si="26"/>
        <v>-5.2924083023921889E-2</v>
      </c>
      <c r="Q123" s="12">
        <f t="shared" si="27"/>
        <v>-5.1547986641971466E-2</v>
      </c>
      <c r="R123" s="13">
        <f t="shared" si="28"/>
        <v>1.3448254783299252E-3</v>
      </c>
    </row>
    <row r="124" spans="1:18" x14ac:dyDescent="0.25">
      <c r="A124" s="1">
        <v>42740</v>
      </c>
      <c r="B124">
        <v>8226.6503909999992</v>
      </c>
      <c r="C124">
        <v>8273.7998050000006</v>
      </c>
      <c r="D124">
        <v>8902.0944743116906</v>
      </c>
      <c r="E124" t="str">
        <f t="shared" si="21"/>
        <v/>
      </c>
      <c r="F124" s="10">
        <f t="shared" si="19"/>
        <v>8519.9501949999994</v>
      </c>
      <c r="G124" s="11" t="str">
        <f t="shared" si="20"/>
        <v/>
      </c>
      <c r="L124" s="12">
        <f t="shared" si="22"/>
        <v>1.0170295464257517E-2</v>
      </c>
      <c r="M124" s="12">
        <f t="shared" si="23"/>
        <v>1.0118926010757765E-2</v>
      </c>
      <c r="N124">
        <f t="shared" si="24"/>
        <v>1</v>
      </c>
      <c r="O124" s="12">
        <f t="shared" si="25"/>
        <v>1.0118926010757765E-2</v>
      </c>
      <c r="P124" s="12">
        <f t="shared" si="26"/>
        <v>-4.2805157013164126E-2</v>
      </c>
      <c r="Q124" s="12">
        <f t="shared" si="27"/>
        <v>-4.1901949432450403E-2</v>
      </c>
      <c r="R124" s="13">
        <f t="shared" si="28"/>
        <v>9.9545063932375832E-3</v>
      </c>
    </row>
    <row r="125" spans="1:18" x14ac:dyDescent="0.25">
      <c r="A125" s="1">
        <v>42741</v>
      </c>
      <c r="B125">
        <v>8281.8496090000008</v>
      </c>
      <c r="C125">
        <v>8243.7998050000006</v>
      </c>
      <c r="D125">
        <v>8898.40697758436</v>
      </c>
      <c r="E125" t="str">
        <f t="shared" si="21"/>
        <v/>
      </c>
      <c r="F125" s="10">
        <f t="shared" si="19"/>
        <v>8519.9501949999994</v>
      </c>
      <c r="G125" s="11" t="str">
        <f t="shared" si="20"/>
        <v/>
      </c>
      <c r="L125" s="12">
        <f t="shared" si="22"/>
        <v>-3.6259035397340211E-3</v>
      </c>
      <c r="M125" s="12">
        <f t="shared" si="23"/>
        <v>-3.6324930614427824E-3</v>
      </c>
      <c r="N125">
        <f t="shared" si="24"/>
        <v>1</v>
      </c>
      <c r="O125" s="12">
        <f t="shared" si="25"/>
        <v>-3.6324930614427824E-3</v>
      </c>
      <c r="P125" s="12">
        <f t="shared" si="26"/>
        <v>-4.6437650074606908E-2</v>
      </c>
      <c r="Q125" s="12">
        <f t="shared" si="27"/>
        <v>-4.5375920545415505E-2</v>
      </c>
      <c r="R125" s="13">
        <f t="shared" si="28"/>
        <v>6.5075154141995828E-3</v>
      </c>
    </row>
    <row r="126" spans="1:18" x14ac:dyDescent="0.25">
      <c r="A126" s="1">
        <v>42744</v>
      </c>
      <c r="B126">
        <v>8259.3496090000008</v>
      </c>
      <c r="C126">
        <v>8236.0498050000006</v>
      </c>
      <c r="D126">
        <v>8876.3816680036507</v>
      </c>
      <c r="E126" t="str">
        <f t="shared" si="21"/>
        <v/>
      </c>
      <c r="F126" s="10">
        <f t="shared" si="19"/>
        <v>8519.9501949999994</v>
      </c>
      <c r="G126" s="11" t="str">
        <f t="shared" si="20"/>
        <v/>
      </c>
      <c r="L126" s="12">
        <f t="shared" si="22"/>
        <v>-9.4010046135517555E-4</v>
      </c>
      <c r="M126" s="12">
        <f t="shared" si="23"/>
        <v>-9.4054263293942379E-4</v>
      </c>
      <c r="N126">
        <f t="shared" si="24"/>
        <v>1</v>
      </c>
      <c r="O126" s="12">
        <f t="shared" si="25"/>
        <v>-9.4054263293942379E-4</v>
      </c>
      <c r="P126" s="12">
        <f t="shared" si="26"/>
        <v>-4.7378192707546334E-2</v>
      </c>
      <c r="Q126" s="12">
        <f t="shared" si="27"/>
        <v>-4.6273363082931507E-2</v>
      </c>
      <c r="R126" s="13">
        <f t="shared" si="28"/>
        <v>-4.5625952874986941E-3</v>
      </c>
    </row>
    <row r="127" spans="1:18" x14ac:dyDescent="0.25">
      <c r="A127" s="1">
        <v>42745</v>
      </c>
      <c r="B127">
        <v>8262.7001949999994</v>
      </c>
      <c r="C127">
        <v>8288.5996090000008</v>
      </c>
      <c r="D127">
        <v>8901.0001090579008</v>
      </c>
      <c r="E127" t="str">
        <f t="shared" si="21"/>
        <v/>
      </c>
      <c r="F127" s="10">
        <f t="shared" si="19"/>
        <v>8519.9501949999994</v>
      </c>
      <c r="G127" s="11" t="str">
        <f t="shared" si="20"/>
        <v/>
      </c>
      <c r="L127" s="12">
        <f t="shared" si="22"/>
        <v>6.3804621443763754E-3</v>
      </c>
      <c r="M127" s="12">
        <f t="shared" si="23"/>
        <v>6.3601931670634508E-3</v>
      </c>
      <c r="N127">
        <f t="shared" si="24"/>
        <v>1</v>
      </c>
      <c r="O127" s="12">
        <f t="shared" si="25"/>
        <v>6.3601931670634508E-3</v>
      </c>
      <c r="P127" s="12">
        <f t="shared" si="26"/>
        <v>-4.101799954048288E-2</v>
      </c>
      <c r="Q127" s="12">
        <f t="shared" si="27"/>
        <v>-4.018814637999879E-2</v>
      </c>
      <c r="R127" s="13">
        <f t="shared" si="28"/>
        <v>5.4343634076157166E-3</v>
      </c>
    </row>
    <row r="128" spans="1:18" x14ac:dyDescent="0.25">
      <c r="A128" s="1">
        <v>42746</v>
      </c>
      <c r="B128">
        <v>8327.7998050000006</v>
      </c>
      <c r="C128">
        <v>8380.6503909999992</v>
      </c>
      <c r="D128">
        <v>8913.9095928222196</v>
      </c>
      <c r="E128" t="str">
        <f t="shared" si="21"/>
        <v/>
      </c>
      <c r="F128" s="10">
        <f t="shared" si="19"/>
        <v>8519.9501949999994</v>
      </c>
      <c r="G128" s="11" t="str">
        <f t="shared" si="20"/>
        <v/>
      </c>
      <c r="L128" s="12">
        <f t="shared" si="22"/>
        <v>1.1105709811346953E-2</v>
      </c>
      <c r="M128" s="12">
        <f t="shared" si="23"/>
        <v>1.1044494227495042E-2</v>
      </c>
      <c r="N128">
        <f t="shared" si="24"/>
        <v>1</v>
      </c>
      <c r="O128" s="12">
        <f t="shared" si="25"/>
        <v>1.1044494227495042E-2</v>
      </c>
      <c r="P128" s="12">
        <f t="shared" si="26"/>
        <v>-2.9973505312987838E-2</v>
      </c>
      <c r="Q128" s="12">
        <f t="shared" si="27"/>
        <v>-2.9528754460203976E-2</v>
      </c>
      <c r="R128" s="13">
        <f t="shared" si="28"/>
        <v>1.7557031516761024E-2</v>
      </c>
    </row>
    <row r="129" spans="1:18" x14ac:dyDescent="0.25">
      <c r="A129" s="1">
        <v>42747</v>
      </c>
      <c r="B129">
        <v>8391.0498050000006</v>
      </c>
      <c r="C129">
        <v>8407.2001949999994</v>
      </c>
      <c r="D129">
        <v>8920.0018431062599</v>
      </c>
      <c r="E129" t="str">
        <f t="shared" si="21"/>
        <v/>
      </c>
      <c r="F129" s="10">
        <f t="shared" si="19"/>
        <v>8519.9501949999994</v>
      </c>
      <c r="G129" s="11" t="str">
        <f t="shared" si="20"/>
        <v/>
      </c>
      <c r="L129" s="12">
        <f t="shared" si="22"/>
        <v>3.1679884926965052E-3</v>
      </c>
      <c r="M129" s="12">
        <f t="shared" si="23"/>
        <v>3.1629809901711995E-3</v>
      </c>
      <c r="N129">
        <f t="shared" si="24"/>
        <v>1</v>
      </c>
      <c r="O129" s="12">
        <f t="shared" si="25"/>
        <v>3.1629809901711995E-3</v>
      </c>
      <c r="P129" s="12">
        <f t="shared" si="26"/>
        <v>-2.6810524322816637E-2</v>
      </c>
      <c r="Q129" s="12">
        <f t="shared" si="27"/>
        <v>-2.6454312721841067E-2</v>
      </c>
      <c r="R129" s="13">
        <f t="shared" si="28"/>
        <v>1.4308881064929002E-2</v>
      </c>
    </row>
    <row r="130" spans="1:18" x14ac:dyDescent="0.25">
      <c r="A130" s="1">
        <v>42748</v>
      </c>
      <c r="B130">
        <v>8457.6503909999992</v>
      </c>
      <c r="C130">
        <v>8400.3496090000008</v>
      </c>
      <c r="D130">
        <v>8917.1517732286193</v>
      </c>
      <c r="E130" t="str">
        <f t="shared" si="21"/>
        <v/>
      </c>
      <c r="F130" s="10">
        <f t="shared" si="19"/>
        <v>8519.9501949999994</v>
      </c>
      <c r="G130" s="11" t="str">
        <f t="shared" si="20"/>
        <v/>
      </c>
      <c r="L130" s="12">
        <f t="shared" si="22"/>
        <v>-8.1484749275662072E-4</v>
      </c>
      <c r="M130" s="12">
        <f t="shared" si="23"/>
        <v>-8.1517966143164618E-4</v>
      </c>
      <c r="N130">
        <f t="shared" si="24"/>
        <v>1</v>
      </c>
      <c r="O130" s="12">
        <f t="shared" si="25"/>
        <v>-8.1517966143164618E-4</v>
      </c>
      <c r="P130" s="12">
        <f t="shared" si="26"/>
        <v>-2.7625703984248282E-2</v>
      </c>
      <c r="Q130" s="12">
        <f t="shared" si="27"/>
        <v>-2.7247603984203783E-2</v>
      </c>
      <c r="R130" s="13">
        <f t="shared" si="28"/>
        <v>2.350559572459554E-3</v>
      </c>
    </row>
    <row r="131" spans="1:18" x14ac:dyDescent="0.25">
      <c r="A131" s="1">
        <v>42751</v>
      </c>
      <c r="B131">
        <v>8390.9501949999994</v>
      </c>
      <c r="C131">
        <v>8412.7998050000006</v>
      </c>
      <c r="D131">
        <v>8909.2205870994403</v>
      </c>
      <c r="E131" t="str">
        <f t="shared" si="21"/>
        <v/>
      </c>
      <c r="F131" s="10">
        <f t="shared" si="19"/>
        <v>8519.9501949999994</v>
      </c>
      <c r="G131" s="11" t="str">
        <f t="shared" si="20"/>
        <v/>
      </c>
      <c r="L131" s="12">
        <f t="shared" si="22"/>
        <v>1.4821045051103265E-3</v>
      </c>
      <c r="M131" s="12">
        <f t="shared" si="23"/>
        <v>1.4810072722370201E-3</v>
      </c>
      <c r="N131">
        <f t="shared" si="24"/>
        <v>1</v>
      </c>
      <c r="O131" s="12">
        <f t="shared" si="25"/>
        <v>1.4810072722370201E-3</v>
      </c>
      <c r="P131" s="12">
        <f t="shared" si="26"/>
        <v>-2.6144696712011261E-2</v>
      </c>
      <c r="Q131" s="12">
        <f t="shared" si="27"/>
        <v>-2.5805883275711872E-2</v>
      </c>
      <c r="R131" s="13">
        <f t="shared" si="28"/>
        <v>6.6604932321379096E-4</v>
      </c>
    </row>
    <row r="132" spans="1:18" x14ac:dyDescent="0.25">
      <c r="A132" s="1">
        <v>42752</v>
      </c>
      <c r="B132">
        <v>8415.0498050000006</v>
      </c>
      <c r="C132">
        <v>8398</v>
      </c>
      <c r="D132">
        <v>8925.6154756694195</v>
      </c>
      <c r="E132" t="str">
        <f t="shared" si="21"/>
        <v/>
      </c>
      <c r="F132" s="10">
        <f t="shared" si="19"/>
        <v>8519.9501949999994</v>
      </c>
      <c r="G132" s="11" t="str">
        <f t="shared" si="20"/>
        <v/>
      </c>
      <c r="L132" s="12">
        <f t="shared" si="22"/>
        <v>-1.7592009013699395E-3</v>
      </c>
      <c r="M132" s="12">
        <f t="shared" si="23"/>
        <v>-1.7607501124579351E-3</v>
      </c>
      <c r="N132">
        <f t="shared" si="24"/>
        <v>1</v>
      </c>
      <c r="O132" s="12">
        <f t="shared" si="25"/>
        <v>-1.7607501124579351E-3</v>
      </c>
      <c r="P132" s="12">
        <f t="shared" si="26"/>
        <v>-2.7905446824469195E-2</v>
      </c>
      <c r="Q132" s="12">
        <f t="shared" si="27"/>
        <v>-2.7519686443962521E-2</v>
      </c>
      <c r="R132" s="13">
        <f t="shared" si="28"/>
        <v>-2.797037158409621E-4</v>
      </c>
    </row>
    <row r="133" spans="1:18" x14ac:dyDescent="0.25">
      <c r="A133" s="1">
        <v>42753</v>
      </c>
      <c r="B133">
        <v>8403.8496090000008</v>
      </c>
      <c r="C133">
        <v>8417</v>
      </c>
      <c r="D133">
        <v>8936.7777557776299</v>
      </c>
      <c r="E133" t="str">
        <f t="shared" si="21"/>
        <v/>
      </c>
      <c r="F133" s="10">
        <f t="shared" si="19"/>
        <v>8519.9501949999994</v>
      </c>
      <c r="G133" s="11" t="str">
        <f t="shared" si="20"/>
        <v/>
      </c>
      <c r="L133" s="12">
        <f t="shared" si="22"/>
        <v>2.2624434389140191E-3</v>
      </c>
      <c r="M133" s="12">
        <f t="shared" si="23"/>
        <v>2.2598879674375042E-3</v>
      </c>
      <c r="N133">
        <f t="shared" si="24"/>
        <v>1</v>
      </c>
      <c r="O133" s="12">
        <f t="shared" si="25"/>
        <v>2.2598879674375042E-3</v>
      </c>
      <c r="P133" s="12">
        <f t="shared" si="26"/>
        <v>-2.5645558857031691E-2</v>
      </c>
      <c r="Q133" s="12">
        <f t="shared" si="27"/>
        <v>-2.531950473908462E-2</v>
      </c>
      <c r="R133" s="13">
        <f t="shared" si="28"/>
        <v>4.9926244500708705E-4</v>
      </c>
    </row>
    <row r="134" spans="1:18" x14ac:dyDescent="0.25">
      <c r="A134" s="1">
        <v>42754</v>
      </c>
      <c r="B134">
        <v>8418.4003909999992</v>
      </c>
      <c r="C134">
        <v>8435.0996090000008</v>
      </c>
      <c r="D134">
        <v>8959.1036747491598</v>
      </c>
      <c r="E134" t="str">
        <f t="shared" si="21"/>
        <v/>
      </c>
      <c r="F134" s="10">
        <f t="shared" si="19"/>
        <v>8519.9501949999994</v>
      </c>
      <c r="G134" s="11" t="str">
        <f t="shared" si="20"/>
        <v/>
      </c>
      <c r="L134" s="12">
        <f t="shared" si="22"/>
        <v>2.1503634311512698E-3</v>
      </c>
      <c r="M134" s="12">
        <f t="shared" si="23"/>
        <v>2.1480547088438546E-3</v>
      </c>
      <c r="N134">
        <f t="shared" si="24"/>
        <v>1</v>
      </c>
      <c r="O134" s="12">
        <f t="shared" si="25"/>
        <v>2.1480547088438546E-3</v>
      </c>
      <c r="P134" s="12">
        <f t="shared" si="26"/>
        <v>-2.3497504148187836E-2</v>
      </c>
      <c r="Q134" s="12">
        <f t="shared" si="27"/>
        <v>-2.3223587445019178E-2</v>
      </c>
      <c r="R134" s="13">
        <f t="shared" si="28"/>
        <v>4.417671945701418E-3</v>
      </c>
    </row>
    <row r="135" spans="1:18" x14ac:dyDescent="0.25">
      <c r="A135" s="1">
        <v>42755</v>
      </c>
      <c r="B135">
        <v>8404.3496090000008</v>
      </c>
      <c r="C135">
        <v>8349.3496090000008</v>
      </c>
      <c r="D135">
        <v>8955.5735937720801</v>
      </c>
      <c r="E135" t="str">
        <f t="shared" si="21"/>
        <v/>
      </c>
      <c r="F135" s="10">
        <f t="shared" si="19"/>
        <v>8519.9501949999994</v>
      </c>
      <c r="G135" s="11" t="str">
        <f t="shared" si="20"/>
        <v/>
      </c>
      <c r="L135" s="12">
        <f t="shared" si="22"/>
        <v>-1.0165855055049633E-2</v>
      </c>
      <c r="M135" s="12">
        <f t="shared" si="23"/>
        <v>-1.0217880246915488E-2</v>
      </c>
      <c r="N135">
        <f t="shared" si="24"/>
        <v>1</v>
      </c>
      <c r="O135" s="12">
        <f t="shared" si="25"/>
        <v>-1.0217880246915488E-2</v>
      </c>
      <c r="P135" s="12">
        <f t="shared" si="26"/>
        <v>-3.3715384395103326E-2</v>
      </c>
      <c r="Q135" s="12">
        <f t="shared" si="27"/>
        <v>-3.3153354876244379E-2</v>
      </c>
      <c r="R135" s="13">
        <f t="shared" si="28"/>
        <v>-8.0373519068551724E-3</v>
      </c>
    </row>
    <row r="136" spans="1:18" x14ac:dyDescent="0.25">
      <c r="A136" s="1">
        <v>42758</v>
      </c>
      <c r="B136">
        <v>8329.5996090000008</v>
      </c>
      <c r="C136">
        <v>8391.5</v>
      </c>
      <c r="D136">
        <v>8934.0757107773807</v>
      </c>
      <c r="E136" t="str">
        <f t="shared" si="21"/>
        <v/>
      </c>
      <c r="F136" s="10">
        <f t="shared" si="19"/>
        <v>8519.9501949999994</v>
      </c>
      <c r="G136" s="11" t="str">
        <f t="shared" si="20"/>
        <v/>
      </c>
      <c r="L136" s="12">
        <f t="shared" si="22"/>
        <v>5.0483442392403877E-3</v>
      </c>
      <c r="M136" s="12">
        <f t="shared" si="23"/>
        <v>5.0356440747294081E-3</v>
      </c>
      <c r="N136">
        <f t="shared" si="24"/>
        <v>1</v>
      </c>
      <c r="O136" s="12">
        <f t="shared" si="25"/>
        <v>5.0356440747294081E-3</v>
      </c>
      <c r="P136" s="12">
        <f t="shared" si="26"/>
        <v>-2.8679740320373917E-2</v>
      </c>
      <c r="Q136" s="12">
        <f t="shared" si="27"/>
        <v>-2.8272380185105028E-2</v>
      </c>
      <c r="R136" s="13">
        <f t="shared" si="28"/>
        <v>-5.1688315516134065E-3</v>
      </c>
    </row>
    <row r="137" spans="1:18" x14ac:dyDescent="0.25">
      <c r="A137" s="1">
        <v>42759</v>
      </c>
      <c r="B137">
        <v>8407.0498050000006</v>
      </c>
      <c r="C137">
        <v>8475.7998050000006</v>
      </c>
      <c r="D137">
        <v>8958.5908240663503</v>
      </c>
      <c r="E137" t="str">
        <f t="shared" si="21"/>
        <v/>
      </c>
      <c r="F137" s="10">
        <f t="shared" si="19"/>
        <v>8519.9501949999994</v>
      </c>
      <c r="G137" s="11" t="str">
        <f t="shared" si="20"/>
        <v/>
      </c>
      <c r="L137" s="12">
        <f t="shared" si="22"/>
        <v>1.0045856521480045E-2</v>
      </c>
      <c r="M137" s="12">
        <f t="shared" si="23"/>
        <v>9.9957323190208308E-3</v>
      </c>
      <c r="N137">
        <f t="shared" si="24"/>
        <v>1</v>
      </c>
      <c r="O137" s="12">
        <f t="shared" si="25"/>
        <v>9.9957323190208308E-3</v>
      </c>
      <c r="P137" s="12">
        <f t="shared" si="26"/>
        <v>-1.8684008001353086E-2</v>
      </c>
      <c r="Q137" s="12">
        <f t="shared" si="27"/>
        <v>-1.851054393848528E-2</v>
      </c>
      <c r="R137" s="13">
        <f t="shared" si="28"/>
        <v>1.5144915702618889E-2</v>
      </c>
    </row>
    <row r="138" spans="1:18" x14ac:dyDescent="0.25">
      <c r="A138" s="1">
        <v>42760</v>
      </c>
      <c r="B138">
        <v>8499.4501949999994</v>
      </c>
      <c r="C138">
        <v>8602.75</v>
      </c>
      <c r="D138">
        <v>8971.5763645253901</v>
      </c>
      <c r="E138" t="str">
        <f t="shared" si="21"/>
        <v/>
      </c>
      <c r="F138" s="10">
        <f t="shared" si="19"/>
        <v>8519.9501949999994</v>
      </c>
      <c r="G138" s="11" t="str">
        <f t="shared" si="20"/>
        <v/>
      </c>
      <c r="L138" s="12">
        <f t="shared" si="22"/>
        <v>1.4977960537141177E-2</v>
      </c>
      <c r="M138" s="12">
        <f t="shared" si="23"/>
        <v>1.4866898501492476E-2</v>
      </c>
      <c r="N138">
        <f t="shared" si="24"/>
        <v>1</v>
      </c>
      <c r="O138" s="12">
        <f t="shared" si="25"/>
        <v>1.4866898501492476E-2</v>
      </c>
      <c r="P138" s="12">
        <f t="shared" si="26"/>
        <v>-3.8171094998606103E-3</v>
      </c>
      <c r="Q138" s="12">
        <f t="shared" si="27"/>
        <v>-3.8098335979757092E-3</v>
      </c>
      <c r="R138" s="13">
        <f t="shared" si="28"/>
        <v>2.5174283501161687E-2</v>
      </c>
    </row>
    <row r="139" spans="1:18" x14ac:dyDescent="0.25">
      <c r="A139" s="1">
        <v>42762</v>
      </c>
      <c r="B139">
        <v>8610.5</v>
      </c>
      <c r="C139">
        <v>8641.25</v>
      </c>
      <c r="D139">
        <v>8978.2477799704102</v>
      </c>
      <c r="E139" t="str">
        <f t="shared" si="21"/>
        <v/>
      </c>
      <c r="F139" s="10">
        <f t="shared" si="19"/>
        <v>8519.9501949999994</v>
      </c>
      <c r="G139" s="11" t="str">
        <f t="shared" si="20"/>
        <v/>
      </c>
      <c r="L139" s="12">
        <f t="shared" si="22"/>
        <v>4.4753131266164203E-3</v>
      </c>
      <c r="M139" s="12">
        <f t="shared" si="23"/>
        <v>4.4653286907273063E-3</v>
      </c>
      <c r="N139">
        <f t="shared" si="24"/>
        <v>1</v>
      </c>
      <c r="O139" s="12">
        <f t="shared" si="25"/>
        <v>4.4653286907273063E-3</v>
      </c>
      <c r="P139" s="12">
        <f t="shared" si="26"/>
        <v>6.4821919086669594E-4</v>
      </c>
      <c r="Q139" s="12">
        <f t="shared" si="27"/>
        <v>6.484293303294919E-4</v>
      </c>
      <c r="R139" s="13">
        <f t="shared" si="28"/>
        <v>1.9520304727159488E-2</v>
      </c>
    </row>
    <row r="140" spans="1:18" x14ac:dyDescent="0.25">
      <c r="A140" s="1">
        <v>42765</v>
      </c>
      <c r="B140">
        <v>8635.5498050000006</v>
      </c>
      <c r="C140">
        <v>8632.75</v>
      </c>
      <c r="D140">
        <v>8975.4983400431593</v>
      </c>
      <c r="E140" t="str">
        <f t="shared" si="21"/>
        <v/>
      </c>
      <c r="F140" s="10">
        <f t="shared" si="19"/>
        <v>8519.9501949999994</v>
      </c>
      <c r="G140" s="11" t="str">
        <f t="shared" si="20"/>
        <v/>
      </c>
      <c r="L140" s="12">
        <f t="shared" si="22"/>
        <v>-9.8365398524513648E-4</v>
      </c>
      <c r="M140" s="12">
        <f t="shared" si="23"/>
        <v>-9.8413809031377042E-4</v>
      </c>
      <c r="N140">
        <f t="shared" si="24"/>
        <v>1</v>
      </c>
      <c r="O140" s="12">
        <f t="shared" si="25"/>
        <v>-9.8413809031377042E-4</v>
      </c>
      <c r="P140" s="12">
        <f t="shared" si="26"/>
        <v>-3.3591889944707448E-4</v>
      </c>
      <c r="Q140" s="12">
        <f t="shared" si="27"/>
        <v>-3.3586248501060734E-4</v>
      </c>
      <c r="R140" s="13">
        <f t="shared" si="28"/>
        <v>3.4872569817789856E-3</v>
      </c>
    </row>
    <row r="141" spans="1:18" x14ac:dyDescent="0.25">
      <c r="A141" s="1">
        <v>42766</v>
      </c>
      <c r="B141">
        <v>8629.4501949999994</v>
      </c>
      <c r="C141">
        <v>8561.2998050000006</v>
      </c>
      <c r="D141">
        <v>8967.3026012193004</v>
      </c>
      <c r="E141" t="str">
        <f t="shared" si="21"/>
        <v/>
      </c>
      <c r="F141" s="10">
        <f t="shared" ref="F141:F204" si="29">IF(E140&lt;&gt;"",B140,F140)</f>
        <v>8519.9501949999994</v>
      </c>
      <c r="G141" s="11" t="str">
        <f t="shared" ref="G141:G204" si="30">IF(E140="SELL",F141/F140-1,IF(E140="BUY",1-F141/F140,""))</f>
        <v/>
      </c>
      <c r="L141" s="12">
        <f t="shared" si="22"/>
        <v>-8.2766435956096451E-3</v>
      </c>
      <c r="M141" s="12">
        <f t="shared" si="23"/>
        <v>-8.3110851823627891E-3</v>
      </c>
      <c r="N141">
        <f t="shared" si="24"/>
        <v>1</v>
      </c>
      <c r="O141" s="12">
        <f t="shared" si="25"/>
        <v>-8.3110851823627891E-3</v>
      </c>
      <c r="P141" s="12">
        <f t="shared" si="26"/>
        <v>-8.6470040818098642E-3</v>
      </c>
      <c r="Q141" s="12">
        <f t="shared" si="27"/>
        <v>-8.6097262665346674E-3</v>
      </c>
      <c r="R141" s="13">
        <f t="shared" si="28"/>
        <v>-9.2521562273975011E-3</v>
      </c>
    </row>
    <row r="142" spans="1:18" x14ac:dyDescent="0.25">
      <c r="A142" s="1">
        <v>42767</v>
      </c>
      <c r="B142">
        <v>8570.3496090000008</v>
      </c>
      <c r="C142">
        <v>8716.4003909999992</v>
      </c>
      <c r="D142">
        <v>8984.0404874889991</v>
      </c>
      <c r="E142" t="str">
        <f t="shared" ref="E142:E205" si="31" xml:space="preserve"> IF(AND(D142&gt;B142, D141&lt;C141),"BUY",IF(AND(D142&lt;B142,D141&gt;C141),"SELL",""))</f>
        <v/>
      </c>
      <c r="F142" s="10">
        <f t="shared" si="29"/>
        <v>8519.9501949999994</v>
      </c>
      <c r="G142" s="11" t="str">
        <f t="shared" si="30"/>
        <v/>
      </c>
      <c r="L142" s="12">
        <f t="shared" si="22"/>
        <v>1.8116476415113603E-2</v>
      </c>
      <c r="M142" s="12">
        <f t="shared" si="23"/>
        <v>1.7954328493936144E-2</v>
      </c>
      <c r="N142">
        <f t="shared" si="24"/>
        <v>1</v>
      </c>
      <c r="O142" s="12">
        <f t="shared" si="25"/>
        <v>1.7954328493936144E-2</v>
      </c>
      <c r="P142" s="12">
        <f t="shared" si="26"/>
        <v>9.3073244121262798E-3</v>
      </c>
      <c r="Q142" s="12">
        <f t="shared" si="27"/>
        <v>9.3507722457306652E-3</v>
      </c>
      <c r="R142" s="13">
        <f t="shared" si="28"/>
        <v>9.6898892010077731E-3</v>
      </c>
    </row>
    <row r="143" spans="1:18" x14ac:dyDescent="0.25">
      <c r="A143" s="1">
        <v>42768</v>
      </c>
      <c r="B143">
        <v>8724.75</v>
      </c>
      <c r="C143">
        <v>8734.25</v>
      </c>
      <c r="D143">
        <v>8995.3660890157607</v>
      </c>
      <c r="E143" t="str">
        <f t="shared" si="31"/>
        <v/>
      </c>
      <c r="F143" s="10">
        <f t="shared" si="29"/>
        <v>8519.9501949999994</v>
      </c>
      <c r="G143" s="11" t="str">
        <f t="shared" si="30"/>
        <v/>
      </c>
      <c r="L143" s="12">
        <f t="shared" si="22"/>
        <v>2.047818847150662E-3</v>
      </c>
      <c r="M143" s="12">
        <f t="shared" si="23"/>
        <v>2.0457249242977768E-3</v>
      </c>
      <c r="N143">
        <f t="shared" si="24"/>
        <v>1</v>
      </c>
      <c r="O143" s="12">
        <f t="shared" si="25"/>
        <v>2.0457249242977768E-3</v>
      </c>
      <c r="P143" s="12">
        <f t="shared" si="26"/>
        <v>1.1353049336424056E-2</v>
      </c>
      <c r="Q143" s="12">
        <f t="shared" si="27"/>
        <v>1.1417739780521519E-2</v>
      </c>
      <c r="R143" s="13">
        <f t="shared" si="28"/>
        <v>2.0201394524111072E-2</v>
      </c>
    </row>
    <row r="144" spans="1:18" x14ac:dyDescent="0.25">
      <c r="A144" s="1">
        <v>42769</v>
      </c>
      <c r="B144">
        <v>8735.1503909999992</v>
      </c>
      <c r="C144">
        <v>8740.9501949999994</v>
      </c>
      <c r="D144">
        <v>9017.3611540811999</v>
      </c>
      <c r="E144" t="str">
        <f t="shared" si="31"/>
        <v/>
      </c>
      <c r="F144" s="10">
        <f t="shared" si="29"/>
        <v>8519.9501949999994</v>
      </c>
      <c r="G144" s="11" t="str">
        <f t="shared" si="30"/>
        <v/>
      </c>
      <c r="L144" s="12">
        <f t="shared" ref="L144:L207" si="32">C144/C143-1</f>
        <v>7.6711738271750818E-4</v>
      </c>
      <c r="M144" s="12">
        <f t="shared" ref="M144:M207" si="33">LN(C144/C143)</f>
        <v>7.6682329856650683E-4</v>
      </c>
      <c r="N144">
        <f t="shared" ref="N144:N207" si="34" xml:space="preserve"> IF(AND(D143&gt;B143, D142&lt;C142),1,IF(AND(D143&lt;B143,D142&gt;C142),-1,N143))</f>
        <v>1</v>
      </c>
      <c r="O144" s="12">
        <f t="shared" ref="O144:O207" si="35">M144*N144</f>
        <v>7.6682329856650683E-4</v>
      </c>
      <c r="P144" s="12">
        <f t="shared" ref="P144:P207" si="36">O144+P143</f>
        <v>1.2119872634990562E-2</v>
      </c>
      <c r="Q144" s="12">
        <f t="shared" ref="Q144:Q207" si="37">EXP(P144)-1</f>
        <v>1.2193615909896094E-2</v>
      </c>
      <c r="R144" s="13">
        <f t="shared" ref="R144:R207" si="38">(1+L144)*(1+L143)-1</f>
        <v>2.8165071473025272E-3</v>
      </c>
    </row>
    <row r="145" spans="1:18" x14ac:dyDescent="0.25">
      <c r="A145" s="1">
        <v>42772</v>
      </c>
      <c r="B145">
        <v>8785.4501949999994</v>
      </c>
      <c r="C145">
        <v>8801.0498050000006</v>
      </c>
      <c r="D145">
        <v>9013.96018542409</v>
      </c>
      <c r="E145" t="str">
        <f t="shared" si="31"/>
        <v/>
      </c>
      <c r="F145" s="10">
        <f t="shared" si="29"/>
        <v>8519.9501949999994</v>
      </c>
      <c r="G145" s="11" t="str">
        <f t="shared" si="30"/>
        <v/>
      </c>
      <c r="L145" s="12">
        <f t="shared" si="32"/>
        <v>6.8756380781553883E-3</v>
      </c>
      <c r="M145" s="12">
        <f t="shared" si="33"/>
        <v>6.8521086702222761E-3</v>
      </c>
      <c r="N145">
        <f t="shared" si="34"/>
        <v>1</v>
      </c>
      <c r="O145" s="12">
        <f t="shared" si="35"/>
        <v>6.8521086702222761E-3</v>
      </c>
      <c r="P145" s="12">
        <f t="shared" si="36"/>
        <v>1.897198130521284E-2</v>
      </c>
      <c r="Q145" s="12">
        <f t="shared" si="37"/>
        <v>1.9153092877911781E-2</v>
      </c>
      <c r="R145" s="13">
        <f t="shared" si="38"/>
        <v>7.648029882360019E-3</v>
      </c>
    </row>
    <row r="146" spans="1:18" x14ac:dyDescent="0.25">
      <c r="A146" s="1">
        <v>42773</v>
      </c>
      <c r="B146">
        <v>8805.7001949999994</v>
      </c>
      <c r="C146">
        <v>8768.2998050000006</v>
      </c>
      <c r="D146">
        <v>8992.9413297827905</v>
      </c>
      <c r="E146" t="str">
        <f t="shared" si="31"/>
        <v/>
      </c>
      <c r="F146" s="10">
        <f t="shared" si="29"/>
        <v>8519.9501949999994</v>
      </c>
      <c r="G146" s="11" t="str">
        <f t="shared" si="30"/>
        <v/>
      </c>
      <c r="L146" s="12">
        <f t="shared" si="32"/>
        <v>-3.7211469910548578E-3</v>
      </c>
      <c r="M146" s="12">
        <f t="shared" si="33"/>
        <v>-3.728087682090334E-3</v>
      </c>
      <c r="N146">
        <f t="shared" si="34"/>
        <v>1</v>
      </c>
      <c r="O146" s="12">
        <f t="shared" si="35"/>
        <v>-3.728087682090334E-3</v>
      </c>
      <c r="P146" s="12">
        <f t="shared" si="36"/>
        <v>1.5243893623122506E-2</v>
      </c>
      <c r="Q146" s="12">
        <f t="shared" si="37"/>
        <v>1.536067441292488E-2</v>
      </c>
      <c r="R146" s="13">
        <f t="shared" si="38"/>
        <v>3.1289058271544157E-3</v>
      </c>
    </row>
    <row r="147" spans="1:18" x14ac:dyDescent="0.25">
      <c r="A147" s="1">
        <v>42774</v>
      </c>
      <c r="B147">
        <v>8774.5498050000006</v>
      </c>
      <c r="C147">
        <v>8769.0498050000006</v>
      </c>
      <c r="D147">
        <v>9017.3401286611097</v>
      </c>
      <c r="E147" t="str">
        <f t="shared" si="31"/>
        <v/>
      </c>
      <c r="F147" s="10">
        <f t="shared" si="29"/>
        <v>8519.9501949999994</v>
      </c>
      <c r="G147" s="11" t="str">
        <f t="shared" si="30"/>
        <v/>
      </c>
      <c r="L147" s="12">
        <f t="shared" si="32"/>
        <v>8.5535396448399581E-5</v>
      </c>
      <c r="M147" s="12">
        <f t="shared" si="33"/>
        <v>8.5531738504964394E-5</v>
      </c>
      <c r="N147">
        <f t="shared" si="34"/>
        <v>1</v>
      </c>
      <c r="O147" s="12">
        <f t="shared" si="35"/>
        <v>8.5531738504964394E-5</v>
      </c>
      <c r="P147" s="12">
        <f t="shared" si="36"/>
        <v>1.532942536162747E-2</v>
      </c>
      <c r="Q147" s="12">
        <f t="shared" si="37"/>
        <v>1.5447523690748977E-2</v>
      </c>
      <c r="R147" s="13">
        <f t="shared" si="38"/>
        <v>-3.6359298843895438E-3</v>
      </c>
    </row>
    <row r="148" spans="1:18" x14ac:dyDescent="0.25">
      <c r="A148" s="1">
        <v>42775</v>
      </c>
      <c r="B148">
        <v>8795.5498050000006</v>
      </c>
      <c r="C148">
        <v>8778.4003909999992</v>
      </c>
      <c r="D148">
        <v>9030.3791996964501</v>
      </c>
      <c r="E148" t="str">
        <f t="shared" si="31"/>
        <v/>
      </c>
      <c r="F148" s="10">
        <f t="shared" si="29"/>
        <v>8519.9501949999994</v>
      </c>
      <c r="G148" s="11" t="str">
        <f t="shared" si="30"/>
        <v/>
      </c>
      <c r="L148" s="12">
        <f t="shared" si="32"/>
        <v>1.0663168995421746E-3</v>
      </c>
      <c r="M148" s="12">
        <f t="shared" si="33"/>
        <v>1.0657487874994982E-3</v>
      </c>
      <c r="N148">
        <f t="shared" si="34"/>
        <v>1</v>
      </c>
      <c r="O148" s="12">
        <f t="shared" si="35"/>
        <v>1.0657487874994982E-3</v>
      </c>
      <c r="P148" s="12">
        <f t="shared" si="36"/>
        <v>1.639517414912697E-2</v>
      </c>
      <c r="Q148" s="12">
        <f t="shared" si="37"/>
        <v>1.6530312545858683E-2</v>
      </c>
      <c r="R148" s="13">
        <f t="shared" si="38"/>
        <v>1.1519435038294112E-3</v>
      </c>
    </row>
    <row r="149" spans="1:18" x14ac:dyDescent="0.25">
      <c r="A149" s="1">
        <v>42776</v>
      </c>
      <c r="B149">
        <v>8812.3496090000008</v>
      </c>
      <c r="C149">
        <v>8793.5498050000006</v>
      </c>
      <c r="D149">
        <v>9037.5797469198696</v>
      </c>
      <c r="E149" t="str">
        <f t="shared" si="31"/>
        <v/>
      </c>
      <c r="F149" s="10">
        <f t="shared" si="29"/>
        <v>8519.9501949999994</v>
      </c>
      <c r="G149" s="11" t="str">
        <f t="shared" si="30"/>
        <v/>
      </c>
      <c r="L149" s="12">
        <f t="shared" si="32"/>
        <v>1.7257601983537985E-3</v>
      </c>
      <c r="M149" s="12">
        <f t="shared" si="33"/>
        <v>1.724272785255691E-3</v>
      </c>
      <c r="N149">
        <f t="shared" si="34"/>
        <v>1</v>
      </c>
      <c r="O149" s="12">
        <f t="shared" si="35"/>
        <v>1.724272785255691E-3</v>
      </c>
      <c r="P149" s="12">
        <f t="shared" si="36"/>
        <v>1.8119446934382659E-2</v>
      </c>
      <c r="Q149" s="12">
        <f t="shared" si="37"/>
        <v>1.8284600099670589E-2</v>
      </c>
      <c r="R149" s="13">
        <f t="shared" si="38"/>
        <v>2.7939173051600985E-3</v>
      </c>
    </row>
    <row r="150" spans="1:18" x14ac:dyDescent="0.25">
      <c r="A150" s="1">
        <v>42779</v>
      </c>
      <c r="B150">
        <v>8819.7998050000006</v>
      </c>
      <c r="C150">
        <v>8805.0498050000006</v>
      </c>
      <c r="D150">
        <v>9034.9078445241503</v>
      </c>
      <c r="E150" t="str">
        <f t="shared" si="31"/>
        <v/>
      </c>
      <c r="F150" s="10">
        <f t="shared" si="29"/>
        <v>8519.9501949999994</v>
      </c>
      <c r="G150" s="11" t="str">
        <f t="shared" si="30"/>
        <v/>
      </c>
      <c r="L150" s="12">
        <f t="shared" si="32"/>
        <v>1.3077767517120087E-3</v>
      </c>
      <c r="M150" s="12">
        <f t="shared" si="33"/>
        <v>1.3069223565201711E-3</v>
      </c>
      <c r="N150">
        <f t="shared" si="34"/>
        <v>1</v>
      </c>
      <c r="O150" s="12">
        <f t="shared" si="35"/>
        <v>1.3069223565201711E-3</v>
      </c>
      <c r="P150" s="12">
        <f t="shared" si="36"/>
        <v>1.9426369290902828E-2</v>
      </c>
      <c r="Q150" s="12">
        <f t="shared" si="37"/>
        <v>1.9616289026307188E-2</v>
      </c>
      <c r="R150" s="13">
        <f t="shared" si="38"/>
        <v>3.0357938591323297E-3</v>
      </c>
    </row>
    <row r="151" spans="1:18" x14ac:dyDescent="0.25">
      <c r="A151" s="1">
        <v>42780</v>
      </c>
      <c r="B151">
        <v>8819.9003909999992</v>
      </c>
      <c r="C151">
        <v>8792.2998050000006</v>
      </c>
      <c r="D151">
        <v>9026.4451045979404</v>
      </c>
      <c r="E151" t="str">
        <f t="shared" si="31"/>
        <v/>
      </c>
      <c r="F151" s="10">
        <f t="shared" si="29"/>
        <v>8519.9501949999994</v>
      </c>
      <c r="G151" s="11" t="str">
        <f t="shared" si="30"/>
        <v/>
      </c>
      <c r="L151" s="12">
        <f t="shared" si="32"/>
        <v>-1.4480326951427092E-3</v>
      </c>
      <c r="M151" s="12">
        <f t="shared" si="33"/>
        <v>-1.4490821076639105E-3</v>
      </c>
      <c r="N151">
        <f t="shared" si="34"/>
        <v>1</v>
      </c>
      <c r="O151" s="12">
        <f t="shared" si="35"/>
        <v>-1.4490821076639105E-3</v>
      </c>
      <c r="P151" s="12">
        <f t="shared" si="36"/>
        <v>1.7977287183238919E-2</v>
      </c>
      <c r="Q151" s="12">
        <f t="shared" si="37"/>
        <v>1.8139851303297094E-2</v>
      </c>
      <c r="R151" s="13">
        <f t="shared" si="38"/>
        <v>-1.4214964692516041E-4</v>
      </c>
    </row>
    <row r="152" spans="1:18" x14ac:dyDescent="0.25">
      <c r="A152" s="1">
        <v>42781</v>
      </c>
      <c r="B152">
        <v>8778.9501949999994</v>
      </c>
      <c r="C152">
        <v>8724.7001949999994</v>
      </c>
      <c r="D152">
        <v>9043.4902129170696</v>
      </c>
      <c r="E152" t="str">
        <f t="shared" si="31"/>
        <v/>
      </c>
      <c r="F152" s="10">
        <f t="shared" si="29"/>
        <v>8519.9501949999994</v>
      </c>
      <c r="G152" s="11" t="str">
        <f t="shared" si="30"/>
        <v/>
      </c>
      <c r="L152" s="12">
        <f t="shared" si="32"/>
        <v>-7.6885014727954282E-3</v>
      </c>
      <c r="M152" s="12">
        <f t="shared" si="33"/>
        <v>-7.7182103761768012E-3</v>
      </c>
      <c r="N152">
        <f t="shared" si="34"/>
        <v>1</v>
      </c>
      <c r="O152" s="12">
        <f t="shared" si="35"/>
        <v>-7.7182103761768012E-3</v>
      </c>
      <c r="P152" s="12">
        <f t="shared" si="36"/>
        <v>1.0259076807062117E-2</v>
      </c>
      <c r="Q152" s="12">
        <f t="shared" si="37"/>
        <v>1.0311881557039992E-2</v>
      </c>
      <c r="R152" s="13">
        <f t="shared" si="38"/>
        <v>-9.1254009664288871E-3</v>
      </c>
    </row>
    <row r="153" spans="1:18" x14ac:dyDescent="0.25">
      <c r="A153" s="1">
        <v>42782</v>
      </c>
      <c r="B153">
        <v>8739</v>
      </c>
      <c r="C153">
        <v>8778</v>
      </c>
      <c r="D153">
        <v>9054.9536964053295</v>
      </c>
      <c r="E153" t="str">
        <f t="shared" si="31"/>
        <v/>
      </c>
      <c r="F153" s="10">
        <f t="shared" si="29"/>
        <v>8519.9501949999994</v>
      </c>
      <c r="G153" s="11" t="str">
        <f t="shared" si="30"/>
        <v/>
      </c>
      <c r="L153" s="12">
        <f t="shared" si="32"/>
        <v>6.1090700893706718E-3</v>
      </c>
      <c r="M153" s="12">
        <f t="shared" si="33"/>
        <v>6.0904853725094943E-3</v>
      </c>
      <c r="N153">
        <f t="shared" si="34"/>
        <v>1</v>
      </c>
      <c r="O153" s="12">
        <f t="shared" si="35"/>
        <v>6.0904853725094943E-3</v>
      </c>
      <c r="P153" s="12">
        <f t="shared" si="36"/>
        <v>1.6349562179571613E-2</v>
      </c>
      <c r="Q153" s="12">
        <f t="shared" si="37"/>
        <v>1.6483947653595843E-2</v>
      </c>
      <c r="R153" s="13">
        <f t="shared" si="38"/>
        <v>-1.6264009778043098E-3</v>
      </c>
    </row>
    <row r="154" spans="1:18" x14ac:dyDescent="0.25">
      <c r="A154" s="1">
        <v>42783</v>
      </c>
      <c r="B154">
        <v>8883.7001949999994</v>
      </c>
      <c r="C154">
        <v>8821.7001949999994</v>
      </c>
      <c r="D154">
        <v>9076.6202431556903</v>
      </c>
      <c r="E154" t="str">
        <f t="shared" si="31"/>
        <v/>
      </c>
      <c r="F154" s="10">
        <f t="shared" si="29"/>
        <v>8519.9501949999994</v>
      </c>
      <c r="G154" s="11" t="str">
        <f t="shared" si="30"/>
        <v/>
      </c>
      <c r="L154" s="12">
        <f t="shared" si="32"/>
        <v>4.9783771929823306E-3</v>
      </c>
      <c r="M154" s="12">
        <f t="shared" si="33"/>
        <v>4.9660260487198217E-3</v>
      </c>
      <c r="N154">
        <f t="shared" si="34"/>
        <v>1</v>
      </c>
      <c r="O154" s="12">
        <f t="shared" si="35"/>
        <v>4.9660260487198217E-3</v>
      </c>
      <c r="P154" s="12">
        <f t="shared" si="36"/>
        <v>2.1315588228291434E-2</v>
      </c>
      <c r="Q154" s="12">
        <f t="shared" si="37"/>
        <v>2.1544388155627203E-2</v>
      </c>
      <c r="R154" s="13">
        <f t="shared" si="38"/>
        <v>1.1117860537556146E-2</v>
      </c>
    </row>
    <row r="155" spans="1:18" x14ac:dyDescent="0.25">
      <c r="A155" s="1">
        <v>42786</v>
      </c>
      <c r="B155">
        <v>8818.5498050000006</v>
      </c>
      <c r="C155">
        <v>8879.2001949999994</v>
      </c>
      <c r="D155">
        <v>9073.3255581221492</v>
      </c>
      <c r="E155" t="str">
        <f t="shared" si="31"/>
        <v/>
      </c>
      <c r="F155" s="10">
        <f t="shared" si="29"/>
        <v>8519.9501949999994</v>
      </c>
      <c r="G155" s="11" t="str">
        <f t="shared" si="30"/>
        <v/>
      </c>
      <c r="L155" s="12">
        <f t="shared" si="32"/>
        <v>6.5180179250015069E-3</v>
      </c>
      <c r="M155" s="12">
        <f t="shared" si="33"/>
        <v>6.4968675023081342E-3</v>
      </c>
      <c r="N155">
        <f t="shared" si="34"/>
        <v>1</v>
      </c>
      <c r="O155" s="12">
        <f t="shared" si="35"/>
        <v>6.4968675023081342E-3</v>
      </c>
      <c r="P155" s="12">
        <f t="shared" si="36"/>
        <v>2.7812455730599567E-2</v>
      </c>
      <c r="Q155" s="12">
        <f t="shared" si="37"/>
        <v>2.8202832788810195E-2</v>
      </c>
      <c r="R155" s="13">
        <f t="shared" si="38"/>
        <v>1.1528844269765193E-2</v>
      </c>
    </row>
    <row r="156" spans="1:18" x14ac:dyDescent="0.25">
      <c r="A156" s="1">
        <v>42787</v>
      </c>
      <c r="B156">
        <v>8890.75</v>
      </c>
      <c r="C156">
        <v>8907.8496090000008</v>
      </c>
      <c r="D156">
        <v>9052.7438342281403</v>
      </c>
      <c r="E156" t="str">
        <f t="shared" si="31"/>
        <v/>
      </c>
      <c r="F156" s="10">
        <f t="shared" si="29"/>
        <v>8519.9501949999994</v>
      </c>
      <c r="G156" s="11" t="str">
        <f t="shared" si="30"/>
        <v/>
      </c>
      <c r="L156" s="12">
        <f t="shared" si="32"/>
        <v>3.2265759720266907E-3</v>
      </c>
      <c r="M156" s="12">
        <f t="shared" si="33"/>
        <v>3.2213817458196453E-3</v>
      </c>
      <c r="N156">
        <f t="shared" si="34"/>
        <v>1</v>
      </c>
      <c r="O156" s="12">
        <f t="shared" si="35"/>
        <v>3.2213817458196453E-3</v>
      </c>
      <c r="P156" s="12">
        <f t="shared" si="36"/>
        <v>3.1033837476419211E-2</v>
      </c>
      <c r="Q156" s="12">
        <f t="shared" si="37"/>
        <v>3.1520407343456291E-2</v>
      </c>
      <c r="R156" s="13">
        <f t="shared" si="38"/>
        <v>9.7656247770503413E-3</v>
      </c>
    </row>
    <row r="157" spans="1:18" x14ac:dyDescent="0.25">
      <c r="A157" s="1">
        <v>42788</v>
      </c>
      <c r="B157">
        <v>8931.5996090000008</v>
      </c>
      <c r="C157">
        <v>8926.9003909999992</v>
      </c>
      <c r="D157">
        <v>9077.0177871094602</v>
      </c>
      <c r="E157" t="str">
        <f t="shared" si="31"/>
        <v/>
      </c>
      <c r="F157" s="10">
        <f t="shared" si="29"/>
        <v>8519.9501949999994</v>
      </c>
      <c r="G157" s="11" t="str">
        <f t="shared" si="30"/>
        <v/>
      </c>
      <c r="L157" s="12">
        <f t="shared" si="32"/>
        <v>2.1386510590335472E-3</v>
      </c>
      <c r="M157" s="12">
        <f t="shared" si="33"/>
        <v>2.136367400243967E-3</v>
      </c>
      <c r="N157">
        <f t="shared" si="34"/>
        <v>1</v>
      </c>
      <c r="O157" s="12">
        <f t="shared" si="35"/>
        <v>2.136367400243967E-3</v>
      </c>
      <c r="P157" s="12">
        <f t="shared" si="36"/>
        <v>3.3170204876663181E-2</v>
      </c>
      <c r="Q157" s="12">
        <f t="shared" si="37"/>
        <v>3.3726469555036109E-2</v>
      </c>
      <c r="R157" s="13">
        <f t="shared" si="38"/>
        <v>5.3721275511797728E-3</v>
      </c>
    </row>
    <row r="158" spans="1:18" x14ac:dyDescent="0.25">
      <c r="A158" s="1">
        <v>42789</v>
      </c>
      <c r="B158">
        <v>8956.4003909999992</v>
      </c>
      <c r="C158">
        <v>8939.5</v>
      </c>
      <c r="D158">
        <v>9090.0927646780601</v>
      </c>
      <c r="E158" t="str">
        <f t="shared" si="31"/>
        <v/>
      </c>
      <c r="F158" s="10">
        <f t="shared" si="29"/>
        <v>8519.9501949999994</v>
      </c>
      <c r="G158" s="11" t="str">
        <f t="shared" si="30"/>
        <v/>
      </c>
      <c r="L158" s="12">
        <f t="shared" si="32"/>
        <v>1.4114203640833711E-3</v>
      </c>
      <c r="M158" s="12">
        <f t="shared" si="33"/>
        <v>1.4104252466039637E-3</v>
      </c>
      <c r="N158">
        <f t="shared" si="34"/>
        <v>1</v>
      </c>
      <c r="O158" s="12">
        <f t="shared" si="35"/>
        <v>1.4104252466039637E-3</v>
      </c>
      <c r="P158" s="12">
        <f t="shared" si="36"/>
        <v>3.4580630123267148E-2</v>
      </c>
      <c r="Q158" s="12">
        <f t="shared" si="37"/>
        <v>3.5185492145058062E-2</v>
      </c>
      <c r="R158" s="13">
        <f t="shared" si="38"/>
        <v>3.5530899587732367E-3</v>
      </c>
    </row>
    <row r="159" spans="1:18" x14ac:dyDescent="0.25">
      <c r="A159" s="1">
        <v>42793</v>
      </c>
      <c r="B159">
        <v>8943.7001949999994</v>
      </c>
      <c r="C159">
        <v>8896.7001949999994</v>
      </c>
      <c r="D159">
        <v>9097.7787579686392</v>
      </c>
      <c r="E159" t="str">
        <f t="shared" si="31"/>
        <v/>
      </c>
      <c r="F159" s="10">
        <f t="shared" si="29"/>
        <v>8519.9501949999994</v>
      </c>
      <c r="G159" s="11" t="str">
        <f t="shared" si="30"/>
        <v/>
      </c>
      <c r="L159" s="12">
        <f t="shared" si="32"/>
        <v>-4.7877179931764546E-3</v>
      </c>
      <c r="M159" s="12">
        <f t="shared" si="33"/>
        <v>-4.7992158285760115E-3</v>
      </c>
      <c r="N159">
        <f t="shared" si="34"/>
        <v>1</v>
      </c>
      <c r="O159" s="12">
        <f t="shared" si="35"/>
        <v>-4.7992158285760115E-3</v>
      </c>
      <c r="P159" s="12">
        <f t="shared" si="36"/>
        <v>2.9781414294691135E-2</v>
      </c>
      <c r="Q159" s="12">
        <f t="shared" si="37"/>
        <v>3.0229315938040013E-2</v>
      </c>
      <c r="R159" s="13">
        <f t="shared" si="38"/>
        <v>-3.3830551117661756E-3</v>
      </c>
    </row>
    <row r="160" spans="1:18" x14ac:dyDescent="0.25">
      <c r="A160" s="1">
        <v>42794</v>
      </c>
      <c r="B160">
        <v>8898.9501949999994</v>
      </c>
      <c r="C160">
        <v>8879.5996090000008</v>
      </c>
      <c r="D160">
        <v>9095.1660751836207</v>
      </c>
      <c r="E160" t="str">
        <f t="shared" si="31"/>
        <v/>
      </c>
      <c r="F160" s="10">
        <f t="shared" si="29"/>
        <v>8519.9501949999994</v>
      </c>
      <c r="G160" s="11" t="str">
        <f t="shared" si="30"/>
        <v/>
      </c>
      <c r="L160" s="12">
        <f t="shared" si="32"/>
        <v>-1.922126813895475E-3</v>
      </c>
      <c r="M160" s="12">
        <f t="shared" si="33"/>
        <v>-1.9239764702025182E-3</v>
      </c>
      <c r="N160">
        <f t="shared" si="34"/>
        <v>1</v>
      </c>
      <c r="O160" s="12">
        <f t="shared" si="35"/>
        <v>-1.9239764702025182E-3</v>
      </c>
      <c r="P160" s="12">
        <f t="shared" si="36"/>
        <v>2.7857437824488619E-2</v>
      </c>
      <c r="Q160" s="12">
        <f t="shared" si="37"/>
        <v>2.8249084545414416E-2</v>
      </c>
      <c r="R160" s="13">
        <f t="shared" si="38"/>
        <v>-6.7006422059399107E-3</v>
      </c>
    </row>
    <row r="161" spans="1:18" x14ac:dyDescent="0.25">
      <c r="A161" s="1">
        <v>42795</v>
      </c>
      <c r="B161">
        <v>8904.4003909999992</v>
      </c>
      <c r="C161">
        <v>8945.7998050000006</v>
      </c>
      <c r="D161">
        <v>9086.4374381281905</v>
      </c>
      <c r="E161" t="str">
        <f t="shared" si="31"/>
        <v/>
      </c>
      <c r="F161" s="10">
        <f t="shared" si="29"/>
        <v>8519.9501949999994</v>
      </c>
      <c r="G161" s="11" t="str">
        <f t="shared" si="30"/>
        <v/>
      </c>
      <c r="L161" s="12">
        <f t="shared" si="32"/>
        <v>7.4553131802139738E-3</v>
      </c>
      <c r="M161" s="12">
        <f t="shared" si="33"/>
        <v>7.4276596914666648E-3</v>
      </c>
      <c r="N161">
        <f t="shared" si="34"/>
        <v>1</v>
      </c>
      <c r="O161" s="12">
        <f t="shared" si="35"/>
        <v>7.4276596914666648E-3</v>
      </c>
      <c r="P161" s="12">
        <f t="shared" si="36"/>
        <v>3.528509751595528E-2</v>
      </c>
      <c r="Q161" s="12">
        <f t="shared" si="37"/>
        <v>3.5915003497968723E-2</v>
      </c>
      <c r="R161" s="13">
        <f t="shared" si="38"/>
        <v>5.5188563089487719E-3</v>
      </c>
    </row>
    <row r="162" spans="1:18" x14ac:dyDescent="0.25">
      <c r="A162" s="1">
        <v>42796</v>
      </c>
      <c r="B162">
        <v>8982.8496090000008</v>
      </c>
      <c r="C162">
        <v>8899.75</v>
      </c>
      <c r="D162">
        <v>9103.7593188800292</v>
      </c>
      <c r="E162" t="str">
        <f t="shared" si="31"/>
        <v/>
      </c>
      <c r="F162" s="10">
        <f t="shared" si="29"/>
        <v>8519.9501949999994</v>
      </c>
      <c r="G162" s="11" t="str">
        <f t="shared" si="30"/>
        <v/>
      </c>
      <c r="L162" s="12">
        <f t="shared" si="32"/>
        <v>-5.1476453759072838E-3</v>
      </c>
      <c r="M162" s="12">
        <f t="shared" si="33"/>
        <v>-5.1609401465003892E-3</v>
      </c>
      <c r="N162">
        <f t="shared" si="34"/>
        <v>1</v>
      </c>
      <c r="O162" s="12">
        <f t="shared" si="35"/>
        <v>-5.1609401465003892E-3</v>
      </c>
      <c r="P162" s="12">
        <f t="shared" si="36"/>
        <v>3.0124157369454889E-2</v>
      </c>
      <c r="Q162" s="12">
        <f t="shared" si="37"/>
        <v>3.0582480420379365E-2</v>
      </c>
      <c r="R162" s="13">
        <f t="shared" si="38"/>
        <v>2.2692904958885318E-3</v>
      </c>
    </row>
    <row r="163" spans="1:18" x14ac:dyDescent="0.25">
      <c r="A163" s="1">
        <v>42797</v>
      </c>
      <c r="B163">
        <v>8883.5</v>
      </c>
      <c r="C163">
        <v>8897.5498050000006</v>
      </c>
      <c r="D163">
        <v>9115.3399239663795</v>
      </c>
      <c r="E163" t="str">
        <f t="shared" si="31"/>
        <v/>
      </c>
      <c r="F163" s="10">
        <f t="shared" si="29"/>
        <v>8519.9501949999994</v>
      </c>
      <c r="G163" s="11" t="str">
        <f t="shared" si="30"/>
        <v/>
      </c>
      <c r="L163" s="12">
        <f t="shared" si="32"/>
        <v>-2.4721986572651122E-4</v>
      </c>
      <c r="M163" s="12">
        <f t="shared" si="33"/>
        <v>-2.4725042959495024E-4</v>
      </c>
      <c r="N163">
        <f t="shared" si="34"/>
        <v>1</v>
      </c>
      <c r="O163" s="12">
        <f t="shared" si="35"/>
        <v>-2.4725042959495024E-4</v>
      </c>
      <c r="P163" s="12">
        <f t="shared" si="36"/>
        <v>2.9876906939859938E-2</v>
      </c>
      <c r="Q163" s="12">
        <f t="shared" si="37"/>
        <v>3.0327699957949816E-2</v>
      </c>
      <c r="R163" s="13">
        <f t="shared" si="38"/>
        <v>-5.3935926414351298E-3</v>
      </c>
    </row>
    <row r="164" spans="1:18" x14ac:dyDescent="0.25">
      <c r="A164" s="1">
        <v>42800</v>
      </c>
      <c r="B164">
        <v>8915.0996090000008</v>
      </c>
      <c r="C164">
        <v>8963.4501949999994</v>
      </c>
      <c r="D164">
        <v>9136.6833543369103</v>
      </c>
      <c r="E164" t="str">
        <f t="shared" si="31"/>
        <v/>
      </c>
      <c r="F164" s="10">
        <f t="shared" si="29"/>
        <v>8519.9501949999994</v>
      </c>
      <c r="G164" s="11" t="str">
        <f t="shared" si="30"/>
        <v/>
      </c>
      <c r="L164" s="12">
        <f t="shared" si="32"/>
        <v>7.4065772537699193E-3</v>
      </c>
      <c r="M164" s="12">
        <f t="shared" si="33"/>
        <v>7.3792832477164068E-3</v>
      </c>
      <c r="N164">
        <f t="shared" si="34"/>
        <v>1</v>
      </c>
      <c r="O164" s="12">
        <f t="shared" si="35"/>
        <v>7.3792832477164068E-3</v>
      </c>
      <c r="P164" s="12">
        <f t="shared" si="36"/>
        <v>3.7256190187576345E-2</v>
      </c>
      <c r="Q164" s="12">
        <f t="shared" si="37"/>
        <v>3.7958901664387312E-2</v>
      </c>
      <c r="R164" s="13">
        <f t="shared" si="38"/>
        <v>7.1575263350092122E-3</v>
      </c>
    </row>
    <row r="165" spans="1:18" x14ac:dyDescent="0.25">
      <c r="A165" s="1">
        <v>42801</v>
      </c>
      <c r="B165">
        <v>8977.75</v>
      </c>
      <c r="C165">
        <v>8946.9003909999992</v>
      </c>
      <c r="D165">
        <v>9133.4765162399508</v>
      </c>
      <c r="E165" t="str">
        <f t="shared" si="31"/>
        <v/>
      </c>
      <c r="F165" s="10">
        <f t="shared" si="29"/>
        <v>8519.9501949999994</v>
      </c>
      <c r="G165" s="11" t="str">
        <f t="shared" si="30"/>
        <v/>
      </c>
      <c r="L165" s="12">
        <f t="shared" si="32"/>
        <v>-1.8463653660095725E-3</v>
      </c>
      <c r="M165" s="12">
        <f t="shared" si="33"/>
        <v>-1.8480719995782569E-3</v>
      </c>
      <c r="N165">
        <f t="shared" si="34"/>
        <v>1</v>
      </c>
      <c r="O165" s="12">
        <f t="shared" si="35"/>
        <v>-1.8480719995782569E-3</v>
      </c>
      <c r="P165" s="12">
        <f t="shared" si="36"/>
        <v>3.5408118187998085E-2</v>
      </c>
      <c r="Q165" s="12">
        <f t="shared" si="37"/>
        <v>3.6042450297012918E-2</v>
      </c>
      <c r="R165" s="13">
        <f t="shared" si="38"/>
        <v>5.5465366400382354E-3</v>
      </c>
    </row>
    <row r="166" spans="1:18" x14ac:dyDescent="0.25">
      <c r="A166" s="1">
        <v>42802</v>
      </c>
      <c r="B166">
        <v>8950.7001949999994</v>
      </c>
      <c r="C166">
        <v>8924.2998050000006</v>
      </c>
      <c r="D166">
        <v>9113.2954094550005</v>
      </c>
      <c r="E166" t="str">
        <f t="shared" si="31"/>
        <v/>
      </c>
      <c r="F166" s="10">
        <f t="shared" si="29"/>
        <v>8519.9501949999994</v>
      </c>
      <c r="G166" s="11" t="str">
        <f t="shared" si="30"/>
        <v/>
      </c>
      <c r="L166" s="12">
        <f t="shared" si="32"/>
        <v>-2.5260799843858095E-3</v>
      </c>
      <c r="M166" s="12">
        <f t="shared" si="33"/>
        <v>-2.5292759076692901E-3</v>
      </c>
      <c r="N166">
        <f t="shared" si="34"/>
        <v>1</v>
      </c>
      <c r="O166" s="12">
        <f t="shared" si="35"/>
        <v>-2.5292759076692901E-3</v>
      </c>
      <c r="P166" s="12">
        <f t="shared" si="36"/>
        <v>3.2878842280328793E-2</v>
      </c>
      <c r="Q166" s="12">
        <f t="shared" si="37"/>
        <v>3.342532420034372E-2</v>
      </c>
      <c r="R166" s="13">
        <f t="shared" si="38"/>
        <v>-4.3677812838004426E-3</v>
      </c>
    </row>
    <row r="167" spans="1:18" x14ac:dyDescent="0.25">
      <c r="A167" s="1">
        <v>42803</v>
      </c>
      <c r="B167">
        <v>8914.5</v>
      </c>
      <c r="C167">
        <v>8927</v>
      </c>
      <c r="D167">
        <v>9137.4394475653007</v>
      </c>
      <c r="E167" t="str">
        <f t="shared" si="31"/>
        <v/>
      </c>
      <c r="F167" s="10">
        <f t="shared" si="29"/>
        <v>8519.9501949999994</v>
      </c>
      <c r="G167" s="11" t="str">
        <f t="shared" si="30"/>
        <v/>
      </c>
      <c r="L167" s="12">
        <f t="shared" si="32"/>
        <v>3.025665944667022E-4</v>
      </c>
      <c r="M167" s="12">
        <f t="shared" si="33"/>
        <v>3.0252083042553928E-4</v>
      </c>
      <c r="N167">
        <f t="shared" si="34"/>
        <v>1</v>
      </c>
      <c r="O167" s="12">
        <f t="shared" si="35"/>
        <v>3.0252083042553928E-4</v>
      </c>
      <c r="P167" s="12">
        <f t="shared" si="36"/>
        <v>3.3181363110754335E-2</v>
      </c>
      <c r="Q167" s="12">
        <f t="shared" si="37"/>
        <v>3.3738004181322667E-2</v>
      </c>
      <c r="R167" s="13">
        <f t="shared" si="38"/>
        <v>-2.2242776973373513E-3</v>
      </c>
    </row>
    <row r="168" spans="1:18" x14ac:dyDescent="0.25">
      <c r="A168" s="1">
        <v>42804</v>
      </c>
      <c r="B168">
        <v>8953.7001949999994</v>
      </c>
      <c r="C168">
        <v>8934.5498050000006</v>
      </c>
      <c r="D168">
        <v>9150.5366090523294</v>
      </c>
      <c r="E168" t="str">
        <f t="shared" si="31"/>
        <v/>
      </c>
      <c r="F168" s="10">
        <f t="shared" si="29"/>
        <v>8519.9501949999994</v>
      </c>
      <c r="G168" s="11" t="str">
        <f t="shared" si="30"/>
        <v/>
      </c>
      <c r="L168" s="12">
        <f t="shared" si="32"/>
        <v>8.4572700795337852E-4</v>
      </c>
      <c r="M168" s="12">
        <f t="shared" si="33"/>
        <v>8.4536958237616726E-4</v>
      </c>
      <c r="N168">
        <f t="shared" si="34"/>
        <v>1</v>
      </c>
      <c r="O168" s="12">
        <f t="shared" si="35"/>
        <v>8.4536958237616726E-4</v>
      </c>
      <c r="P168" s="12">
        <f t="shared" si="36"/>
        <v>3.4026732693130501E-2</v>
      </c>
      <c r="Q168" s="12">
        <f t="shared" si="37"/>
        <v>3.4612264330606601E-2</v>
      </c>
      <c r="R168" s="13">
        <f t="shared" si="38"/>
        <v>1.1485494911607219E-3</v>
      </c>
    </row>
    <row r="169" spans="1:18" x14ac:dyDescent="0.25">
      <c r="A169" s="1">
        <v>42808</v>
      </c>
      <c r="B169">
        <v>9091.6503909999992</v>
      </c>
      <c r="C169">
        <v>9087</v>
      </c>
      <c r="D169">
        <v>9158.6696455648798</v>
      </c>
      <c r="E169" t="str">
        <f t="shared" si="31"/>
        <v/>
      </c>
      <c r="F169" s="10">
        <f t="shared" si="29"/>
        <v>8519.9501949999994</v>
      </c>
      <c r="G169" s="11" t="str">
        <f t="shared" si="30"/>
        <v/>
      </c>
      <c r="L169" s="12">
        <f t="shared" si="32"/>
        <v>1.7062996829978472E-2</v>
      </c>
      <c r="M169" s="12">
        <f t="shared" si="33"/>
        <v>1.6919058933608715E-2</v>
      </c>
      <c r="N169">
        <f t="shared" si="34"/>
        <v>1</v>
      </c>
      <c r="O169" s="12">
        <f t="shared" si="35"/>
        <v>1.6919058933608715E-2</v>
      </c>
      <c r="P169" s="12">
        <f t="shared" si="36"/>
        <v>5.094579162673922E-2</v>
      </c>
      <c r="Q169" s="12">
        <f t="shared" si="37"/>
        <v>5.226585011713647E-2</v>
      </c>
      <c r="R169" s="13">
        <f t="shared" si="38"/>
        <v>1.7923154475187664E-2</v>
      </c>
    </row>
    <row r="170" spans="1:18" x14ac:dyDescent="0.25">
      <c r="A170" s="1">
        <v>42809</v>
      </c>
      <c r="B170">
        <v>9086.8496090000008</v>
      </c>
      <c r="C170">
        <v>9084.7998050000006</v>
      </c>
      <c r="D170">
        <v>9156.1016771189497</v>
      </c>
      <c r="E170" t="str">
        <f t="shared" si="31"/>
        <v/>
      </c>
      <c r="F170" s="10">
        <f t="shared" si="29"/>
        <v>8519.9501949999994</v>
      </c>
      <c r="G170" s="11" t="str">
        <f t="shared" si="30"/>
        <v/>
      </c>
      <c r="L170" s="12">
        <f t="shared" si="32"/>
        <v>-2.4212556399250129E-4</v>
      </c>
      <c r="M170" s="12">
        <f t="shared" si="33"/>
        <v>-2.4215488111925003E-4</v>
      </c>
      <c r="N170">
        <f t="shared" si="34"/>
        <v>1</v>
      </c>
      <c r="O170" s="12">
        <f t="shared" si="35"/>
        <v>-2.4215488111925003E-4</v>
      </c>
      <c r="P170" s="12">
        <f t="shared" si="36"/>
        <v>5.0703636745619972E-2</v>
      </c>
      <c r="Q170" s="12">
        <f t="shared" si="37"/>
        <v>5.2011069654706921E-2</v>
      </c>
      <c r="R170" s="13">
        <f t="shared" si="38"/>
        <v>1.6816739878255049E-2</v>
      </c>
    </row>
    <row r="171" spans="1:18" x14ac:dyDescent="0.25">
      <c r="A171" s="1">
        <v>42810</v>
      </c>
      <c r="B171">
        <v>9129.6503909999992</v>
      </c>
      <c r="C171">
        <v>9153.7001949999994</v>
      </c>
      <c r="D171">
        <v>9147.1109205757894</v>
      </c>
      <c r="E171" t="str">
        <f t="shared" si="31"/>
        <v/>
      </c>
      <c r="F171" s="10">
        <f t="shared" si="29"/>
        <v>8519.9501949999994</v>
      </c>
      <c r="G171" s="11" t="str">
        <f t="shared" si="30"/>
        <v/>
      </c>
      <c r="L171" s="12">
        <f t="shared" si="32"/>
        <v>7.5841396044940002E-3</v>
      </c>
      <c r="M171" s="12">
        <f t="shared" si="33"/>
        <v>7.5555246067441429E-3</v>
      </c>
      <c r="N171">
        <f t="shared" si="34"/>
        <v>1</v>
      </c>
      <c r="O171" s="12">
        <f t="shared" si="35"/>
        <v>7.5555246067441429E-3</v>
      </c>
      <c r="P171" s="12">
        <f t="shared" si="36"/>
        <v>5.8259161352364114E-2</v>
      </c>
      <c r="Q171" s="12">
        <f t="shared" si="37"/>
        <v>5.9989668472441249E-2</v>
      </c>
      <c r="R171" s="13">
        <f t="shared" si="38"/>
        <v>7.34017772642237E-3</v>
      </c>
    </row>
    <row r="172" spans="1:18" x14ac:dyDescent="0.25">
      <c r="A172" s="1">
        <v>42811</v>
      </c>
      <c r="B172">
        <v>9207.7998050000006</v>
      </c>
      <c r="C172">
        <v>9160.0498050000006</v>
      </c>
      <c r="D172">
        <v>9164.6834880718507</v>
      </c>
      <c r="E172" t="str">
        <f t="shared" si="31"/>
        <v/>
      </c>
      <c r="F172" s="10">
        <f t="shared" si="29"/>
        <v>8519.9501949999994</v>
      </c>
      <c r="G172" s="11" t="str">
        <f t="shared" si="30"/>
        <v/>
      </c>
      <c r="L172" s="12">
        <f t="shared" si="32"/>
        <v>6.9366593451136715E-4</v>
      </c>
      <c r="M172" s="12">
        <f t="shared" si="33"/>
        <v>6.9342545949680758E-4</v>
      </c>
      <c r="N172">
        <f t="shared" si="34"/>
        <v>1</v>
      </c>
      <c r="O172" s="12">
        <f t="shared" si="35"/>
        <v>6.9342545949680758E-4</v>
      </c>
      <c r="P172" s="12">
        <f t="shared" si="36"/>
        <v>5.895258681186092E-2</v>
      </c>
      <c r="Q172" s="12">
        <f t="shared" si="37"/>
        <v>6.0724947196394652E-2</v>
      </c>
      <c r="R172" s="13">
        <f t="shared" si="38"/>
        <v>8.283066398291572E-3</v>
      </c>
    </row>
    <row r="173" spans="1:18" x14ac:dyDescent="0.25">
      <c r="A173" s="1">
        <v>42814</v>
      </c>
      <c r="B173">
        <v>9166.9501949999994</v>
      </c>
      <c r="C173">
        <v>9126.8496090000008</v>
      </c>
      <c r="D173">
        <v>9176.3642219415906</v>
      </c>
      <c r="E173" t="str">
        <f t="shared" si="31"/>
        <v/>
      </c>
      <c r="F173" s="10">
        <f t="shared" si="29"/>
        <v>8519.9501949999994</v>
      </c>
      <c r="G173" s="11" t="str">
        <f t="shared" si="30"/>
        <v/>
      </c>
      <c r="L173" s="12">
        <f t="shared" si="32"/>
        <v>-3.6244558388620618E-3</v>
      </c>
      <c r="M173" s="12">
        <f t="shared" si="33"/>
        <v>-3.6310400933002229E-3</v>
      </c>
      <c r="N173">
        <f t="shared" si="34"/>
        <v>1</v>
      </c>
      <c r="O173" s="12">
        <f t="shared" si="35"/>
        <v>-3.6310400933002229E-3</v>
      </c>
      <c r="P173" s="12">
        <f t="shared" si="36"/>
        <v>5.5321546718560696E-2</v>
      </c>
      <c r="Q173" s="12">
        <f t="shared" si="37"/>
        <v>5.6880396468101946E-2</v>
      </c>
      <c r="R173" s="13">
        <f t="shared" si="38"/>
        <v>-2.9333040658972021E-3</v>
      </c>
    </row>
    <row r="174" spans="1:18" x14ac:dyDescent="0.25">
      <c r="A174" s="1">
        <v>42815</v>
      </c>
      <c r="B174">
        <v>9133.9501949999994</v>
      </c>
      <c r="C174">
        <v>9121.5</v>
      </c>
      <c r="D174">
        <v>9197.3921964831097</v>
      </c>
      <c r="E174" t="str">
        <f t="shared" si="31"/>
        <v/>
      </c>
      <c r="F174" s="10">
        <f t="shared" si="29"/>
        <v>8519.9501949999994</v>
      </c>
      <c r="G174" s="11" t="str">
        <f t="shared" si="30"/>
        <v/>
      </c>
      <c r="L174" s="12">
        <f t="shared" si="32"/>
        <v>-5.8613971185916824E-4</v>
      </c>
      <c r="M174" s="12">
        <f t="shared" si="33"/>
        <v>-5.8631155889427283E-4</v>
      </c>
      <c r="N174">
        <f t="shared" si="34"/>
        <v>1</v>
      </c>
      <c r="O174" s="12">
        <f t="shared" si="35"/>
        <v>-5.8631155889427283E-4</v>
      </c>
      <c r="P174" s="12">
        <f t="shared" si="36"/>
        <v>5.4735235159666426E-2</v>
      </c>
      <c r="Q174" s="12">
        <f t="shared" si="37"/>
        <v>5.6260916897046487E-2</v>
      </c>
      <c r="R174" s="13">
        <f t="shared" si="38"/>
        <v>-4.2084711132202024E-3</v>
      </c>
    </row>
    <row r="175" spans="1:18" x14ac:dyDescent="0.25">
      <c r="A175" s="1">
        <v>42816</v>
      </c>
      <c r="B175">
        <v>9047.2001949999994</v>
      </c>
      <c r="C175">
        <v>9030.4501949999994</v>
      </c>
      <c r="D175">
        <v>9194.2582934071397</v>
      </c>
      <c r="E175" t="str">
        <f t="shared" si="31"/>
        <v/>
      </c>
      <c r="F175" s="10">
        <f t="shared" si="29"/>
        <v>8519.9501949999994</v>
      </c>
      <c r="G175" s="11" t="str">
        <f t="shared" si="30"/>
        <v/>
      </c>
      <c r="L175" s="12">
        <f t="shared" si="32"/>
        <v>-9.9818894918599632E-3</v>
      </c>
      <c r="M175" s="12">
        <f t="shared" si="33"/>
        <v>-1.0032042578258727E-2</v>
      </c>
      <c r="N175">
        <f t="shared" si="34"/>
        <v>1</v>
      </c>
      <c r="O175" s="12">
        <f t="shared" si="35"/>
        <v>-1.0032042578258727E-2</v>
      </c>
      <c r="P175" s="12">
        <f t="shared" si="36"/>
        <v>4.4703192581407702E-2</v>
      </c>
      <c r="Q175" s="12">
        <f t="shared" si="37"/>
        <v>4.5717437150009532E-2</v>
      </c>
      <c r="R175" s="13">
        <f t="shared" si="38"/>
        <v>-1.0562178421888557E-2</v>
      </c>
    </row>
    <row r="176" spans="1:18" x14ac:dyDescent="0.25">
      <c r="A176" s="1">
        <v>42817</v>
      </c>
      <c r="B176">
        <v>9048.75</v>
      </c>
      <c r="C176">
        <v>9086.2998050000006</v>
      </c>
      <c r="D176">
        <v>9174.4457616836698</v>
      </c>
      <c r="E176" t="str">
        <f t="shared" si="31"/>
        <v/>
      </c>
      <c r="F176" s="10">
        <f t="shared" si="29"/>
        <v>8519.9501949999994</v>
      </c>
      <c r="G176" s="11" t="str">
        <f t="shared" si="30"/>
        <v/>
      </c>
      <c r="L176" s="12">
        <f t="shared" si="32"/>
        <v>6.1845875669548356E-3</v>
      </c>
      <c r="M176" s="12">
        <f t="shared" si="33"/>
        <v>6.1655414930039242E-3</v>
      </c>
      <c r="N176">
        <f t="shared" si="34"/>
        <v>1</v>
      </c>
      <c r="O176" s="12">
        <f t="shared" si="35"/>
        <v>6.1655414930039242E-3</v>
      </c>
      <c r="P176" s="12">
        <f t="shared" si="36"/>
        <v>5.0868734074411628E-2</v>
      </c>
      <c r="Q176" s="12">
        <f t="shared" si="37"/>
        <v>5.2184768210355337E-2</v>
      </c>
      <c r="R176" s="13">
        <f t="shared" si="38"/>
        <v>-3.8590357945511577E-3</v>
      </c>
    </row>
    <row r="177" spans="1:18" x14ac:dyDescent="0.25">
      <c r="A177" s="1">
        <v>42818</v>
      </c>
      <c r="B177">
        <v>9104</v>
      </c>
      <c r="C177">
        <v>9108</v>
      </c>
      <c r="D177">
        <v>9198.4574905162499</v>
      </c>
      <c r="E177" t="str">
        <f t="shared" si="31"/>
        <v/>
      </c>
      <c r="F177" s="10">
        <f t="shared" si="29"/>
        <v>8519.9501949999994</v>
      </c>
      <c r="G177" s="11" t="str">
        <f t="shared" si="30"/>
        <v/>
      </c>
      <c r="L177" s="12">
        <f t="shared" si="32"/>
        <v>2.3882323350212786E-3</v>
      </c>
      <c r="M177" s="12">
        <f t="shared" si="33"/>
        <v>2.3853850406109029E-3</v>
      </c>
      <c r="N177">
        <f t="shared" si="34"/>
        <v>1</v>
      </c>
      <c r="O177" s="12">
        <f t="shared" si="35"/>
        <v>2.3853850406109029E-3</v>
      </c>
      <c r="P177" s="12">
        <f t="shared" si="36"/>
        <v>5.3254119115022529E-2</v>
      </c>
      <c r="Q177" s="12">
        <f t="shared" si="37"/>
        <v>5.4697629896212296E-2</v>
      </c>
      <c r="R177" s="13">
        <f t="shared" si="38"/>
        <v>8.587590133982248E-3</v>
      </c>
    </row>
    <row r="178" spans="1:18" x14ac:dyDescent="0.25">
      <c r="A178" s="1">
        <v>42821</v>
      </c>
      <c r="B178">
        <v>9093.4501949999994</v>
      </c>
      <c r="C178">
        <v>9045.2001949999994</v>
      </c>
      <c r="D178">
        <v>9211.5662149838499</v>
      </c>
      <c r="E178" t="str">
        <f t="shared" si="31"/>
        <v/>
      </c>
      <c r="F178" s="10">
        <f t="shared" si="29"/>
        <v>8519.9501949999994</v>
      </c>
      <c r="G178" s="11" t="str">
        <f t="shared" si="30"/>
        <v/>
      </c>
      <c r="L178" s="12">
        <f t="shared" si="32"/>
        <v>-6.8950159200703576E-3</v>
      </c>
      <c r="M178" s="12">
        <f t="shared" si="33"/>
        <v>-6.9188963763959655E-3</v>
      </c>
      <c r="N178">
        <f t="shared" si="34"/>
        <v>1</v>
      </c>
      <c r="O178" s="12">
        <f t="shared" si="35"/>
        <v>-6.9188963763959655E-3</v>
      </c>
      <c r="P178" s="12">
        <f t="shared" si="36"/>
        <v>4.6335222738626565E-2</v>
      </c>
      <c r="Q178" s="12">
        <f t="shared" si="37"/>
        <v>4.742547294721744E-2</v>
      </c>
      <c r="R178" s="13">
        <f t="shared" si="38"/>
        <v>-4.5232504850198918E-3</v>
      </c>
    </row>
    <row r="179" spans="1:18" x14ac:dyDescent="0.25">
      <c r="A179" s="1">
        <v>42822</v>
      </c>
      <c r="B179">
        <v>9081.5</v>
      </c>
      <c r="C179">
        <v>9100.7998050000006</v>
      </c>
      <c r="D179">
        <v>9220.1123111896504</v>
      </c>
      <c r="E179" t="str">
        <f t="shared" si="31"/>
        <v/>
      </c>
      <c r="F179" s="10">
        <f t="shared" si="29"/>
        <v>8519.9501949999994</v>
      </c>
      <c r="G179" s="11" t="str">
        <f t="shared" si="30"/>
        <v/>
      </c>
      <c r="L179" s="12">
        <f t="shared" si="32"/>
        <v>6.1468633973116305E-3</v>
      </c>
      <c r="M179" s="12">
        <f t="shared" si="33"/>
        <v>6.1280484948901719E-3</v>
      </c>
      <c r="N179">
        <f t="shared" si="34"/>
        <v>1</v>
      </c>
      <c r="O179" s="12">
        <f t="shared" si="35"/>
        <v>6.1280484948901719E-3</v>
      </c>
      <c r="P179" s="12">
        <f t="shared" si="36"/>
        <v>5.2463271233516739E-2</v>
      </c>
      <c r="Q179" s="12">
        <f t="shared" si="37"/>
        <v>5.3863854248288323E-2</v>
      </c>
      <c r="R179" s="13">
        <f t="shared" si="38"/>
        <v>-7.9053524374173012E-4</v>
      </c>
    </row>
    <row r="180" spans="1:18" x14ac:dyDescent="0.25">
      <c r="A180" s="1">
        <v>42823</v>
      </c>
      <c r="B180">
        <v>9128.7001949999994</v>
      </c>
      <c r="C180">
        <v>9143.7998050000006</v>
      </c>
      <c r="D180">
        <v>9217.5775950265106</v>
      </c>
      <c r="E180" t="str">
        <f t="shared" si="31"/>
        <v/>
      </c>
      <c r="F180" s="10">
        <f t="shared" si="29"/>
        <v>8519.9501949999994</v>
      </c>
      <c r="G180" s="11" t="str">
        <f t="shared" si="30"/>
        <v/>
      </c>
      <c r="L180" s="12">
        <f t="shared" si="32"/>
        <v>4.7248594542619315E-3</v>
      </c>
      <c r="M180" s="12">
        <f t="shared" si="33"/>
        <v>4.7137323414279094E-3</v>
      </c>
      <c r="N180">
        <f t="shared" si="34"/>
        <v>1</v>
      </c>
      <c r="O180" s="12">
        <f t="shared" si="35"/>
        <v>4.7137323414279094E-3</v>
      </c>
      <c r="P180" s="12">
        <f t="shared" si="36"/>
        <v>5.7177003574944651E-2</v>
      </c>
      <c r="Q180" s="12">
        <f t="shared" si="37"/>
        <v>5.8843212843538328E-2</v>
      </c>
      <c r="R180" s="13">
        <f t="shared" si="38"/>
        <v>1.0900765917210453E-2</v>
      </c>
    </row>
    <row r="181" spans="1:18" x14ac:dyDescent="0.25">
      <c r="A181" s="1">
        <v>42824</v>
      </c>
      <c r="B181">
        <v>9142.5996090000008</v>
      </c>
      <c r="C181">
        <v>9173.75</v>
      </c>
      <c r="D181">
        <v>9208.3304763356391</v>
      </c>
      <c r="E181" t="str">
        <f t="shared" si="31"/>
        <v/>
      </c>
      <c r="F181" s="10">
        <f t="shared" si="29"/>
        <v>8519.9501949999994</v>
      </c>
      <c r="G181" s="11" t="str">
        <f t="shared" si="30"/>
        <v/>
      </c>
      <c r="L181" s="12">
        <f t="shared" si="32"/>
        <v>3.2754648656700969E-3</v>
      </c>
      <c r="M181" s="12">
        <f t="shared" si="33"/>
        <v>3.2701122157200598E-3</v>
      </c>
      <c r="N181">
        <f t="shared" si="34"/>
        <v>1</v>
      </c>
      <c r="O181" s="12">
        <f t="shared" si="35"/>
        <v>3.2701122157200598E-3</v>
      </c>
      <c r="P181" s="12">
        <f t="shared" si="36"/>
        <v>6.044711579066471E-2</v>
      </c>
      <c r="Q181" s="12">
        <f t="shared" si="37"/>
        <v>6.2311416585460577E-2</v>
      </c>
      <c r="R181" s="13">
        <f t="shared" si="38"/>
        <v>8.0158004310697528E-3</v>
      </c>
    </row>
    <row r="182" spans="1:18" x14ac:dyDescent="0.25">
      <c r="A182" s="1">
        <v>42825</v>
      </c>
      <c r="B182">
        <v>9158.9003909999992</v>
      </c>
      <c r="C182">
        <v>9173.75</v>
      </c>
      <c r="D182">
        <v>9226.1312330863293</v>
      </c>
      <c r="E182" t="str">
        <f t="shared" si="31"/>
        <v/>
      </c>
      <c r="F182" s="10">
        <f t="shared" si="29"/>
        <v>8519.9501949999994</v>
      </c>
      <c r="G182" s="11" t="str">
        <f t="shared" si="30"/>
        <v/>
      </c>
      <c r="L182" s="12">
        <f t="shared" si="32"/>
        <v>0</v>
      </c>
      <c r="M182" s="12">
        <f t="shared" si="33"/>
        <v>0</v>
      </c>
      <c r="N182">
        <f t="shared" si="34"/>
        <v>1</v>
      </c>
      <c r="O182" s="12">
        <f t="shared" si="35"/>
        <v>0</v>
      </c>
      <c r="P182" s="12">
        <f t="shared" si="36"/>
        <v>6.044711579066471E-2</v>
      </c>
      <c r="Q182" s="12">
        <f t="shared" si="37"/>
        <v>6.2311416585460577E-2</v>
      </c>
      <c r="R182" s="13">
        <f t="shared" si="38"/>
        <v>3.2754648656700969E-3</v>
      </c>
    </row>
    <row r="183" spans="1:18" x14ac:dyDescent="0.25">
      <c r="A183" s="1">
        <v>42828</v>
      </c>
      <c r="B183">
        <v>9220.5996090000008</v>
      </c>
      <c r="C183">
        <v>9237.8496090000008</v>
      </c>
      <c r="D183">
        <v>9237.8981395726205</v>
      </c>
      <c r="E183" t="str">
        <f t="shared" si="31"/>
        <v/>
      </c>
      <c r="F183" s="10">
        <f t="shared" si="29"/>
        <v>8519.9501949999994</v>
      </c>
      <c r="G183" s="11" t="str">
        <f t="shared" si="30"/>
        <v/>
      </c>
      <c r="L183" s="12">
        <f t="shared" si="32"/>
        <v>6.9872853522279232E-3</v>
      </c>
      <c r="M183" s="12">
        <f t="shared" si="33"/>
        <v>6.962987392788696E-3</v>
      </c>
      <c r="N183">
        <f t="shared" si="34"/>
        <v>1</v>
      </c>
      <c r="O183" s="12">
        <f t="shared" si="35"/>
        <v>6.962987392788696E-3</v>
      </c>
      <c r="P183" s="12">
        <f t="shared" si="36"/>
        <v>6.7410103183453404E-2</v>
      </c>
      <c r="Q183" s="12">
        <f t="shared" si="37"/>
        <v>6.9734089586072745E-2</v>
      </c>
      <c r="R183" s="13">
        <f t="shared" si="38"/>
        <v>6.9872853522279232E-3</v>
      </c>
    </row>
    <row r="184" spans="1:18" x14ac:dyDescent="0.25">
      <c r="A184" s="1">
        <v>42830</v>
      </c>
      <c r="B184">
        <v>9264.4003909999992</v>
      </c>
      <c r="C184">
        <v>9265.1503909999992</v>
      </c>
      <c r="D184">
        <v>9258.6199417449698</v>
      </c>
      <c r="E184" t="str">
        <f t="shared" si="31"/>
        <v>SELL</v>
      </c>
      <c r="F184" s="10">
        <f t="shared" si="29"/>
        <v>8519.9501949999994</v>
      </c>
      <c r="G184" s="11" t="str">
        <f t="shared" si="30"/>
        <v/>
      </c>
      <c r="L184" s="12">
        <f t="shared" si="32"/>
        <v>2.9553178667685032E-3</v>
      </c>
      <c r="M184" s="12">
        <f t="shared" si="33"/>
        <v>2.9509594997169345E-3</v>
      </c>
      <c r="N184">
        <f t="shared" si="34"/>
        <v>1</v>
      </c>
      <c r="O184" s="12">
        <f t="shared" si="35"/>
        <v>2.9509594997169345E-3</v>
      </c>
      <c r="P184" s="12">
        <f t="shared" si="36"/>
        <v>7.0361062683170342E-2</v>
      </c>
      <c r="Q184" s="12">
        <f t="shared" si="37"/>
        <v>7.2895493853717852E-2</v>
      </c>
      <c r="R184" s="13">
        <f t="shared" si="38"/>
        <v>9.9632528682380705E-3</v>
      </c>
    </row>
    <row r="185" spans="1:18" x14ac:dyDescent="0.25">
      <c r="A185" s="1">
        <v>42831</v>
      </c>
      <c r="B185">
        <v>9245.7998050000006</v>
      </c>
      <c r="C185">
        <v>9261.9501949999994</v>
      </c>
      <c r="D185">
        <v>9255.5468918316092</v>
      </c>
      <c r="E185" t="str">
        <f t="shared" si="31"/>
        <v>BUY</v>
      </c>
      <c r="F185" s="10">
        <f t="shared" si="29"/>
        <v>9264.4003909999992</v>
      </c>
      <c r="G185" s="11">
        <f t="shared" si="30"/>
        <v>8.7377294345791556E-2</v>
      </c>
      <c r="L185" s="12">
        <f t="shared" si="32"/>
        <v>-3.4540140903793759E-4</v>
      </c>
      <c r="M185" s="12">
        <f t="shared" si="33"/>
        <v>-3.4546107384388785E-4</v>
      </c>
      <c r="N185">
        <f t="shared" si="34"/>
        <v>-1</v>
      </c>
      <c r="O185" s="12">
        <f t="shared" si="35"/>
        <v>3.4546107384388785E-4</v>
      </c>
      <c r="P185" s="12">
        <f t="shared" si="36"/>
        <v>7.0706523757014236E-2</v>
      </c>
      <c r="Q185" s="12">
        <f t="shared" si="37"/>
        <v>7.3266201511992701E-2</v>
      </c>
      <c r="R185" s="13">
        <f t="shared" si="38"/>
        <v>2.6088956867751367E-3</v>
      </c>
    </row>
    <row r="186" spans="1:18" x14ac:dyDescent="0.25">
      <c r="A186" s="1">
        <v>42832</v>
      </c>
      <c r="B186">
        <v>9223.7001949999994</v>
      </c>
      <c r="C186">
        <v>9198.2998050000006</v>
      </c>
      <c r="D186">
        <v>9236.0746294034598</v>
      </c>
      <c r="E186" t="str">
        <f t="shared" si="31"/>
        <v>BUY</v>
      </c>
      <c r="F186" s="10">
        <f t="shared" si="29"/>
        <v>9245.7998050000006</v>
      </c>
      <c r="G186" s="11">
        <f t="shared" si="30"/>
        <v>2.0077485012487406E-3</v>
      </c>
      <c r="L186" s="12">
        <f t="shared" si="32"/>
        <v>-6.8722449009022135E-3</v>
      </c>
      <c r="M186" s="12">
        <f t="shared" si="33"/>
        <v>-6.8959675234775974E-3</v>
      </c>
      <c r="N186">
        <f t="shared" si="34"/>
        <v>1</v>
      </c>
      <c r="O186" s="12">
        <f t="shared" si="35"/>
        <v>-6.8959675234775974E-3</v>
      </c>
      <c r="P186" s="12">
        <f t="shared" si="36"/>
        <v>6.3810556233536639E-2</v>
      </c>
      <c r="Q186" s="12">
        <f t="shared" si="37"/>
        <v>6.5890453331341359E-2</v>
      </c>
      <c r="R186" s="13">
        <f t="shared" si="38"/>
        <v>-7.2152726268681633E-3</v>
      </c>
    </row>
    <row r="187" spans="1:18" x14ac:dyDescent="0.25">
      <c r="A187" s="1">
        <v>42835</v>
      </c>
      <c r="B187">
        <v>9225.5996090000008</v>
      </c>
      <c r="C187">
        <v>9181.4501949999994</v>
      </c>
      <c r="D187">
        <v>9259.9537029162893</v>
      </c>
      <c r="E187" t="str">
        <f t="shared" si="31"/>
        <v/>
      </c>
      <c r="F187" s="10">
        <f t="shared" si="29"/>
        <v>9223.7001949999994</v>
      </c>
      <c r="G187" s="11">
        <f t="shared" si="30"/>
        <v>2.3902323721145535E-3</v>
      </c>
      <c r="L187" s="12">
        <f t="shared" si="32"/>
        <v>-1.8318178747382952E-3</v>
      </c>
      <c r="M187" s="12">
        <f t="shared" si="33"/>
        <v>-1.8334977048434025E-3</v>
      </c>
      <c r="N187">
        <f t="shared" si="34"/>
        <v>1</v>
      </c>
      <c r="O187" s="12">
        <f t="shared" si="35"/>
        <v>-1.8334977048434025E-3</v>
      </c>
      <c r="P187" s="12">
        <f t="shared" si="36"/>
        <v>6.1977058528693237E-2</v>
      </c>
      <c r="Q187" s="12">
        <f t="shared" si="37"/>
        <v>6.3937936146416074E-2</v>
      </c>
      <c r="R187" s="13">
        <f t="shared" si="38"/>
        <v>-8.6914740745914765E-3</v>
      </c>
    </row>
    <row r="188" spans="1:18" x14ac:dyDescent="0.25">
      <c r="A188" s="1">
        <v>42836</v>
      </c>
      <c r="B188">
        <v>9184.5498050000006</v>
      </c>
      <c r="C188">
        <v>9237</v>
      </c>
      <c r="D188">
        <v>9273.0658320977309</v>
      </c>
      <c r="E188" t="str">
        <f t="shared" si="31"/>
        <v/>
      </c>
      <c r="F188" s="10">
        <f t="shared" si="29"/>
        <v>9223.7001949999994</v>
      </c>
      <c r="G188" s="11" t="str">
        <f t="shared" si="30"/>
        <v/>
      </c>
      <c r="L188" s="12">
        <f t="shared" si="32"/>
        <v>6.0502212417654633E-3</v>
      </c>
      <c r="M188" s="12">
        <f t="shared" si="33"/>
        <v>6.0319921429967784E-3</v>
      </c>
      <c r="N188">
        <f t="shared" si="34"/>
        <v>1</v>
      </c>
      <c r="O188" s="12">
        <f t="shared" si="35"/>
        <v>6.0319921429967784E-3</v>
      </c>
      <c r="P188" s="12">
        <f t="shared" si="36"/>
        <v>6.8009050671690011E-2</v>
      </c>
      <c r="Q188" s="12">
        <f t="shared" si="37"/>
        <v>7.0374996047609217E-2</v>
      </c>
      <c r="R188" s="13">
        <f t="shared" si="38"/>
        <v>4.2073204636103867E-3</v>
      </c>
    </row>
    <row r="189" spans="1:18" x14ac:dyDescent="0.25">
      <c r="A189" s="1">
        <v>42837</v>
      </c>
      <c r="B189">
        <v>9242.5</v>
      </c>
      <c r="C189">
        <v>9203.4501949999994</v>
      </c>
      <c r="D189">
        <v>9281.9947219581209</v>
      </c>
      <c r="E189" t="str">
        <f t="shared" si="31"/>
        <v/>
      </c>
      <c r="F189" s="10">
        <f t="shared" si="29"/>
        <v>9223.7001949999994</v>
      </c>
      <c r="G189" s="11" t="str">
        <f t="shared" si="30"/>
        <v/>
      </c>
      <c r="L189" s="12">
        <f t="shared" si="32"/>
        <v>-3.632110533723143E-3</v>
      </c>
      <c r="M189" s="12">
        <f t="shared" si="33"/>
        <v>-3.638722662698718E-3</v>
      </c>
      <c r="N189">
        <f t="shared" si="34"/>
        <v>1</v>
      </c>
      <c r="O189" s="12">
        <f t="shared" si="35"/>
        <v>-3.638722662698718E-3</v>
      </c>
      <c r="P189" s="12">
        <f t="shared" si="36"/>
        <v>6.4370328008991298E-2</v>
      </c>
      <c r="Q189" s="12">
        <f t="shared" si="37"/>
        <v>6.6487275749430808E-2</v>
      </c>
      <c r="R189" s="13">
        <f t="shared" si="38"/>
        <v>2.3961356357387054E-3</v>
      </c>
    </row>
    <row r="190" spans="1:18" x14ac:dyDescent="0.25">
      <c r="A190" s="1">
        <v>42838</v>
      </c>
      <c r="B190">
        <v>9202.5</v>
      </c>
      <c r="C190">
        <v>9150.7998050000006</v>
      </c>
      <c r="D190">
        <v>9279.4842238003694</v>
      </c>
      <c r="E190" t="str">
        <f t="shared" si="31"/>
        <v/>
      </c>
      <c r="F190" s="10">
        <f t="shared" si="29"/>
        <v>9223.7001949999994</v>
      </c>
      <c r="G190" s="11" t="str">
        <f t="shared" si="30"/>
        <v/>
      </c>
      <c r="L190" s="12">
        <f t="shared" si="32"/>
        <v>-5.7207230858491442E-3</v>
      </c>
      <c r="M190" s="12">
        <f t="shared" si="33"/>
        <v>-5.7371490978955627E-3</v>
      </c>
      <c r="N190">
        <f t="shared" si="34"/>
        <v>1</v>
      </c>
      <c r="O190" s="12">
        <f t="shared" si="35"/>
        <v>-5.7371490978955627E-3</v>
      </c>
      <c r="P190" s="12">
        <f t="shared" si="36"/>
        <v>5.8633178911095735E-2</v>
      </c>
      <c r="Q190" s="12">
        <f t="shared" si="37"/>
        <v>6.0386197370286609E-2</v>
      </c>
      <c r="R190" s="13">
        <f t="shared" si="38"/>
        <v>-9.3320553209916834E-3</v>
      </c>
    </row>
    <row r="191" spans="1:18" x14ac:dyDescent="0.25">
      <c r="A191" s="1">
        <v>42842</v>
      </c>
      <c r="B191">
        <v>9144.75</v>
      </c>
      <c r="C191">
        <v>9139.2998050000006</v>
      </c>
      <c r="D191">
        <v>9269.9879333917197</v>
      </c>
      <c r="E191" t="str">
        <f t="shared" si="31"/>
        <v/>
      </c>
      <c r="F191" s="10">
        <f t="shared" si="29"/>
        <v>9223.7001949999994</v>
      </c>
      <c r="G191" s="11" t="str">
        <f t="shared" si="30"/>
        <v/>
      </c>
      <c r="L191" s="12">
        <f t="shared" si="32"/>
        <v>-1.2567207506514189E-3</v>
      </c>
      <c r="M191" s="12">
        <f t="shared" si="33"/>
        <v>-1.2575110863975911E-3</v>
      </c>
      <c r="N191">
        <f t="shared" si="34"/>
        <v>1</v>
      </c>
      <c r="O191" s="12">
        <f t="shared" si="35"/>
        <v>-1.2575110863975911E-3</v>
      </c>
      <c r="P191" s="12">
        <f t="shared" si="36"/>
        <v>5.7375667824698141E-2</v>
      </c>
      <c r="Q191" s="12">
        <f t="shared" si="37"/>
        <v>5.905358803234706E-2</v>
      </c>
      <c r="R191" s="13">
        <f t="shared" si="38"/>
        <v>-6.9702544850898107E-3</v>
      </c>
    </row>
    <row r="192" spans="1:18" x14ac:dyDescent="0.25">
      <c r="A192" s="1">
        <v>42843</v>
      </c>
      <c r="B192">
        <v>9163</v>
      </c>
      <c r="C192">
        <v>9105.1503909999992</v>
      </c>
      <c r="D192">
        <v>9287.9973438780507</v>
      </c>
      <c r="E192" t="str">
        <f t="shared" si="31"/>
        <v/>
      </c>
      <c r="F192" s="10">
        <f t="shared" si="29"/>
        <v>9223.7001949999994</v>
      </c>
      <c r="G192" s="11" t="str">
        <f t="shared" si="30"/>
        <v/>
      </c>
      <c r="L192" s="12">
        <f t="shared" si="32"/>
        <v>-3.7365459858662575E-3</v>
      </c>
      <c r="M192" s="12">
        <f t="shared" si="33"/>
        <v>-3.7435443123033335E-3</v>
      </c>
      <c r="N192">
        <f t="shared" si="34"/>
        <v>1</v>
      </c>
      <c r="O192" s="12">
        <f t="shared" si="35"/>
        <v>-3.7435443123033335E-3</v>
      </c>
      <c r="P192" s="12">
        <f t="shared" si="36"/>
        <v>5.3632123512394811E-2</v>
      </c>
      <c r="Q192" s="12">
        <f t="shared" si="37"/>
        <v>5.5096385599167519E-2</v>
      </c>
      <c r="R192" s="13">
        <f t="shared" si="38"/>
        <v>-4.9885709416415125E-3</v>
      </c>
    </row>
    <row r="193" spans="1:18" x14ac:dyDescent="0.25">
      <c r="A193" s="1">
        <v>42844</v>
      </c>
      <c r="B193">
        <v>9112.2001949999994</v>
      </c>
      <c r="C193">
        <v>9103.5</v>
      </c>
      <c r="D193">
        <v>9299.8389172321604</v>
      </c>
      <c r="E193" t="str">
        <f t="shared" si="31"/>
        <v/>
      </c>
      <c r="F193" s="10">
        <f t="shared" si="29"/>
        <v>9223.7001949999994</v>
      </c>
      <c r="G193" s="11" t="str">
        <f t="shared" si="30"/>
        <v/>
      </c>
      <c r="L193" s="12">
        <f t="shared" si="32"/>
        <v>-1.8125905988664037E-4</v>
      </c>
      <c r="M193" s="12">
        <f t="shared" si="33"/>
        <v>-1.8127548929538532E-4</v>
      </c>
      <c r="N193">
        <f t="shared" si="34"/>
        <v>1</v>
      </c>
      <c r="O193" s="12">
        <f t="shared" si="35"/>
        <v>-1.8127548929538532E-4</v>
      </c>
      <c r="P193" s="12">
        <f t="shared" si="36"/>
        <v>5.3450848023099427E-2</v>
      </c>
      <c r="Q193" s="12">
        <f t="shared" si="37"/>
        <v>5.4905139820224047E-2</v>
      </c>
      <c r="R193" s="13">
        <f t="shared" si="38"/>
        <v>-3.9171277629402868E-3</v>
      </c>
    </row>
    <row r="194" spans="1:18" x14ac:dyDescent="0.25">
      <c r="A194" s="1">
        <v>42845</v>
      </c>
      <c r="B194">
        <v>9108.0996090000008</v>
      </c>
      <c r="C194">
        <v>9136.4003909999992</v>
      </c>
      <c r="D194">
        <v>9320.2649547963192</v>
      </c>
      <c r="E194" t="str">
        <f t="shared" si="31"/>
        <v/>
      </c>
      <c r="F194" s="10">
        <f t="shared" si="29"/>
        <v>9223.7001949999994</v>
      </c>
      <c r="G194" s="11" t="str">
        <f t="shared" si="30"/>
        <v/>
      </c>
      <c r="L194" s="12">
        <f t="shared" si="32"/>
        <v>3.6140375679682979E-3</v>
      </c>
      <c r="M194" s="12">
        <f t="shared" si="33"/>
        <v>3.6075226263079106E-3</v>
      </c>
      <c r="N194">
        <f t="shared" si="34"/>
        <v>1</v>
      </c>
      <c r="O194" s="12">
        <f t="shared" si="35"/>
        <v>3.6075226263079106E-3</v>
      </c>
      <c r="P194" s="12">
        <f t="shared" si="36"/>
        <v>5.7058370649407338E-2</v>
      </c>
      <c r="Q194" s="12">
        <f t="shared" si="37"/>
        <v>5.8717606626177199E-2</v>
      </c>
      <c r="R194" s="13">
        <f t="shared" si="38"/>
        <v>3.4321234310297211E-3</v>
      </c>
    </row>
    <row r="195" spans="1:18" x14ac:dyDescent="0.25">
      <c r="A195" s="1">
        <v>42846</v>
      </c>
      <c r="B195">
        <v>9179.0996090000008</v>
      </c>
      <c r="C195">
        <v>9119.4003909999992</v>
      </c>
      <c r="D195">
        <v>9317.2429496611803</v>
      </c>
      <c r="E195" t="str">
        <f t="shared" si="31"/>
        <v/>
      </c>
      <c r="F195" s="10">
        <f t="shared" si="29"/>
        <v>9223.7001949999994</v>
      </c>
      <c r="G195" s="11" t="str">
        <f t="shared" si="30"/>
        <v/>
      </c>
      <c r="L195" s="12">
        <f t="shared" si="32"/>
        <v>-1.8606890320553848E-3</v>
      </c>
      <c r="M195" s="12">
        <f t="shared" si="33"/>
        <v>-1.8624222642301608E-3</v>
      </c>
      <c r="N195">
        <f t="shared" si="34"/>
        <v>1</v>
      </c>
      <c r="O195" s="12">
        <f t="shared" si="35"/>
        <v>-1.8624222642301608E-3</v>
      </c>
      <c r="P195" s="12">
        <f t="shared" si="36"/>
        <v>5.5195948385177176E-2</v>
      </c>
      <c r="Q195" s="12">
        <f t="shared" si="37"/>
        <v>5.6747662387484077E-2</v>
      </c>
      <c r="R195" s="13">
        <f t="shared" si="38"/>
        <v>1.7466239358487901E-3</v>
      </c>
    </row>
    <row r="196" spans="1:18" x14ac:dyDescent="0.25">
      <c r="A196" s="1">
        <v>42849</v>
      </c>
      <c r="B196">
        <v>9135.3496090000008</v>
      </c>
      <c r="C196">
        <v>9217.9501949999994</v>
      </c>
      <c r="D196">
        <v>9298.0857889811705</v>
      </c>
      <c r="E196" t="str">
        <f t="shared" si="31"/>
        <v/>
      </c>
      <c r="F196" s="10">
        <f t="shared" si="29"/>
        <v>9223.7001949999994</v>
      </c>
      <c r="G196" s="11" t="str">
        <f t="shared" si="30"/>
        <v/>
      </c>
      <c r="L196" s="12">
        <f t="shared" si="32"/>
        <v>1.0806610059281851E-2</v>
      </c>
      <c r="M196" s="12">
        <f t="shared" si="33"/>
        <v>1.0748635943921225E-2</v>
      </c>
      <c r="N196">
        <f t="shared" si="34"/>
        <v>1</v>
      </c>
      <c r="O196" s="12">
        <f t="shared" si="35"/>
        <v>1.0748635943921225E-2</v>
      </c>
      <c r="P196" s="12">
        <f t="shared" si="36"/>
        <v>6.5944584329098402E-2</v>
      </c>
      <c r="Q196" s="12">
        <f t="shared" si="37"/>
        <v>6.8167522305963235E-2</v>
      </c>
      <c r="R196" s="13">
        <f t="shared" si="38"/>
        <v>8.9258132864153961E-3</v>
      </c>
    </row>
    <row r="197" spans="1:18" x14ac:dyDescent="0.25">
      <c r="A197" s="1">
        <v>42850</v>
      </c>
      <c r="B197">
        <v>9273.0498050000006</v>
      </c>
      <c r="C197">
        <v>9306.5996090000008</v>
      </c>
      <c r="D197">
        <v>9321.83341376715</v>
      </c>
      <c r="E197" t="str">
        <f t="shared" si="31"/>
        <v/>
      </c>
      <c r="F197" s="10">
        <f t="shared" si="29"/>
        <v>9223.7001949999994</v>
      </c>
      <c r="G197" s="11" t="str">
        <f t="shared" si="30"/>
        <v/>
      </c>
      <c r="L197" s="12">
        <f t="shared" si="32"/>
        <v>9.6170419805572394E-3</v>
      </c>
      <c r="M197" s="12">
        <f t="shared" si="33"/>
        <v>9.5710925955457236E-3</v>
      </c>
      <c r="N197">
        <f t="shared" si="34"/>
        <v>1</v>
      </c>
      <c r="O197" s="12">
        <f t="shared" si="35"/>
        <v>9.5710925955457236E-3</v>
      </c>
      <c r="P197" s="12">
        <f t="shared" si="36"/>
        <v>7.5515676924644129E-2</v>
      </c>
      <c r="Q197" s="12">
        <f t="shared" si="37"/>
        <v>7.8440134210247425E-2</v>
      </c>
      <c r="R197" s="13">
        <f t="shared" si="38"/>
        <v>2.0527579662446671E-2</v>
      </c>
    </row>
    <row r="198" spans="1:18" x14ac:dyDescent="0.25">
      <c r="A198" s="1">
        <v>42851</v>
      </c>
      <c r="B198">
        <v>9336.2001949999994</v>
      </c>
      <c r="C198">
        <v>9351.8496090000008</v>
      </c>
      <c r="D198">
        <v>9334.9427416697799</v>
      </c>
      <c r="E198" t="str">
        <f t="shared" si="31"/>
        <v>SELL</v>
      </c>
      <c r="F198" s="10">
        <f t="shared" si="29"/>
        <v>9223.7001949999994</v>
      </c>
      <c r="G198" s="11" t="str">
        <f t="shared" si="30"/>
        <v/>
      </c>
      <c r="L198" s="12">
        <f t="shared" si="32"/>
        <v>4.8621410505551577E-3</v>
      </c>
      <c r="M198" s="12">
        <f t="shared" si="33"/>
        <v>4.8503590179264054E-3</v>
      </c>
      <c r="N198">
        <f t="shared" si="34"/>
        <v>1</v>
      </c>
      <c r="O198" s="12">
        <f t="shared" si="35"/>
        <v>4.8503590179264054E-3</v>
      </c>
      <c r="P198" s="12">
        <f t="shared" si="36"/>
        <v>8.0366035942570538E-2</v>
      </c>
      <c r="Q198" s="12">
        <f t="shared" si="37"/>
        <v>8.368366225735735E-2</v>
      </c>
      <c r="R198" s="13">
        <f t="shared" si="38"/>
        <v>1.4525942445710927E-2</v>
      </c>
    </row>
    <row r="199" spans="1:18" x14ac:dyDescent="0.25">
      <c r="A199" s="1">
        <v>42852</v>
      </c>
      <c r="B199">
        <v>9359.1503909999992</v>
      </c>
      <c r="C199">
        <v>9342.1503909999992</v>
      </c>
      <c r="D199">
        <v>9344.2273048536299</v>
      </c>
      <c r="E199" t="str">
        <f t="shared" si="31"/>
        <v/>
      </c>
      <c r="F199" s="10">
        <f t="shared" si="29"/>
        <v>9336.2001949999994</v>
      </c>
      <c r="G199" s="11">
        <f t="shared" si="30"/>
        <v>1.2196840489349769E-2</v>
      </c>
      <c r="L199" s="12">
        <f t="shared" si="32"/>
        <v>-1.037144351708541E-3</v>
      </c>
      <c r="M199" s="12">
        <f t="shared" si="33"/>
        <v>-1.037682558075658E-3</v>
      </c>
      <c r="N199">
        <f t="shared" si="34"/>
        <v>-1</v>
      </c>
      <c r="O199" s="12">
        <f t="shared" si="35"/>
        <v>1.037682558075658E-3</v>
      </c>
      <c r="P199" s="12">
        <f t="shared" si="36"/>
        <v>8.1403718500646191E-2</v>
      </c>
      <c r="Q199" s="12">
        <f t="shared" si="37"/>
        <v>8.4808765541222186E-2</v>
      </c>
      <c r="R199" s="13">
        <f t="shared" si="38"/>
        <v>3.8199539567187468E-3</v>
      </c>
    </row>
    <row r="200" spans="1:18" x14ac:dyDescent="0.25">
      <c r="A200" s="1">
        <v>42853</v>
      </c>
      <c r="B200">
        <v>9340.9501949999994</v>
      </c>
      <c r="C200">
        <v>9304.0498050000006</v>
      </c>
      <c r="D200">
        <v>9341.7339260123208</v>
      </c>
      <c r="E200" t="str">
        <f t="shared" si="31"/>
        <v/>
      </c>
      <c r="F200" s="10">
        <f t="shared" si="29"/>
        <v>9336.2001949999994</v>
      </c>
      <c r="G200" s="11" t="str">
        <f t="shared" si="30"/>
        <v/>
      </c>
      <c r="L200" s="12">
        <f t="shared" si="32"/>
        <v>-4.0783528850812933E-3</v>
      </c>
      <c r="M200" s="12">
        <f t="shared" si="33"/>
        <v>-4.0866920472957405E-3</v>
      </c>
      <c r="N200">
        <f t="shared" si="34"/>
        <v>-1</v>
      </c>
      <c r="O200" s="12">
        <f t="shared" si="35"/>
        <v>4.0866920472957405E-3</v>
      </c>
      <c r="P200" s="12">
        <f t="shared" si="36"/>
        <v>8.5490410547941931E-2</v>
      </c>
      <c r="Q200" s="12">
        <f t="shared" si="37"/>
        <v>8.9251115972627248E-2</v>
      </c>
      <c r="R200" s="13">
        <f t="shared" si="38"/>
        <v>-5.1112673961307697E-3</v>
      </c>
    </row>
    <row r="201" spans="1:18" x14ac:dyDescent="0.25">
      <c r="A201" s="1">
        <v>42857</v>
      </c>
      <c r="B201">
        <v>9339.8496090000008</v>
      </c>
      <c r="C201">
        <v>9313.7998050000006</v>
      </c>
      <c r="D201">
        <v>9331.99665826401</v>
      </c>
      <c r="E201" t="str">
        <f t="shared" si="31"/>
        <v>SELL</v>
      </c>
      <c r="F201" s="10">
        <f t="shared" si="29"/>
        <v>9336.2001949999994</v>
      </c>
      <c r="G201" s="11" t="str">
        <f t="shared" si="30"/>
        <v/>
      </c>
      <c r="L201" s="12">
        <f t="shared" si="32"/>
        <v>1.0479307618023181E-3</v>
      </c>
      <c r="M201" s="12">
        <f t="shared" si="33"/>
        <v>1.0473820656584744E-3</v>
      </c>
      <c r="N201">
        <f t="shared" si="34"/>
        <v>-1</v>
      </c>
      <c r="O201" s="12">
        <f t="shared" si="35"/>
        <v>-1.0473820656584744E-3</v>
      </c>
      <c r="P201" s="12">
        <f t="shared" si="36"/>
        <v>8.4443028482283453E-2</v>
      </c>
      <c r="Q201" s="12">
        <f t="shared" si="37"/>
        <v>8.8110851139467261E-2</v>
      </c>
      <c r="R201" s="13">
        <f t="shared" si="38"/>
        <v>-3.0346959547247199E-3</v>
      </c>
    </row>
    <row r="202" spans="1:18" x14ac:dyDescent="0.25">
      <c r="A202" s="1">
        <v>42858</v>
      </c>
      <c r="B202">
        <v>9344.7001949999994</v>
      </c>
      <c r="C202">
        <v>9311.9501949999994</v>
      </c>
      <c r="D202">
        <v>9350.1976426753008</v>
      </c>
      <c r="E202" t="str">
        <f t="shared" si="31"/>
        <v/>
      </c>
      <c r="F202" s="10">
        <f t="shared" si="29"/>
        <v>9339.8496090000008</v>
      </c>
      <c r="G202" s="11">
        <f t="shared" si="30"/>
        <v>3.9088857605640293E-4</v>
      </c>
      <c r="L202" s="12">
        <f t="shared" si="32"/>
        <v>-1.9858812071615883E-4</v>
      </c>
      <c r="M202" s="12">
        <f t="shared" si="33"/>
        <v>-1.9860784194798174E-4</v>
      </c>
      <c r="N202">
        <f t="shared" si="34"/>
        <v>-1</v>
      </c>
      <c r="O202" s="12">
        <f t="shared" si="35"/>
        <v>1.9860784194798174E-4</v>
      </c>
      <c r="P202" s="12">
        <f t="shared" si="36"/>
        <v>8.464163632423144E-2</v>
      </c>
      <c r="Q202" s="12">
        <f t="shared" si="37"/>
        <v>8.8326979949140183E-2</v>
      </c>
      <c r="R202" s="13">
        <f t="shared" si="38"/>
        <v>8.4913453448542953E-4</v>
      </c>
    </row>
    <row r="203" spans="1:18" x14ac:dyDescent="0.25">
      <c r="A203" s="1">
        <v>42859</v>
      </c>
      <c r="B203">
        <v>9360.9501949999994</v>
      </c>
      <c r="C203">
        <v>9359.9003909999992</v>
      </c>
      <c r="D203">
        <v>9362.1043572082999</v>
      </c>
      <c r="E203" t="str">
        <f t="shared" si="31"/>
        <v/>
      </c>
      <c r="F203" s="10">
        <f t="shared" si="29"/>
        <v>9339.8496090000008</v>
      </c>
      <c r="G203" s="11" t="str">
        <f t="shared" si="30"/>
        <v/>
      </c>
      <c r="L203" s="12">
        <f t="shared" si="32"/>
        <v>5.1493183485609162E-3</v>
      </c>
      <c r="M203" s="12">
        <f t="shared" si="33"/>
        <v>5.1361059460017728E-3</v>
      </c>
      <c r="N203">
        <f t="shared" si="34"/>
        <v>-1</v>
      </c>
      <c r="O203" s="12">
        <f t="shared" si="35"/>
        <v>-5.1361059460017728E-3</v>
      </c>
      <c r="P203" s="12">
        <f t="shared" si="36"/>
        <v>7.9505530378229661E-2</v>
      </c>
      <c r="Q203" s="12">
        <f t="shared" si="37"/>
        <v>8.2751547538467474E-2</v>
      </c>
      <c r="R203" s="13">
        <f t="shared" si="38"/>
        <v>4.9497076343909541E-3</v>
      </c>
    </row>
    <row r="204" spans="1:18" x14ac:dyDescent="0.25">
      <c r="A204" s="1">
        <v>42860</v>
      </c>
      <c r="B204">
        <v>9374.5498050000006</v>
      </c>
      <c r="C204">
        <v>9285.2998050000006</v>
      </c>
      <c r="D204">
        <v>9382.2457727947403</v>
      </c>
      <c r="E204" t="str">
        <f t="shared" si="31"/>
        <v/>
      </c>
      <c r="F204" s="10">
        <f t="shared" si="29"/>
        <v>9339.8496090000008</v>
      </c>
      <c r="G204" s="11" t="str">
        <f t="shared" si="30"/>
        <v/>
      </c>
      <c r="L204" s="12">
        <f t="shared" si="32"/>
        <v>-7.9702328960392643E-3</v>
      </c>
      <c r="M204" s="12">
        <f t="shared" si="33"/>
        <v>-8.0021649862193744E-3</v>
      </c>
      <c r="N204">
        <f t="shared" si="34"/>
        <v>-1</v>
      </c>
      <c r="O204" s="12">
        <f t="shared" si="35"/>
        <v>8.0021649862193744E-3</v>
      </c>
      <c r="P204" s="12">
        <f t="shared" si="36"/>
        <v>8.7507695364449037E-2</v>
      </c>
      <c r="Q204" s="12">
        <f t="shared" si="37"/>
        <v>9.1450663521268627E-2</v>
      </c>
      <c r="R204" s="13">
        <f t="shared" si="38"/>
        <v>-2.8619558139721946E-3</v>
      </c>
    </row>
    <row r="205" spans="1:18" x14ac:dyDescent="0.25">
      <c r="A205" s="1">
        <v>42863</v>
      </c>
      <c r="B205">
        <v>9311.4501949999994</v>
      </c>
      <c r="C205">
        <v>9314.0498050000006</v>
      </c>
      <c r="D205">
        <v>9379.2668315428</v>
      </c>
      <c r="E205" t="str">
        <f t="shared" si="31"/>
        <v/>
      </c>
      <c r="F205" s="10">
        <f t="shared" ref="F205:F268" si="39">IF(E204&lt;&gt;"",B204,F204)</f>
        <v>9339.8496090000008</v>
      </c>
      <c r="G205" s="11" t="str">
        <f t="shared" ref="G205:G268" si="40">IF(E204="SELL",F205/F204-1,IF(E204="BUY",1-F205/F204,""))</f>
        <v/>
      </c>
      <c r="L205" s="12">
        <f t="shared" si="32"/>
        <v>3.0962920534367555E-3</v>
      </c>
      <c r="M205" s="12">
        <f t="shared" si="33"/>
        <v>3.0915084130182496E-3</v>
      </c>
      <c r="N205">
        <f t="shared" si="34"/>
        <v>-1</v>
      </c>
      <c r="O205" s="12">
        <f t="shared" si="35"/>
        <v>-3.0915084130182496E-3</v>
      </c>
      <c r="P205" s="12">
        <f t="shared" si="36"/>
        <v>8.4416186951430786E-2</v>
      </c>
      <c r="Q205" s="12">
        <f t="shared" si="37"/>
        <v>8.808164497045623E-2</v>
      </c>
      <c r="R205" s="13">
        <f t="shared" si="38"/>
        <v>-4.8986190113825545E-3</v>
      </c>
    </row>
    <row r="206" spans="1:18" x14ac:dyDescent="0.25">
      <c r="A206" s="1">
        <v>42864</v>
      </c>
      <c r="B206">
        <v>9337.3496090000008</v>
      </c>
      <c r="C206">
        <v>9316.8496090000008</v>
      </c>
      <c r="D206">
        <v>9360.4022563653398</v>
      </c>
      <c r="E206" t="str">
        <f t="shared" ref="E206:E269" si="41" xml:space="preserve"> IF(AND(D206&gt;B206, D205&lt;C205),"BUY",IF(AND(D206&lt;B206,D205&gt;C205),"SELL",""))</f>
        <v/>
      </c>
      <c r="F206" s="10">
        <f t="shared" si="39"/>
        <v>9339.8496090000008</v>
      </c>
      <c r="G206" s="11" t="str">
        <f t="shared" si="40"/>
        <v/>
      </c>
      <c r="L206" s="12">
        <f t="shared" si="32"/>
        <v>3.0060006749121904E-4</v>
      </c>
      <c r="M206" s="12">
        <f t="shared" si="33"/>
        <v>3.0055489634300456E-4</v>
      </c>
      <c r="N206">
        <f t="shared" si="34"/>
        <v>-1</v>
      </c>
      <c r="O206" s="12">
        <f t="shared" si="35"/>
        <v>-3.0055489634300456E-4</v>
      </c>
      <c r="P206" s="12">
        <f t="shared" si="36"/>
        <v>8.4115632055087777E-2</v>
      </c>
      <c r="Q206" s="12">
        <f t="shared" si="37"/>
        <v>8.7754665844489432E-2</v>
      </c>
      <c r="R206" s="13">
        <f t="shared" si="38"/>
        <v>3.3978228665281218E-3</v>
      </c>
    </row>
    <row r="207" spans="1:18" x14ac:dyDescent="0.25">
      <c r="A207" s="1">
        <v>42865</v>
      </c>
      <c r="B207">
        <v>9339.6503909999992</v>
      </c>
      <c r="C207">
        <v>9407.2998050000006</v>
      </c>
      <c r="D207">
        <v>9384.0207995803103</v>
      </c>
      <c r="E207" t="str">
        <f t="shared" si="41"/>
        <v/>
      </c>
      <c r="F207" s="10">
        <f t="shared" si="39"/>
        <v>9339.8496090000008</v>
      </c>
      <c r="G207" s="11" t="str">
        <f t="shared" si="40"/>
        <v/>
      </c>
      <c r="L207" s="12">
        <f t="shared" si="32"/>
        <v>9.7082382775208753E-3</v>
      </c>
      <c r="M207" s="12">
        <f t="shared" si="33"/>
        <v>9.6614161287745855E-3</v>
      </c>
      <c r="N207">
        <f t="shared" si="34"/>
        <v>-1</v>
      </c>
      <c r="O207" s="12">
        <f t="shared" si="35"/>
        <v>-9.6614161287745855E-3</v>
      </c>
      <c r="P207" s="12">
        <f t="shared" si="36"/>
        <v>7.4454215926313197E-2</v>
      </c>
      <c r="Q207" s="12">
        <f t="shared" si="37"/>
        <v>7.7296019392799398E-2</v>
      </c>
      <c r="R207" s="13">
        <f t="shared" si="38"/>
        <v>1.0011756642093639E-2</v>
      </c>
    </row>
    <row r="208" spans="1:18" x14ac:dyDescent="0.25">
      <c r="A208" s="1">
        <v>42866</v>
      </c>
      <c r="B208">
        <v>9448.5996090000008</v>
      </c>
      <c r="C208">
        <v>9422.4003909999992</v>
      </c>
      <c r="D208">
        <v>9397.1226649764994</v>
      </c>
      <c r="E208" t="str">
        <f t="shared" si="41"/>
        <v/>
      </c>
      <c r="F208" s="10">
        <f t="shared" si="39"/>
        <v>9339.8496090000008</v>
      </c>
      <c r="G208" s="11" t="str">
        <f t="shared" si="40"/>
        <v/>
      </c>
      <c r="L208" s="12">
        <f t="shared" ref="L208:L271" si="42">C208/C207-1</f>
        <v>1.6051987619203345E-3</v>
      </c>
      <c r="M208" s="12">
        <f t="shared" ref="M208:M271" si="43">LN(C208/C207)</f>
        <v>1.6039118074154838E-3</v>
      </c>
      <c r="N208">
        <f t="shared" ref="N208:N271" si="44" xml:space="preserve"> IF(AND(D207&gt;B207, D206&lt;C206),1,IF(AND(D207&lt;B207,D206&gt;C206),-1,N207))</f>
        <v>-1</v>
      </c>
      <c r="O208" s="12">
        <f t="shared" ref="O208:O271" si="45">M208*N208</f>
        <v>-1.6039118074154838E-3</v>
      </c>
      <c r="P208" s="12">
        <f t="shared" ref="P208:P271" si="46">O208+P207</f>
        <v>7.2850304118897716E-2</v>
      </c>
      <c r="Q208" s="12">
        <f t="shared" ref="Q208:Q271" si="47">EXP(P208)-1</f>
        <v>7.5569516536495795E-2</v>
      </c>
      <c r="R208" s="13">
        <f t="shared" ref="R208:R271" si="48">(1+L208)*(1+L207)-1</f>
        <v>1.1329020691504654E-2</v>
      </c>
    </row>
    <row r="209" spans="1:18" x14ac:dyDescent="0.25">
      <c r="A209" s="1">
        <v>42867</v>
      </c>
      <c r="B209">
        <v>9436.6503909999992</v>
      </c>
      <c r="C209">
        <v>9400.9003909999992</v>
      </c>
      <c r="D209">
        <v>9406.7384597296004</v>
      </c>
      <c r="E209" t="str">
        <f t="shared" si="41"/>
        <v/>
      </c>
      <c r="F209" s="10">
        <f t="shared" si="39"/>
        <v>9339.8496090000008</v>
      </c>
      <c r="G209" s="11" t="str">
        <f t="shared" si="40"/>
        <v/>
      </c>
      <c r="L209" s="12">
        <f t="shared" si="42"/>
        <v>-2.2817964751886688E-3</v>
      </c>
      <c r="M209" s="12">
        <f t="shared" si="43"/>
        <v>-2.2844037396854704E-3</v>
      </c>
      <c r="N209">
        <f t="shared" si="44"/>
        <v>-1</v>
      </c>
      <c r="O209" s="12">
        <f t="shared" si="45"/>
        <v>2.2844037396854704E-3</v>
      </c>
      <c r="P209" s="12">
        <f t="shared" si="46"/>
        <v>7.5134707858583186E-2</v>
      </c>
      <c r="Q209" s="12">
        <f t="shared" si="47"/>
        <v>7.8029360130591696E-2</v>
      </c>
      <c r="R209" s="13">
        <f t="shared" si="48"/>
        <v>-6.802604501452425E-4</v>
      </c>
    </row>
    <row r="210" spans="1:18" x14ac:dyDescent="0.25">
      <c r="A210" s="1">
        <v>42870</v>
      </c>
      <c r="B210">
        <v>9433.5498050000006</v>
      </c>
      <c r="C210">
        <v>9445.4003909999992</v>
      </c>
      <c r="D210">
        <v>9404.2566435453991</v>
      </c>
      <c r="E210" t="str">
        <f t="shared" si="41"/>
        <v>SELL</v>
      </c>
      <c r="F210" s="10">
        <f t="shared" si="39"/>
        <v>9339.8496090000008</v>
      </c>
      <c r="G210" s="11" t="str">
        <f t="shared" si="40"/>
        <v/>
      </c>
      <c r="L210" s="12">
        <f t="shared" si="42"/>
        <v>4.7335891403128549E-3</v>
      </c>
      <c r="M210" s="12">
        <f t="shared" si="43"/>
        <v>4.7224209371608383E-3</v>
      </c>
      <c r="N210">
        <f t="shared" si="44"/>
        <v>-1</v>
      </c>
      <c r="O210" s="12">
        <f t="shared" si="45"/>
        <v>-4.7224209371608383E-3</v>
      </c>
      <c r="P210" s="12">
        <f t="shared" si="46"/>
        <v>7.0412286921422346E-2</v>
      </c>
      <c r="Q210" s="12">
        <f t="shared" si="47"/>
        <v>7.2950453515735925E-2</v>
      </c>
      <c r="R210" s="13">
        <f t="shared" si="48"/>
        <v>2.440991578108731E-3</v>
      </c>
    </row>
    <row r="211" spans="1:18" x14ac:dyDescent="0.25">
      <c r="A211" s="1">
        <v>42871</v>
      </c>
      <c r="B211">
        <v>9461</v>
      </c>
      <c r="C211">
        <v>9512.25</v>
      </c>
      <c r="D211">
        <v>9394.2872612062001</v>
      </c>
      <c r="E211" t="str">
        <f t="shared" si="41"/>
        <v/>
      </c>
      <c r="F211" s="10">
        <f t="shared" si="39"/>
        <v>9433.5498050000006</v>
      </c>
      <c r="G211" s="11">
        <f t="shared" si="40"/>
        <v>1.0032302437686935E-2</v>
      </c>
      <c r="L211" s="12">
        <f t="shared" si="42"/>
        <v>7.077477526913345E-3</v>
      </c>
      <c r="M211" s="12">
        <f t="shared" si="43"/>
        <v>7.0525497310094188E-3</v>
      </c>
      <c r="N211">
        <f t="shared" si="44"/>
        <v>-1</v>
      </c>
      <c r="O211" s="12">
        <f t="shared" si="45"/>
        <v>-7.0525497310094188E-3</v>
      </c>
      <c r="P211" s="12">
        <f t="shared" si="46"/>
        <v>6.3359737190412921E-2</v>
      </c>
      <c r="Q211" s="12">
        <f t="shared" si="47"/>
        <v>6.5410037915441421E-2</v>
      </c>
      <c r="R211" s="13">
        <f t="shared" si="48"/>
        <v>1.1844568537988431E-2</v>
      </c>
    </row>
    <row r="212" spans="1:18" x14ac:dyDescent="0.25">
      <c r="A212" s="1">
        <v>42872</v>
      </c>
      <c r="B212">
        <v>9517.5996090000008</v>
      </c>
      <c r="C212">
        <v>9525.75</v>
      </c>
      <c r="D212">
        <v>9412.6647854851108</v>
      </c>
      <c r="E212" t="str">
        <f t="shared" si="41"/>
        <v/>
      </c>
      <c r="F212" s="10">
        <f t="shared" si="39"/>
        <v>9433.5498050000006</v>
      </c>
      <c r="G212" s="11" t="str">
        <f t="shared" si="40"/>
        <v/>
      </c>
      <c r="L212" s="12">
        <f t="shared" si="42"/>
        <v>1.4192225814082526E-3</v>
      </c>
      <c r="M212" s="12">
        <f t="shared" si="43"/>
        <v>1.4182164368899746E-3</v>
      </c>
      <c r="N212">
        <f t="shared" si="44"/>
        <v>-1</v>
      </c>
      <c r="O212" s="12">
        <f t="shared" si="45"/>
        <v>-1.4182164368899746E-3</v>
      </c>
      <c r="P212" s="12">
        <f t="shared" si="46"/>
        <v>6.1941520753522945E-2</v>
      </c>
      <c r="Q212" s="12">
        <f t="shared" si="47"/>
        <v>6.3900126831079707E-2</v>
      </c>
      <c r="R212" s="13">
        <f t="shared" si="48"/>
        <v>8.5067446242472755E-3</v>
      </c>
    </row>
    <row r="213" spans="1:18" x14ac:dyDescent="0.25">
      <c r="A213" s="1">
        <v>42873</v>
      </c>
      <c r="B213">
        <v>9453.2001949999994</v>
      </c>
      <c r="C213">
        <v>9429.4501949999994</v>
      </c>
      <c r="D213">
        <v>9424.6287180236595</v>
      </c>
      <c r="E213" t="str">
        <f t="shared" si="41"/>
        <v/>
      </c>
      <c r="F213" s="10">
        <f t="shared" si="39"/>
        <v>9433.5498050000006</v>
      </c>
      <c r="G213" s="11" t="str">
        <f t="shared" si="40"/>
        <v/>
      </c>
      <c r="L213" s="12">
        <f t="shared" si="42"/>
        <v>-1.0109419730729874E-2</v>
      </c>
      <c r="M213" s="12">
        <f t="shared" si="43"/>
        <v>-1.0160866942372416E-2</v>
      </c>
      <c r="N213">
        <f t="shared" si="44"/>
        <v>-1</v>
      </c>
      <c r="O213" s="12">
        <f t="shared" si="45"/>
        <v>1.0160866942372416E-2</v>
      </c>
      <c r="P213" s="12">
        <f t="shared" si="46"/>
        <v>7.2102387695895359E-2</v>
      </c>
      <c r="Q213" s="12">
        <f t="shared" si="47"/>
        <v>7.4765381181501223E-2</v>
      </c>
      <c r="R213" s="13">
        <f t="shared" si="48"/>
        <v>-8.7045446660883874E-3</v>
      </c>
    </row>
    <row r="214" spans="1:18" x14ac:dyDescent="0.25">
      <c r="A214" s="1">
        <v>42874</v>
      </c>
      <c r="B214">
        <v>9469.9003909999992</v>
      </c>
      <c r="C214">
        <v>9427.9003909999992</v>
      </c>
      <c r="D214">
        <v>9444.4970865570103</v>
      </c>
      <c r="E214" t="str">
        <f t="shared" si="41"/>
        <v/>
      </c>
      <c r="F214" s="10">
        <f t="shared" si="39"/>
        <v>9433.5498050000006</v>
      </c>
      <c r="G214" s="11" t="str">
        <f t="shared" si="40"/>
        <v/>
      </c>
      <c r="L214" s="12">
        <f t="shared" si="42"/>
        <v>-1.6435783295420947E-4</v>
      </c>
      <c r="M214" s="12">
        <f t="shared" si="43"/>
        <v>-1.6437134118297859E-4</v>
      </c>
      <c r="N214">
        <f t="shared" si="44"/>
        <v>-1</v>
      </c>
      <c r="O214" s="12">
        <f t="shared" si="45"/>
        <v>1.6437134118297859E-4</v>
      </c>
      <c r="P214" s="12">
        <f t="shared" si="46"/>
        <v>7.226675903707834E-2</v>
      </c>
      <c r="Q214" s="12">
        <f t="shared" si="47"/>
        <v>7.4942056328430873E-2</v>
      </c>
      <c r="R214" s="13">
        <f t="shared" si="48"/>
        <v>-1.0272116001364684E-2</v>
      </c>
    </row>
    <row r="215" spans="1:18" x14ac:dyDescent="0.25">
      <c r="A215" s="1">
        <v>42877</v>
      </c>
      <c r="B215">
        <v>9480.25</v>
      </c>
      <c r="C215">
        <v>9438.25</v>
      </c>
      <c r="D215">
        <v>9441.5546983554195</v>
      </c>
      <c r="E215" t="str">
        <f t="shared" si="41"/>
        <v>SELL</v>
      </c>
      <c r="F215" s="10">
        <f t="shared" si="39"/>
        <v>9433.5498050000006</v>
      </c>
      <c r="G215" s="11" t="str">
        <f t="shared" si="40"/>
        <v/>
      </c>
      <c r="L215" s="12">
        <f t="shared" si="42"/>
        <v>1.0977639316045451E-3</v>
      </c>
      <c r="M215" s="12">
        <f t="shared" si="43"/>
        <v>1.09716182938356E-3</v>
      </c>
      <c r="N215">
        <f t="shared" si="44"/>
        <v>-1</v>
      </c>
      <c r="O215" s="12">
        <f t="shared" si="45"/>
        <v>-1.09716182938356E-3</v>
      </c>
      <c r="P215" s="12">
        <f t="shared" si="46"/>
        <v>7.1169597207694779E-2</v>
      </c>
      <c r="Q215" s="12">
        <f t="shared" si="47"/>
        <v>7.3763317687193686E-2</v>
      </c>
      <c r="R215" s="13">
        <f t="shared" si="48"/>
        <v>9.3322567254938704E-4</v>
      </c>
    </row>
    <row r="216" spans="1:18" x14ac:dyDescent="0.25">
      <c r="A216" s="1">
        <v>42878</v>
      </c>
      <c r="B216">
        <v>9445.0498050000006</v>
      </c>
      <c r="C216">
        <v>9386.1503909999992</v>
      </c>
      <c r="D216">
        <v>9422.9624462430293</v>
      </c>
      <c r="E216" t="str">
        <f t="shared" si="41"/>
        <v>SELL</v>
      </c>
      <c r="F216" s="10">
        <f t="shared" si="39"/>
        <v>9480.25</v>
      </c>
      <c r="G216" s="11">
        <f t="shared" si="40"/>
        <v>4.9504371064270636E-3</v>
      </c>
      <c r="L216" s="12">
        <f t="shared" si="42"/>
        <v>-5.5200496914152852E-3</v>
      </c>
      <c r="M216" s="12">
        <f t="shared" si="43"/>
        <v>-5.5353414659127277E-3</v>
      </c>
      <c r="N216">
        <f t="shared" si="44"/>
        <v>-1</v>
      </c>
      <c r="O216" s="12">
        <f t="shared" si="45"/>
        <v>5.5353414659127277E-3</v>
      </c>
      <c r="P216" s="12">
        <f t="shared" si="46"/>
        <v>7.6704938673607503E-2</v>
      </c>
      <c r="Q216" s="12">
        <f t="shared" si="47"/>
        <v>7.9723444755228634E-2</v>
      </c>
      <c r="R216" s="13">
        <f t="shared" si="48"/>
        <v>-4.4283454712626957E-3</v>
      </c>
    </row>
    <row r="217" spans="1:18" x14ac:dyDescent="0.25">
      <c r="A217" s="1">
        <v>42879</v>
      </c>
      <c r="B217">
        <v>9410.9003909999992</v>
      </c>
      <c r="C217">
        <v>9360.5498050000006</v>
      </c>
      <c r="D217">
        <v>9446.4551263226003</v>
      </c>
      <c r="E217" t="str">
        <f t="shared" si="41"/>
        <v/>
      </c>
      <c r="F217" s="10">
        <f t="shared" si="39"/>
        <v>9445.0498050000006</v>
      </c>
      <c r="G217" s="11">
        <f t="shared" si="40"/>
        <v>-3.7130028216555422E-3</v>
      </c>
      <c r="L217" s="12">
        <f t="shared" si="42"/>
        <v>-2.7274851705493264E-3</v>
      </c>
      <c r="M217" s="12">
        <f t="shared" si="43"/>
        <v>-2.731211535506187E-3</v>
      </c>
      <c r="N217">
        <f t="shared" si="44"/>
        <v>-1</v>
      </c>
      <c r="O217" s="12">
        <f t="shared" si="45"/>
        <v>2.731211535506187E-3</v>
      </c>
      <c r="P217" s="12">
        <f t="shared" si="46"/>
        <v>7.9436150209113696E-2</v>
      </c>
      <c r="Q217" s="12">
        <f t="shared" si="47"/>
        <v>8.2676428658899237E-2</v>
      </c>
      <c r="R217" s="13">
        <f t="shared" si="48"/>
        <v>-8.2324790082906052E-3</v>
      </c>
    </row>
    <row r="218" spans="1:18" x14ac:dyDescent="0.25">
      <c r="A218" s="1">
        <v>42880</v>
      </c>
      <c r="B218">
        <v>9384.0498050000006</v>
      </c>
      <c r="C218">
        <v>9509.75</v>
      </c>
      <c r="D218">
        <v>9459.5460875423796</v>
      </c>
      <c r="E218" t="str">
        <f t="shared" si="41"/>
        <v/>
      </c>
      <c r="F218" s="10">
        <f t="shared" si="39"/>
        <v>9445.0498050000006</v>
      </c>
      <c r="G218" s="11" t="str">
        <f t="shared" si="40"/>
        <v/>
      </c>
      <c r="L218" s="12">
        <f t="shared" si="42"/>
        <v>1.5939255504020089E-2</v>
      </c>
      <c r="M218" s="12">
        <f t="shared" si="43"/>
        <v>1.5813559479179021E-2</v>
      </c>
      <c r="N218">
        <f t="shared" si="44"/>
        <v>-1</v>
      </c>
      <c r="O218" s="12">
        <f t="shared" si="45"/>
        <v>-1.5813559479179021E-2</v>
      </c>
      <c r="P218" s="12">
        <f t="shared" si="46"/>
        <v>6.3622590729934675E-2</v>
      </c>
      <c r="Q218" s="12">
        <f t="shared" si="47"/>
        <v>6.569012152382081E-2</v>
      </c>
      <c r="R218" s="13">
        <f t="shared" si="48"/>
        <v>1.3168296250454015E-2</v>
      </c>
    </row>
    <row r="219" spans="1:18" x14ac:dyDescent="0.25">
      <c r="A219" s="1">
        <v>42881</v>
      </c>
      <c r="B219">
        <v>9507.75</v>
      </c>
      <c r="C219">
        <v>9595.0996090000008</v>
      </c>
      <c r="D219">
        <v>9469.4709678525105</v>
      </c>
      <c r="E219" t="str">
        <f t="shared" si="41"/>
        <v/>
      </c>
      <c r="F219" s="10">
        <f t="shared" si="39"/>
        <v>9445.0498050000006</v>
      </c>
      <c r="G219" s="11" t="str">
        <f t="shared" si="40"/>
        <v/>
      </c>
      <c r="L219" s="12">
        <f t="shared" si="42"/>
        <v>8.9749582270828299E-3</v>
      </c>
      <c r="M219" s="12">
        <f t="shared" si="43"/>
        <v>8.934922656238237E-3</v>
      </c>
      <c r="N219">
        <f t="shared" si="44"/>
        <v>-1</v>
      </c>
      <c r="O219" s="12">
        <f t="shared" si="45"/>
        <v>-8.934922656238237E-3</v>
      </c>
      <c r="P219" s="12">
        <f t="shared" si="46"/>
        <v>5.468766807369644E-2</v>
      </c>
      <c r="Q219" s="12">
        <f t="shared" si="47"/>
        <v>5.6210674838149455E-2</v>
      </c>
      <c r="R219" s="13">
        <f t="shared" si="48"/>
        <v>2.5057267883422218E-2</v>
      </c>
    </row>
    <row r="220" spans="1:18" x14ac:dyDescent="0.25">
      <c r="A220" s="1">
        <v>42884</v>
      </c>
      <c r="B220">
        <v>9560.0498050000006</v>
      </c>
      <c r="C220">
        <v>9604.9003909999992</v>
      </c>
      <c r="D220">
        <v>9466.9963850662498</v>
      </c>
      <c r="E220" t="str">
        <f t="shared" si="41"/>
        <v/>
      </c>
      <c r="F220" s="10">
        <f t="shared" si="39"/>
        <v>9445.0498050000006</v>
      </c>
      <c r="G220" s="11" t="str">
        <f t="shared" si="40"/>
        <v/>
      </c>
      <c r="L220" s="12">
        <f t="shared" si="42"/>
        <v>1.021436191324776E-3</v>
      </c>
      <c r="M220" s="12">
        <f t="shared" si="43"/>
        <v>1.0209148803387073E-3</v>
      </c>
      <c r="N220">
        <f t="shared" si="44"/>
        <v>-1</v>
      </c>
      <c r="O220" s="12">
        <f t="shared" si="45"/>
        <v>-1.0209148803387073E-3</v>
      </c>
      <c r="P220" s="12">
        <f t="shared" si="46"/>
        <v>5.366675319335773E-2</v>
      </c>
      <c r="Q220" s="12">
        <f t="shared" si="47"/>
        <v>5.5132923883036922E-2</v>
      </c>
      <c r="R220" s="13">
        <f t="shared" si="48"/>
        <v>1.0005561765556337E-2</v>
      </c>
    </row>
    <row r="221" spans="1:18" x14ac:dyDescent="0.25">
      <c r="A221" s="1">
        <v>42885</v>
      </c>
      <c r="B221">
        <v>9590.6503909999992</v>
      </c>
      <c r="C221">
        <v>9624.5498050000006</v>
      </c>
      <c r="D221">
        <v>9456.8041581343296</v>
      </c>
      <c r="E221" t="str">
        <f t="shared" si="41"/>
        <v/>
      </c>
      <c r="F221" s="10">
        <f t="shared" si="39"/>
        <v>9445.0498050000006</v>
      </c>
      <c r="G221" s="11" t="str">
        <f t="shared" si="40"/>
        <v/>
      </c>
      <c r="L221" s="12">
        <f t="shared" si="42"/>
        <v>2.0457696800701974E-3</v>
      </c>
      <c r="M221" s="12">
        <f t="shared" si="43"/>
        <v>2.0436799428735597E-3</v>
      </c>
      <c r="N221">
        <f t="shared" si="44"/>
        <v>-1</v>
      </c>
      <c r="O221" s="12">
        <f t="shared" si="45"/>
        <v>-2.0436799428735597E-3</v>
      </c>
      <c r="P221" s="12">
        <f t="shared" si="46"/>
        <v>5.1623073250484174E-2</v>
      </c>
      <c r="Q221" s="12">
        <f t="shared" si="47"/>
        <v>5.29787718378536E-2</v>
      </c>
      <c r="R221" s="13">
        <f t="shared" si="48"/>
        <v>3.0692954945852335E-3</v>
      </c>
    </row>
    <row r="222" spans="1:18" x14ac:dyDescent="0.25">
      <c r="A222" s="1">
        <v>42886</v>
      </c>
      <c r="B222">
        <v>9636.5498050000006</v>
      </c>
      <c r="C222">
        <v>9621.25</v>
      </c>
      <c r="D222">
        <v>9475.3449013753198</v>
      </c>
      <c r="E222" t="str">
        <f t="shared" si="41"/>
        <v/>
      </c>
      <c r="F222" s="10">
        <f t="shared" si="39"/>
        <v>9445.0498050000006</v>
      </c>
      <c r="G222" s="11" t="str">
        <f t="shared" si="40"/>
        <v/>
      </c>
      <c r="L222" s="12">
        <f t="shared" si="42"/>
        <v>-3.4285291955016284E-4</v>
      </c>
      <c r="M222" s="12">
        <f t="shared" si="43"/>
        <v>-3.4291170704974611E-4</v>
      </c>
      <c r="N222">
        <f t="shared" si="44"/>
        <v>-1</v>
      </c>
      <c r="O222" s="12">
        <f t="shared" si="45"/>
        <v>3.4291170704974611E-4</v>
      </c>
      <c r="P222" s="12">
        <f t="shared" si="46"/>
        <v>5.196598495753392E-2</v>
      </c>
      <c r="Q222" s="12">
        <f t="shared" si="47"/>
        <v>5.3339912502133657E-2</v>
      </c>
      <c r="R222" s="13">
        <f t="shared" si="48"/>
        <v>1.7022153624124403E-3</v>
      </c>
    </row>
    <row r="223" spans="1:18" x14ac:dyDescent="0.25">
      <c r="A223" s="1">
        <v>42887</v>
      </c>
      <c r="B223">
        <v>9603.5498050000006</v>
      </c>
      <c r="C223">
        <v>9616.0996090000008</v>
      </c>
      <c r="D223">
        <v>9487.3594280710695</v>
      </c>
      <c r="E223" t="str">
        <f t="shared" si="41"/>
        <v/>
      </c>
      <c r="F223" s="10">
        <f t="shared" si="39"/>
        <v>9445.0498050000006</v>
      </c>
      <c r="G223" s="11" t="str">
        <f t="shared" si="40"/>
        <v/>
      </c>
      <c r="L223" s="12">
        <f t="shared" si="42"/>
        <v>-5.3531412238527754E-4</v>
      </c>
      <c r="M223" s="12">
        <f t="shared" si="43"/>
        <v>-5.3545745414404901E-4</v>
      </c>
      <c r="N223">
        <f t="shared" si="44"/>
        <v>-1</v>
      </c>
      <c r="O223" s="12">
        <f t="shared" si="45"/>
        <v>5.3545745414404901E-4</v>
      </c>
      <c r="P223" s="12">
        <f t="shared" si="46"/>
        <v>5.2501442411677972E-2</v>
      </c>
      <c r="Q223" s="12">
        <f t="shared" si="47"/>
        <v>5.3904082240996631E-2</v>
      </c>
      <c r="R223" s="13">
        <f t="shared" si="48"/>
        <v>-8.7798350792567259E-4</v>
      </c>
    </row>
    <row r="224" spans="1:18" x14ac:dyDescent="0.25">
      <c r="A224" s="1">
        <v>42888</v>
      </c>
      <c r="B224">
        <v>9657.1503909999992</v>
      </c>
      <c r="C224">
        <v>9653.5</v>
      </c>
      <c r="D224">
        <v>9506.9665232140705</v>
      </c>
      <c r="E224" t="str">
        <f t="shared" si="41"/>
        <v/>
      </c>
      <c r="F224" s="10">
        <f t="shared" si="39"/>
        <v>9445.0498050000006</v>
      </c>
      <c r="G224" s="11" t="str">
        <f t="shared" si="40"/>
        <v/>
      </c>
      <c r="L224" s="12">
        <f t="shared" si="42"/>
        <v>3.8893514544082741E-3</v>
      </c>
      <c r="M224" s="12">
        <f t="shared" si="43"/>
        <v>3.8818074814882435E-3</v>
      </c>
      <c r="N224">
        <f t="shared" si="44"/>
        <v>-1</v>
      </c>
      <c r="O224" s="12">
        <f t="shared" si="45"/>
        <v>-3.8818074814882435E-3</v>
      </c>
      <c r="P224" s="12">
        <f t="shared" si="46"/>
        <v>4.8619634930189726E-2</v>
      </c>
      <c r="Q224" s="12">
        <f t="shared" si="47"/>
        <v>4.9820959565044065E-2</v>
      </c>
      <c r="R224" s="13">
        <f t="shared" si="48"/>
        <v>3.3519553072625108E-3</v>
      </c>
    </row>
    <row r="225" spans="1:18" x14ac:dyDescent="0.25">
      <c r="A225" s="1">
        <v>42891</v>
      </c>
      <c r="B225">
        <v>9656.2998050000006</v>
      </c>
      <c r="C225">
        <v>9675.0996090000008</v>
      </c>
      <c r="D225">
        <v>9504.0553607777802</v>
      </c>
      <c r="E225" t="str">
        <f t="shared" si="41"/>
        <v/>
      </c>
      <c r="F225" s="10">
        <f t="shared" si="39"/>
        <v>9445.0498050000006</v>
      </c>
      <c r="G225" s="11" t="str">
        <f t="shared" si="40"/>
        <v/>
      </c>
      <c r="L225" s="12">
        <f t="shared" si="42"/>
        <v>2.2374899259336445E-3</v>
      </c>
      <c r="M225" s="12">
        <f t="shared" si="43"/>
        <v>2.2349904729888261E-3</v>
      </c>
      <c r="N225">
        <f t="shared" si="44"/>
        <v>-1</v>
      </c>
      <c r="O225" s="12">
        <f t="shared" si="45"/>
        <v>-2.2349904729888261E-3</v>
      </c>
      <c r="P225" s="12">
        <f t="shared" si="46"/>
        <v>4.6384644457200898E-2</v>
      </c>
      <c r="Q225" s="12">
        <f t="shared" si="47"/>
        <v>4.7477239793361603E-2</v>
      </c>
      <c r="R225" s="13">
        <f t="shared" si="48"/>
        <v>6.1355437650396638E-3</v>
      </c>
    </row>
    <row r="226" spans="1:18" x14ac:dyDescent="0.25">
      <c r="A226" s="1">
        <v>42892</v>
      </c>
      <c r="B226">
        <v>9704.25</v>
      </c>
      <c r="C226">
        <v>9637.1503909999992</v>
      </c>
      <c r="D226">
        <v>9485.7170976186899</v>
      </c>
      <c r="E226" t="str">
        <f t="shared" si="41"/>
        <v/>
      </c>
      <c r="F226" s="10">
        <f t="shared" si="39"/>
        <v>9445.0498050000006</v>
      </c>
      <c r="G226" s="11" t="str">
        <f t="shared" si="40"/>
        <v/>
      </c>
      <c r="L226" s="12">
        <f t="shared" si="42"/>
        <v>-3.9223594106152504E-3</v>
      </c>
      <c r="M226" s="12">
        <f t="shared" si="43"/>
        <v>-3.9300720366885139E-3</v>
      </c>
      <c r="N226">
        <f t="shared" si="44"/>
        <v>-1</v>
      </c>
      <c r="O226" s="12">
        <f t="shared" si="45"/>
        <v>3.9300720366885139E-3</v>
      </c>
      <c r="P226" s="12">
        <f t="shared" si="46"/>
        <v>5.0314716493889411E-2</v>
      </c>
      <c r="Q226" s="12">
        <f t="shared" si="47"/>
        <v>5.1602000797411174E-2</v>
      </c>
      <c r="R226" s="13">
        <f t="shared" si="48"/>
        <v>-1.6936457243487135E-3</v>
      </c>
    </row>
    <row r="227" spans="1:18" x14ac:dyDescent="0.25">
      <c r="A227" s="1">
        <v>42893</v>
      </c>
      <c r="B227">
        <v>9663.9501949999994</v>
      </c>
      <c r="C227">
        <v>9663.9003909999992</v>
      </c>
      <c r="D227">
        <v>9509.0877410131598</v>
      </c>
      <c r="E227" t="str">
        <f t="shared" si="41"/>
        <v/>
      </c>
      <c r="F227" s="10">
        <f t="shared" si="39"/>
        <v>9445.0498050000006</v>
      </c>
      <c r="G227" s="11" t="str">
        <f t="shared" si="40"/>
        <v/>
      </c>
      <c r="L227" s="12">
        <f t="shared" si="42"/>
        <v>2.7757167746371714E-3</v>
      </c>
      <c r="M227" s="12">
        <f t="shared" si="43"/>
        <v>2.7718715866224823E-3</v>
      </c>
      <c r="N227">
        <f t="shared" si="44"/>
        <v>-1</v>
      </c>
      <c r="O227" s="12">
        <f t="shared" si="45"/>
        <v>-2.7718715866224823E-3</v>
      </c>
      <c r="P227" s="12">
        <f t="shared" si="46"/>
        <v>4.7542844907266929E-2</v>
      </c>
      <c r="Q227" s="12">
        <f t="shared" si="47"/>
        <v>4.8691131233034479E-2</v>
      </c>
      <c r="R227" s="13">
        <f t="shared" si="48"/>
        <v>-1.1575299947902407E-3</v>
      </c>
    </row>
    <row r="228" spans="1:18" x14ac:dyDescent="0.25">
      <c r="A228" s="1">
        <v>42894</v>
      </c>
      <c r="B228">
        <v>9682.4003909999992</v>
      </c>
      <c r="C228">
        <v>9647.25</v>
      </c>
      <c r="D228">
        <v>9522.1653165631506</v>
      </c>
      <c r="E228" t="str">
        <f t="shared" si="41"/>
        <v/>
      </c>
      <c r="F228" s="10">
        <f t="shared" si="39"/>
        <v>9445.0498050000006</v>
      </c>
      <c r="G228" s="11" t="str">
        <f t="shared" si="40"/>
        <v/>
      </c>
      <c r="L228" s="12">
        <f t="shared" si="42"/>
        <v>-1.7229472910861299E-3</v>
      </c>
      <c r="M228" s="12">
        <f t="shared" si="43"/>
        <v>-1.7244332718597184E-3</v>
      </c>
      <c r="N228">
        <f t="shared" si="44"/>
        <v>-1</v>
      </c>
      <c r="O228" s="12">
        <f t="shared" si="45"/>
        <v>1.7244332718597184E-3</v>
      </c>
      <c r="P228" s="12">
        <f t="shared" si="46"/>
        <v>4.9267278179126649E-2</v>
      </c>
      <c r="Q228" s="12">
        <f t="shared" si="47"/>
        <v>5.0501089239021857E-2</v>
      </c>
      <c r="R228" s="13">
        <f t="shared" si="48"/>
        <v>1.0479870698534288E-3</v>
      </c>
    </row>
    <row r="229" spans="1:18" x14ac:dyDescent="0.25">
      <c r="A229" s="1">
        <v>42895</v>
      </c>
      <c r="B229">
        <v>9638.5498050000006</v>
      </c>
      <c r="C229">
        <v>9668.25</v>
      </c>
      <c r="D229">
        <v>9532.3791172966303</v>
      </c>
      <c r="E229" t="str">
        <f t="shared" si="41"/>
        <v/>
      </c>
      <c r="F229" s="10">
        <f t="shared" si="39"/>
        <v>9445.0498050000006</v>
      </c>
      <c r="G229" s="11" t="str">
        <f t="shared" si="40"/>
        <v/>
      </c>
      <c r="L229" s="12">
        <f t="shared" si="42"/>
        <v>2.1767861307626646E-3</v>
      </c>
      <c r="M229" s="12">
        <f t="shared" si="43"/>
        <v>2.1744203643893584E-3</v>
      </c>
      <c r="N229">
        <f t="shared" si="44"/>
        <v>-1</v>
      </c>
      <c r="O229" s="12">
        <f t="shared" si="45"/>
        <v>-2.1744203643893584E-3</v>
      </c>
      <c r="P229" s="12">
        <f t="shared" si="46"/>
        <v>4.7092857814737293E-2</v>
      </c>
      <c r="Q229" s="12">
        <f t="shared" si="47"/>
        <v>4.8219339917891402E-2</v>
      </c>
      <c r="R229" s="13">
        <f t="shared" si="48"/>
        <v>4.5008835190918361E-4</v>
      </c>
    </row>
    <row r="230" spans="1:18" x14ac:dyDescent="0.25">
      <c r="A230" s="1">
        <v>42898</v>
      </c>
      <c r="B230">
        <v>9646.7001949999994</v>
      </c>
      <c r="C230">
        <v>9616.4003909999992</v>
      </c>
      <c r="D230">
        <v>9529.9084145791603</v>
      </c>
      <c r="E230" t="str">
        <f t="shared" si="41"/>
        <v/>
      </c>
      <c r="F230" s="10">
        <f t="shared" si="39"/>
        <v>9445.0498050000006</v>
      </c>
      <c r="G230" s="11" t="str">
        <f t="shared" si="40"/>
        <v/>
      </c>
      <c r="L230" s="12">
        <f t="shared" si="42"/>
        <v>-5.3628742533551321E-3</v>
      </c>
      <c r="M230" s="12">
        <f t="shared" si="43"/>
        <v>-5.3773060840045057E-3</v>
      </c>
      <c r="N230">
        <f t="shared" si="44"/>
        <v>-1</v>
      </c>
      <c r="O230" s="12">
        <f t="shared" si="45"/>
        <v>5.3773060840045057E-3</v>
      </c>
      <c r="P230" s="12">
        <f t="shared" si="46"/>
        <v>5.2470163898741796E-2</v>
      </c>
      <c r="Q230" s="12">
        <f t="shared" si="47"/>
        <v>5.387111820406254E-2</v>
      </c>
      <c r="R230" s="13">
        <f t="shared" si="48"/>
        <v>-3.1977619528882339E-3</v>
      </c>
    </row>
    <row r="231" spans="1:18" x14ac:dyDescent="0.25">
      <c r="A231" s="1">
        <v>42899</v>
      </c>
      <c r="B231">
        <v>9615.5498050000006</v>
      </c>
      <c r="C231">
        <v>9606.9003909999992</v>
      </c>
      <c r="D231">
        <v>9519.5028183657996</v>
      </c>
      <c r="E231" t="str">
        <f t="shared" si="41"/>
        <v/>
      </c>
      <c r="F231" s="10">
        <f t="shared" si="39"/>
        <v>9445.0498050000006</v>
      </c>
      <c r="G231" s="11" t="str">
        <f t="shared" si="40"/>
        <v/>
      </c>
      <c r="L231" s="12">
        <f t="shared" si="42"/>
        <v>-9.8789563804879688E-4</v>
      </c>
      <c r="M231" s="12">
        <f t="shared" si="43"/>
        <v>-9.8838392855783263E-4</v>
      </c>
      <c r="N231">
        <f t="shared" si="44"/>
        <v>-1</v>
      </c>
      <c r="O231" s="12">
        <f t="shared" si="45"/>
        <v>9.8838392855783263E-4</v>
      </c>
      <c r="P231" s="12">
        <f t="shared" si="46"/>
        <v>5.3458547827299627E-2</v>
      </c>
      <c r="Q231" s="12">
        <f t="shared" si="47"/>
        <v>5.4913262414521657E-2</v>
      </c>
      <c r="R231" s="13">
        <f t="shared" si="48"/>
        <v>-6.3454719313216223E-3</v>
      </c>
    </row>
    <row r="232" spans="1:18" x14ac:dyDescent="0.25">
      <c r="A232" s="1">
        <v>42900</v>
      </c>
      <c r="B232">
        <v>9621.5498050000006</v>
      </c>
      <c r="C232">
        <v>9618.1503909999992</v>
      </c>
      <c r="D232">
        <v>9538.19490238035</v>
      </c>
      <c r="E232" t="str">
        <f t="shared" si="41"/>
        <v/>
      </c>
      <c r="F232" s="10">
        <f t="shared" si="39"/>
        <v>9445.0498050000006</v>
      </c>
      <c r="G232" s="11" t="str">
        <f t="shared" si="40"/>
        <v/>
      </c>
      <c r="L232" s="12">
        <f t="shared" si="42"/>
        <v>1.1710332721404093E-3</v>
      </c>
      <c r="M232" s="12">
        <f t="shared" si="43"/>
        <v>1.1703481474951863E-3</v>
      </c>
      <c r="N232">
        <f t="shared" si="44"/>
        <v>-1</v>
      </c>
      <c r="O232" s="12">
        <f t="shared" si="45"/>
        <v>-1.1703481474951863E-3</v>
      </c>
      <c r="P232" s="12">
        <f t="shared" si="46"/>
        <v>5.2288199679804442E-2</v>
      </c>
      <c r="Q232" s="12">
        <f t="shared" si="47"/>
        <v>5.3679368815470863E-2</v>
      </c>
      <c r="R232" s="13">
        <f t="shared" si="48"/>
        <v>1.8198077542996849E-4</v>
      </c>
    </row>
    <row r="233" spans="1:18" x14ac:dyDescent="0.25">
      <c r="A233" s="1">
        <v>42901</v>
      </c>
      <c r="B233">
        <v>9617.9003909999992</v>
      </c>
      <c r="C233">
        <v>9578.0498050000006</v>
      </c>
      <c r="D233">
        <v>9550.2544550924595</v>
      </c>
      <c r="E233" t="str">
        <f t="shared" si="41"/>
        <v/>
      </c>
      <c r="F233" s="10">
        <f t="shared" si="39"/>
        <v>9445.0498050000006</v>
      </c>
      <c r="G233" s="11" t="str">
        <f t="shared" si="40"/>
        <v/>
      </c>
      <c r="L233" s="12">
        <f t="shared" si="42"/>
        <v>-4.169261694797588E-3</v>
      </c>
      <c r="M233" s="12">
        <f t="shared" si="43"/>
        <v>-4.1779772998651729E-3</v>
      </c>
      <c r="N233">
        <f t="shared" si="44"/>
        <v>-1</v>
      </c>
      <c r="O233" s="12">
        <f t="shared" si="45"/>
        <v>4.1779772998651729E-3</v>
      </c>
      <c r="P233" s="12">
        <f t="shared" si="46"/>
        <v>5.6466176979669616E-2</v>
      </c>
      <c r="Q233" s="12">
        <f t="shared" si="47"/>
        <v>5.8090826367461323E-2</v>
      </c>
      <c r="R233" s="13">
        <f t="shared" si="48"/>
        <v>-3.0031107668220258E-3</v>
      </c>
    </row>
    <row r="234" spans="1:18" x14ac:dyDescent="0.25">
      <c r="A234" s="1">
        <v>42902</v>
      </c>
      <c r="B234">
        <v>9595.4501949999994</v>
      </c>
      <c r="C234">
        <v>9588.0498050000006</v>
      </c>
      <c r="D234">
        <v>9569.6120704590594</v>
      </c>
      <c r="E234" t="str">
        <f t="shared" si="41"/>
        <v/>
      </c>
      <c r="F234" s="10">
        <f t="shared" si="39"/>
        <v>9445.0498050000006</v>
      </c>
      <c r="G234" s="11" t="str">
        <f t="shared" si="40"/>
        <v/>
      </c>
      <c r="L234" s="12">
        <f t="shared" si="42"/>
        <v>1.0440538735536631E-3</v>
      </c>
      <c r="M234" s="12">
        <f t="shared" si="43"/>
        <v>1.043509228367868E-3</v>
      </c>
      <c r="N234">
        <f t="shared" si="44"/>
        <v>-1</v>
      </c>
      <c r="O234" s="12">
        <f t="shared" si="45"/>
        <v>-1.043509228367868E-3</v>
      </c>
      <c r="P234" s="12">
        <f t="shared" si="46"/>
        <v>5.5422667751301745E-2</v>
      </c>
      <c r="Q234" s="12">
        <f t="shared" si="47"/>
        <v>5.6987274709004554E-2</v>
      </c>
      <c r="R234" s="13">
        <f t="shared" si="48"/>
        <v>-3.1295607550662075E-3</v>
      </c>
    </row>
    <row r="235" spans="1:18" x14ac:dyDescent="0.25">
      <c r="A235" s="1">
        <v>42905</v>
      </c>
      <c r="B235">
        <v>9626.4003909999992</v>
      </c>
      <c r="C235">
        <v>9657.5498050000006</v>
      </c>
      <c r="D235">
        <v>9566.7277603231705</v>
      </c>
      <c r="E235" t="str">
        <f t="shared" si="41"/>
        <v/>
      </c>
      <c r="F235" s="10">
        <f t="shared" si="39"/>
        <v>9445.0498050000006</v>
      </c>
      <c r="G235" s="11" t="str">
        <f t="shared" si="40"/>
        <v/>
      </c>
      <c r="L235" s="12">
        <f t="shared" si="42"/>
        <v>7.2486064855188381E-3</v>
      </c>
      <c r="M235" s="12">
        <f t="shared" si="43"/>
        <v>7.2224616041420171E-3</v>
      </c>
      <c r="N235">
        <f t="shared" si="44"/>
        <v>-1</v>
      </c>
      <c r="O235" s="12">
        <f t="shared" si="45"/>
        <v>-7.2224616041420171E-3</v>
      </c>
      <c r="P235" s="12">
        <f t="shared" si="46"/>
        <v>4.8200206147159724E-2</v>
      </c>
      <c r="Q235" s="12">
        <f t="shared" si="47"/>
        <v>4.9380726767181526E-2</v>
      </c>
      <c r="R235" s="13">
        <f t="shared" si="48"/>
        <v>8.3002282947515216E-3</v>
      </c>
    </row>
    <row r="236" spans="1:18" x14ac:dyDescent="0.25">
      <c r="A236" s="1">
        <v>42906</v>
      </c>
      <c r="B236">
        <v>9670.5</v>
      </c>
      <c r="C236">
        <v>9653.5</v>
      </c>
      <c r="D236">
        <v>9548.6268128976899</v>
      </c>
      <c r="E236" t="str">
        <f t="shared" si="41"/>
        <v/>
      </c>
      <c r="F236" s="10">
        <f t="shared" si="39"/>
        <v>9445.0498050000006</v>
      </c>
      <c r="G236" s="11" t="str">
        <f t="shared" si="40"/>
        <v/>
      </c>
      <c r="L236" s="12">
        <f t="shared" si="42"/>
        <v>-4.1934083507433328E-4</v>
      </c>
      <c r="M236" s="12">
        <f t="shared" si="43"/>
        <v>-4.1942878302995252E-4</v>
      </c>
      <c r="N236">
        <f t="shared" si="44"/>
        <v>-1</v>
      </c>
      <c r="O236" s="12">
        <f t="shared" si="45"/>
        <v>4.1942878302995252E-4</v>
      </c>
      <c r="P236" s="12">
        <f t="shared" si="46"/>
        <v>4.8619634930189677E-2</v>
      </c>
      <c r="Q236" s="12">
        <f t="shared" si="47"/>
        <v>4.9820959565044065E-2</v>
      </c>
      <c r="R236" s="13">
        <f t="shared" si="48"/>
        <v>6.826226013747716E-3</v>
      </c>
    </row>
    <row r="237" spans="1:18" x14ac:dyDescent="0.25">
      <c r="A237" s="1">
        <v>42907</v>
      </c>
      <c r="B237">
        <v>9648.0996090000008</v>
      </c>
      <c r="C237">
        <v>9633.5996090000008</v>
      </c>
      <c r="D237">
        <v>9571.8796634144692</v>
      </c>
      <c r="E237" t="str">
        <f t="shared" si="41"/>
        <v/>
      </c>
      <c r="F237" s="10">
        <f t="shared" si="39"/>
        <v>9445.0498050000006</v>
      </c>
      <c r="G237" s="11" t="str">
        <f t="shared" si="40"/>
        <v/>
      </c>
      <c r="L237" s="12">
        <f t="shared" si="42"/>
        <v>-2.0614690008804448E-3</v>
      </c>
      <c r="M237" s="12">
        <f t="shared" si="43"/>
        <v>-2.063596752800555E-3</v>
      </c>
      <c r="N237">
        <f t="shared" si="44"/>
        <v>-1</v>
      </c>
      <c r="O237" s="12">
        <f t="shared" si="45"/>
        <v>2.063596752800555E-3</v>
      </c>
      <c r="P237" s="12">
        <f t="shared" si="46"/>
        <v>5.0683231682990229E-2</v>
      </c>
      <c r="Q237" s="12">
        <f t="shared" si="47"/>
        <v>5.1989603521953143E-2</v>
      </c>
      <c r="R237" s="13">
        <f t="shared" si="48"/>
        <v>-2.4799453778224789E-3</v>
      </c>
    </row>
    <row r="238" spans="1:18" x14ac:dyDescent="0.25">
      <c r="A238" s="1">
        <v>42908</v>
      </c>
      <c r="B238">
        <v>9642.6503909999992</v>
      </c>
      <c r="C238">
        <v>9630</v>
      </c>
      <c r="D238">
        <v>9584.9421252376105</v>
      </c>
      <c r="E238" t="str">
        <f t="shared" si="41"/>
        <v/>
      </c>
      <c r="F238" s="10">
        <f t="shared" si="39"/>
        <v>9445.0498050000006</v>
      </c>
      <c r="G238" s="11" t="str">
        <f t="shared" si="40"/>
        <v/>
      </c>
      <c r="L238" s="12">
        <f t="shared" si="42"/>
        <v>-3.7365150578172468E-4</v>
      </c>
      <c r="M238" s="12">
        <f t="shared" si="43"/>
        <v>-3.7372133089965981E-4</v>
      </c>
      <c r="N238">
        <f t="shared" si="44"/>
        <v>-1</v>
      </c>
      <c r="O238" s="12">
        <f t="shared" si="45"/>
        <v>3.7372133089965981E-4</v>
      </c>
      <c r="P238" s="12">
        <f t="shared" si="46"/>
        <v>5.1056953013889891E-2</v>
      </c>
      <c r="Q238" s="12">
        <f t="shared" si="47"/>
        <v>5.2382827950275379E-2</v>
      </c>
      <c r="R238" s="13">
        <f t="shared" si="48"/>
        <v>-2.4343502356658497E-3</v>
      </c>
    </row>
    <row r="239" spans="1:18" x14ac:dyDescent="0.25">
      <c r="A239" s="1">
        <v>42909</v>
      </c>
      <c r="B239">
        <v>9643.25</v>
      </c>
      <c r="C239">
        <v>9574.9501949999994</v>
      </c>
      <c r="D239">
        <v>9595.4264021527306</v>
      </c>
      <c r="E239" t="str">
        <f t="shared" si="41"/>
        <v/>
      </c>
      <c r="F239" s="10">
        <f t="shared" si="39"/>
        <v>9445.0498050000006</v>
      </c>
      <c r="G239" s="11" t="str">
        <f t="shared" si="40"/>
        <v/>
      </c>
      <c r="L239" s="12">
        <f t="shared" si="42"/>
        <v>-5.7164906542056526E-3</v>
      </c>
      <c r="M239" s="12">
        <f t="shared" si="43"/>
        <v>-5.7328923234323753E-3</v>
      </c>
      <c r="N239">
        <f t="shared" si="44"/>
        <v>-1</v>
      </c>
      <c r="O239" s="12">
        <f t="shared" si="45"/>
        <v>5.7328923234323753E-3</v>
      </c>
      <c r="P239" s="12">
        <f t="shared" si="46"/>
        <v>5.6789845337322266E-2</v>
      </c>
      <c r="Q239" s="12">
        <f t="shared" si="47"/>
        <v>5.8433352316894505E-2</v>
      </c>
      <c r="R239" s="13">
        <f t="shared" si="48"/>
        <v>-6.088006184646666E-3</v>
      </c>
    </row>
    <row r="240" spans="1:18" x14ac:dyDescent="0.25">
      <c r="A240" s="1">
        <v>42913</v>
      </c>
      <c r="B240">
        <v>9594.0498050000006</v>
      </c>
      <c r="C240">
        <v>9511.4003909999992</v>
      </c>
      <c r="D240">
        <v>9592.9570011714604</v>
      </c>
      <c r="E240" t="str">
        <f t="shared" si="41"/>
        <v>SELL</v>
      </c>
      <c r="F240" s="10">
        <f t="shared" si="39"/>
        <v>9445.0498050000006</v>
      </c>
      <c r="G240" s="11" t="str">
        <f t="shared" si="40"/>
        <v/>
      </c>
      <c r="L240" s="12">
        <f t="shared" si="42"/>
        <v>-6.6370897713061705E-3</v>
      </c>
      <c r="M240" s="12">
        <f t="shared" si="43"/>
        <v>-6.6592131960610508E-3</v>
      </c>
      <c r="N240">
        <f t="shared" si="44"/>
        <v>-1</v>
      </c>
      <c r="O240" s="12">
        <f t="shared" si="45"/>
        <v>6.6592131960610508E-3</v>
      </c>
      <c r="P240" s="12">
        <f t="shared" si="46"/>
        <v>6.3449058533383312E-2</v>
      </c>
      <c r="Q240" s="12">
        <f t="shared" si="47"/>
        <v>6.5505206021050366E-2</v>
      </c>
      <c r="R240" s="13">
        <f t="shared" si="48"/>
        <v>-1.2315639563863057E-2</v>
      </c>
    </row>
    <row r="241" spans="1:18" x14ac:dyDescent="0.25">
      <c r="A241" s="1">
        <v>42914</v>
      </c>
      <c r="B241">
        <v>9520.2001949999994</v>
      </c>
      <c r="C241">
        <v>9491.25</v>
      </c>
      <c r="D241">
        <v>9582.3475613486007</v>
      </c>
      <c r="E241" t="str">
        <f t="shared" si="41"/>
        <v/>
      </c>
      <c r="F241" s="10">
        <f t="shared" si="39"/>
        <v>9594.0498050000006</v>
      </c>
      <c r="G241" s="11">
        <f t="shared" si="40"/>
        <v>1.577545942861236E-2</v>
      </c>
      <c r="L241" s="12">
        <f t="shared" si="42"/>
        <v>-2.1185514405498429E-3</v>
      </c>
      <c r="M241" s="12">
        <f t="shared" si="43"/>
        <v>-2.1207987452343496E-3</v>
      </c>
      <c r="N241">
        <f t="shared" si="44"/>
        <v>-1</v>
      </c>
      <c r="O241" s="12">
        <f t="shared" si="45"/>
        <v>2.1207987452343496E-3</v>
      </c>
      <c r="P241" s="12">
        <f t="shared" si="46"/>
        <v>6.5569857278617666E-2</v>
      </c>
      <c r="Q241" s="12">
        <f t="shared" si="47"/>
        <v>6.7767326027778463E-2</v>
      </c>
      <c r="R241" s="13">
        <f t="shared" si="48"/>
        <v>-8.7415801957599903E-3</v>
      </c>
    </row>
    <row r="242" spans="1:18" x14ac:dyDescent="0.25">
      <c r="A242" s="1">
        <v>42915</v>
      </c>
      <c r="B242">
        <v>9522.9501949999994</v>
      </c>
      <c r="C242">
        <v>9504.0996090000008</v>
      </c>
      <c r="D242">
        <v>9601.1803302266508</v>
      </c>
      <c r="E242" t="str">
        <f t="shared" si="41"/>
        <v/>
      </c>
      <c r="F242" s="10">
        <f t="shared" si="39"/>
        <v>9594.0498050000006</v>
      </c>
      <c r="G242" s="11" t="str">
        <f t="shared" si="40"/>
        <v/>
      </c>
      <c r="L242" s="12">
        <f t="shared" si="42"/>
        <v>1.353837376531164E-3</v>
      </c>
      <c r="M242" s="12">
        <f t="shared" si="43"/>
        <v>1.3529217650096849E-3</v>
      </c>
      <c r="N242">
        <f t="shared" si="44"/>
        <v>-1</v>
      </c>
      <c r="O242" s="12">
        <f t="shared" si="45"/>
        <v>-1.3529217650096849E-3</v>
      </c>
      <c r="P242" s="12">
        <f t="shared" si="46"/>
        <v>6.4216935513607978E-2</v>
      </c>
      <c r="Q242" s="12">
        <f t="shared" si="47"/>
        <v>6.6323697151094541E-2</v>
      </c>
      <c r="R242" s="13">
        <f t="shared" si="48"/>
        <v>-7.675822381429942E-4</v>
      </c>
    </row>
    <row r="243" spans="1:18" x14ac:dyDescent="0.25">
      <c r="A243" s="1">
        <v>42916</v>
      </c>
      <c r="B243">
        <v>9478.5</v>
      </c>
      <c r="C243">
        <v>9520.9003909999992</v>
      </c>
      <c r="D243">
        <v>9613.28020064263</v>
      </c>
      <c r="E243" t="str">
        <f t="shared" si="41"/>
        <v/>
      </c>
      <c r="F243" s="10">
        <f t="shared" si="39"/>
        <v>9594.0498050000006</v>
      </c>
      <c r="G243" s="11" t="str">
        <f t="shared" si="40"/>
        <v/>
      </c>
      <c r="L243" s="12">
        <f t="shared" si="42"/>
        <v>1.7677405215839048E-3</v>
      </c>
      <c r="M243" s="12">
        <f t="shared" si="43"/>
        <v>1.7661799072115796E-3</v>
      </c>
      <c r="N243">
        <f t="shared" si="44"/>
        <v>-1</v>
      </c>
      <c r="O243" s="12">
        <f t="shared" si="45"/>
        <v>-1.7661799072115796E-3</v>
      </c>
      <c r="P243" s="12">
        <f t="shared" si="46"/>
        <v>6.2450755606396402E-2</v>
      </c>
      <c r="Q243" s="12">
        <f t="shared" si="47"/>
        <v>6.4442039824419428E-2</v>
      </c>
      <c r="R243" s="13">
        <f t="shared" si="48"/>
        <v>3.1239711313051366E-3</v>
      </c>
    </row>
    <row r="244" spans="1:18" x14ac:dyDescent="0.25">
      <c r="A244" s="1">
        <v>42919</v>
      </c>
      <c r="B244">
        <v>9587.9501949999994</v>
      </c>
      <c r="C244">
        <v>9615</v>
      </c>
      <c r="D244">
        <v>9632.4000143998492</v>
      </c>
      <c r="E244" t="str">
        <f t="shared" si="41"/>
        <v/>
      </c>
      <c r="F244" s="10">
        <f t="shared" si="39"/>
        <v>9594.0498050000006</v>
      </c>
      <c r="G244" s="11" t="str">
        <f t="shared" si="40"/>
        <v/>
      </c>
      <c r="L244" s="12">
        <f t="shared" si="42"/>
        <v>9.8834779417451557E-3</v>
      </c>
      <c r="M244" s="12">
        <f t="shared" si="43"/>
        <v>9.8349558232155281E-3</v>
      </c>
      <c r="N244">
        <f t="shared" si="44"/>
        <v>-1</v>
      </c>
      <c r="O244" s="12">
        <f t="shared" si="45"/>
        <v>-9.8349558232155281E-3</v>
      </c>
      <c r="P244" s="12">
        <f t="shared" si="46"/>
        <v>5.2615799783180872E-2</v>
      </c>
      <c r="Q244" s="12">
        <f t="shared" si="47"/>
        <v>5.4024610833192988E-2</v>
      </c>
      <c r="R244" s="13">
        <f t="shared" si="48"/>
        <v>1.1668689887780914E-2</v>
      </c>
    </row>
    <row r="245" spans="1:18" x14ac:dyDescent="0.25">
      <c r="A245" s="1">
        <v>42920</v>
      </c>
      <c r="B245">
        <v>9645.9003909999992</v>
      </c>
      <c r="C245">
        <v>9613.2998050000006</v>
      </c>
      <c r="D245">
        <v>9629.5389526701401</v>
      </c>
      <c r="E245" t="str">
        <f t="shared" si="41"/>
        <v>SELL</v>
      </c>
      <c r="F245" s="10">
        <f t="shared" si="39"/>
        <v>9594.0498050000006</v>
      </c>
      <c r="G245" s="11" t="str">
        <f t="shared" si="40"/>
        <v/>
      </c>
      <c r="L245" s="12">
        <f t="shared" si="42"/>
        <v>-1.7682735309410003E-4</v>
      </c>
      <c r="M245" s="12">
        <f t="shared" si="43"/>
        <v>-1.7684298889375304E-4</v>
      </c>
      <c r="N245">
        <f t="shared" si="44"/>
        <v>-1</v>
      </c>
      <c r="O245" s="12">
        <f t="shared" si="45"/>
        <v>1.7684298889375304E-4</v>
      </c>
      <c r="P245" s="12">
        <f t="shared" si="46"/>
        <v>5.2792642772074627E-2</v>
      </c>
      <c r="Q245" s="12">
        <f t="shared" si="47"/>
        <v>5.4211024178201228E-2</v>
      </c>
      <c r="R245" s="13">
        <f t="shared" si="48"/>
        <v>9.7049029194071768E-3</v>
      </c>
    </row>
    <row r="246" spans="1:18" x14ac:dyDescent="0.25">
      <c r="A246" s="1">
        <v>42921</v>
      </c>
      <c r="B246">
        <v>9619.75</v>
      </c>
      <c r="C246">
        <v>9637.5996090000008</v>
      </c>
      <c r="D246">
        <v>9611.66008806637</v>
      </c>
      <c r="E246" t="str">
        <f t="shared" si="41"/>
        <v>SELL</v>
      </c>
      <c r="F246" s="10">
        <f t="shared" si="39"/>
        <v>9645.9003909999992</v>
      </c>
      <c r="G246" s="11">
        <f t="shared" si="40"/>
        <v>5.404452452704156E-3</v>
      </c>
      <c r="L246" s="12">
        <f t="shared" si="42"/>
        <v>2.5277276786230818E-3</v>
      </c>
      <c r="M246" s="12">
        <f t="shared" si="43"/>
        <v>2.5245383483893983E-3</v>
      </c>
      <c r="N246">
        <f t="shared" si="44"/>
        <v>-1</v>
      </c>
      <c r="O246" s="12">
        <f t="shared" si="45"/>
        <v>-2.5245383483893983E-3</v>
      </c>
      <c r="P246" s="12">
        <f t="shared" si="46"/>
        <v>5.0268104423685227E-2</v>
      </c>
      <c r="Q246" s="12">
        <f t="shared" si="47"/>
        <v>5.1552984593505435E-2</v>
      </c>
      <c r="R246" s="13">
        <f t="shared" si="48"/>
        <v>2.3504533541343076E-3</v>
      </c>
    </row>
    <row r="247" spans="1:18" x14ac:dyDescent="0.25">
      <c r="A247" s="1">
        <v>42922</v>
      </c>
      <c r="B247">
        <v>9653.5996090000008</v>
      </c>
      <c r="C247">
        <v>9674.5498050000006</v>
      </c>
      <c r="D247">
        <v>9634.7996580981599</v>
      </c>
      <c r="E247" t="str">
        <f t="shared" si="41"/>
        <v/>
      </c>
      <c r="F247" s="10">
        <f t="shared" si="39"/>
        <v>9619.75</v>
      </c>
      <c r="G247" s="11">
        <f t="shared" si="40"/>
        <v>-2.711036807346523E-3</v>
      </c>
      <c r="L247" s="12">
        <f t="shared" si="42"/>
        <v>3.83396255282209E-3</v>
      </c>
      <c r="M247" s="12">
        <f t="shared" si="43"/>
        <v>3.8266316500240112E-3</v>
      </c>
      <c r="N247">
        <f t="shared" si="44"/>
        <v>-1</v>
      </c>
      <c r="O247" s="12">
        <f t="shared" si="45"/>
        <v>-3.8266316500240112E-3</v>
      </c>
      <c r="P247" s="12">
        <f t="shared" si="46"/>
        <v>4.6441472773661216E-2</v>
      </c>
      <c r="Q247" s="12">
        <f t="shared" si="47"/>
        <v>4.7536767852853323E-2</v>
      </c>
      <c r="R247" s="13">
        <f t="shared" si="48"/>
        <v>6.3713814447088346E-3</v>
      </c>
    </row>
    <row r="248" spans="1:18" x14ac:dyDescent="0.25">
      <c r="A248" s="1">
        <v>42923</v>
      </c>
      <c r="B248">
        <v>9670.3496090000008</v>
      </c>
      <c r="C248">
        <v>9665.7998050000006</v>
      </c>
      <c r="D248">
        <v>9647.8458669222691</v>
      </c>
      <c r="E248" t="str">
        <f t="shared" si="41"/>
        <v/>
      </c>
      <c r="F248" s="10">
        <f t="shared" si="39"/>
        <v>9619.75</v>
      </c>
      <c r="G248" s="11" t="str">
        <f t="shared" si="40"/>
        <v/>
      </c>
      <c r="L248" s="12">
        <f t="shared" si="42"/>
        <v>-9.0443484982405398E-4</v>
      </c>
      <c r="M248" s="12">
        <f t="shared" si="43"/>
        <v>-9.0484409780020373E-4</v>
      </c>
      <c r="N248">
        <f t="shared" si="44"/>
        <v>-1</v>
      </c>
      <c r="O248" s="12">
        <f t="shared" si="45"/>
        <v>9.0484409780020373E-4</v>
      </c>
      <c r="P248" s="12">
        <f t="shared" si="46"/>
        <v>4.7346316871461416E-2</v>
      </c>
      <c r="Q248" s="12">
        <f t="shared" si="47"/>
        <v>4.8485054275459571E-2</v>
      </c>
      <c r="R248" s="13">
        <f t="shared" si="48"/>
        <v>2.926060133652264E-3</v>
      </c>
    </row>
    <row r="249" spans="1:18" x14ac:dyDescent="0.25">
      <c r="A249" s="1">
        <v>42926</v>
      </c>
      <c r="B249">
        <v>9719.2998050000006</v>
      </c>
      <c r="C249">
        <v>9771.0498050000006</v>
      </c>
      <c r="D249">
        <v>9658.5836810515793</v>
      </c>
      <c r="E249" t="str">
        <f t="shared" si="41"/>
        <v/>
      </c>
      <c r="F249" s="10">
        <f t="shared" si="39"/>
        <v>9619.75</v>
      </c>
      <c r="G249" s="11" t="str">
        <f t="shared" si="40"/>
        <v/>
      </c>
      <c r="L249" s="12">
        <f t="shared" si="42"/>
        <v>1.0888907501017675E-2</v>
      </c>
      <c r="M249" s="12">
        <f t="shared" si="43"/>
        <v>1.0830050223239206E-2</v>
      </c>
      <c r="N249">
        <f t="shared" si="44"/>
        <v>-1</v>
      </c>
      <c r="O249" s="12">
        <f t="shared" si="45"/>
        <v>-1.0830050223239206E-2</v>
      </c>
      <c r="P249" s="12">
        <f t="shared" si="46"/>
        <v>3.6516266648222211E-2</v>
      </c>
      <c r="Q249" s="12">
        <f t="shared" si="47"/>
        <v>3.7191175504519114E-2</v>
      </c>
      <c r="R249" s="13">
        <f t="shared" si="48"/>
        <v>9.9746243437732751E-3</v>
      </c>
    </row>
    <row r="250" spans="1:18" x14ac:dyDescent="0.25">
      <c r="A250" s="1">
        <v>42927</v>
      </c>
      <c r="B250">
        <v>9797.4501949999994</v>
      </c>
      <c r="C250">
        <v>9786.0498050000006</v>
      </c>
      <c r="D250">
        <v>9656.1136179710393</v>
      </c>
      <c r="E250" t="str">
        <f t="shared" si="41"/>
        <v/>
      </c>
      <c r="F250" s="10">
        <f t="shared" si="39"/>
        <v>9619.75</v>
      </c>
      <c r="G250" s="11" t="str">
        <f t="shared" si="40"/>
        <v/>
      </c>
      <c r="L250" s="12">
        <f t="shared" si="42"/>
        <v>1.5351472256670551E-3</v>
      </c>
      <c r="M250" s="12">
        <f t="shared" si="43"/>
        <v>1.5339700917267616E-3</v>
      </c>
      <c r="N250">
        <f t="shared" si="44"/>
        <v>-1</v>
      </c>
      <c r="O250" s="12">
        <f t="shared" si="45"/>
        <v>-1.5339700917267616E-3</v>
      </c>
      <c r="P250" s="12">
        <f t="shared" si="46"/>
        <v>3.498229655649545E-2</v>
      </c>
      <c r="Q250" s="12">
        <f t="shared" si="47"/>
        <v>3.5601374926903073E-2</v>
      </c>
      <c r="R250" s="13">
        <f t="shared" si="48"/>
        <v>1.2440770802825352E-2</v>
      </c>
    </row>
    <row r="251" spans="1:18" x14ac:dyDescent="0.25">
      <c r="A251" s="1">
        <v>42928</v>
      </c>
      <c r="B251">
        <v>9807.2998050000006</v>
      </c>
      <c r="C251">
        <v>9816.0996090000008</v>
      </c>
      <c r="D251">
        <v>9645.3097928571897</v>
      </c>
      <c r="E251" t="str">
        <f t="shared" si="41"/>
        <v/>
      </c>
      <c r="F251" s="10">
        <f t="shared" si="39"/>
        <v>9619.75</v>
      </c>
      <c r="G251" s="11" t="str">
        <f t="shared" si="40"/>
        <v/>
      </c>
      <c r="L251" s="12">
        <f t="shared" si="42"/>
        <v>3.0706776072861874E-3</v>
      </c>
      <c r="M251" s="12">
        <f t="shared" si="43"/>
        <v>3.065972705832031E-3</v>
      </c>
      <c r="N251">
        <f t="shared" si="44"/>
        <v>-1</v>
      </c>
      <c r="O251" s="12">
        <f t="shared" si="45"/>
        <v>-3.065972705832031E-3</v>
      </c>
      <c r="P251" s="12">
        <f t="shared" si="46"/>
        <v>3.1916323850663418E-2</v>
      </c>
      <c r="Q251" s="12">
        <f t="shared" si="47"/>
        <v>3.243111183073899E-2</v>
      </c>
      <c r="R251" s="13">
        <f t="shared" si="48"/>
        <v>4.6105387751629312E-3</v>
      </c>
    </row>
    <row r="252" spans="1:18" x14ac:dyDescent="0.25">
      <c r="A252" s="1">
        <v>42929</v>
      </c>
      <c r="B252">
        <v>9855.7998050000006</v>
      </c>
      <c r="C252">
        <v>9891.7001949999994</v>
      </c>
      <c r="D252">
        <v>9664.2736327695893</v>
      </c>
      <c r="E252" t="str">
        <f t="shared" si="41"/>
        <v/>
      </c>
      <c r="F252" s="10">
        <f t="shared" si="39"/>
        <v>9619.75</v>
      </c>
      <c r="G252" s="11" t="str">
        <f t="shared" si="40"/>
        <v/>
      </c>
      <c r="L252" s="12">
        <f t="shared" si="42"/>
        <v>7.7016930360693792E-3</v>
      </c>
      <c r="M252" s="12">
        <f t="shared" si="43"/>
        <v>7.6721864021130678E-3</v>
      </c>
      <c r="N252">
        <f t="shared" si="44"/>
        <v>-1</v>
      </c>
      <c r="O252" s="12">
        <f t="shared" si="45"/>
        <v>-7.6721864021130678E-3</v>
      </c>
      <c r="P252" s="12">
        <f t="shared" si="46"/>
        <v>2.4244137448550349E-2</v>
      </c>
      <c r="Q252" s="12">
        <f t="shared" si="47"/>
        <v>2.4540416043326463E-2</v>
      </c>
      <c r="R252" s="13">
        <f t="shared" si="48"/>
        <v>1.0796020059699707E-2</v>
      </c>
    </row>
    <row r="253" spans="1:18" x14ac:dyDescent="0.25">
      <c r="A253" s="1">
        <v>42930</v>
      </c>
      <c r="B253">
        <v>9913.2998050000006</v>
      </c>
      <c r="C253">
        <v>9886.3496090000008</v>
      </c>
      <c r="D253">
        <v>9676.4098147883506</v>
      </c>
      <c r="E253" t="str">
        <f t="shared" si="41"/>
        <v/>
      </c>
      <c r="F253" s="10">
        <f t="shared" si="39"/>
        <v>9619.75</v>
      </c>
      <c r="G253" s="11" t="str">
        <f t="shared" si="40"/>
        <v/>
      </c>
      <c r="L253" s="12">
        <f t="shared" si="42"/>
        <v>-5.4091671750255976E-4</v>
      </c>
      <c r="M253" s="12">
        <f t="shared" si="43"/>
        <v>-5.4106306572737715E-4</v>
      </c>
      <c r="N253">
        <f t="shared" si="44"/>
        <v>-1</v>
      </c>
      <c r="O253" s="12">
        <f t="shared" si="45"/>
        <v>5.4106306572737715E-4</v>
      </c>
      <c r="P253" s="12">
        <f t="shared" si="46"/>
        <v>2.4785200514277725E-2</v>
      </c>
      <c r="Q253" s="12">
        <f t="shared" si="47"/>
        <v>2.5094907015557943E-2</v>
      </c>
      <c r="R253" s="13">
        <f t="shared" si="48"/>
        <v>7.1566103440505735E-3</v>
      </c>
    </row>
    <row r="254" spans="1:18" x14ac:dyDescent="0.25">
      <c r="A254" s="1">
        <v>42933</v>
      </c>
      <c r="B254">
        <v>9908.1503909999992</v>
      </c>
      <c r="C254">
        <v>9915.9501949999994</v>
      </c>
      <c r="D254">
        <v>9695.3032885620396</v>
      </c>
      <c r="E254" t="str">
        <f t="shared" si="41"/>
        <v/>
      </c>
      <c r="F254" s="10">
        <f t="shared" si="39"/>
        <v>9619.75</v>
      </c>
      <c r="G254" s="11" t="str">
        <f t="shared" si="40"/>
        <v/>
      </c>
      <c r="L254" s="12">
        <f t="shared" si="42"/>
        <v>2.9940865102577874E-3</v>
      </c>
      <c r="M254" s="12">
        <f t="shared" si="43"/>
        <v>2.9896131600829611E-3</v>
      </c>
      <c r="N254">
        <f t="shared" si="44"/>
        <v>-1</v>
      </c>
      <c r="O254" s="12">
        <f t="shared" si="45"/>
        <v>-2.9896131600829611E-3</v>
      </c>
      <c r="P254" s="12">
        <f t="shared" si="46"/>
        <v>2.1795587354194762E-2</v>
      </c>
      <c r="Q254" s="12">
        <f t="shared" si="47"/>
        <v>2.2034846269329389E-2</v>
      </c>
      <c r="R254" s="13">
        <f t="shared" si="48"/>
        <v>2.4515502413082757E-3</v>
      </c>
    </row>
    <row r="255" spans="1:18" x14ac:dyDescent="0.25">
      <c r="A255" s="1">
        <v>42934</v>
      </c>
      <c r="B255">
        <v>9832.7001949999994</v>
      </c>
      <c r="C255">
        <v>9827.1503909999992</v>
      </c>
      <c r="D255">
        <v>9692.4624930898099</v>
      </c>
      <c r="E255" t="str">
        <f t="shared" si="41"/>
        <v/>
      </c>
      <c r="F255" s="10">
        <f t="shared" si="39"/>
        <v>9619.75</v>
      </c>
      <c r="G255" s="11" t="str">
        <f t="shared" si="40"/>
        <v/>
      </c>
      <c r="L255" s="12">
        <f t="shared" si="42"/>
        <v>-8.9552490940078E-3</v>
      </c>
      <c r="M255" s="12">
        <f t="shared" si="43"/>
        <v>-8.9955883498210251E-3</v>
      </c>
      <c r="N255">
        <f t="shared" si="44"/>
        <v>-1</v>
      </c>
      <c r="O255" s="12">
        <f t="shared" si="45"/>
        <v>8.9955883498210251E-3</v>
      </c>
      <c r="P255" s="12">
        <f t="shared" si="46"/>
        <v>3.0791175704015787E-2</v>
      </c>
      <c r="Q255" s="12">
        <f t="shared" si="47"/>
        <v>3.1270127141086901E-2</v>
      </c>
      <c r="R255" s="13">
        <f t="shared" si="48"/>
        <v>-5.9879753742583253E-3</v>
      </c>
    </row>
    <row r="256" spans="1:18" x14ac:dyDescent="0.25">
      <c r="A256" s="1">
        <v>42935</v>
      </c>
      <c r="B256">
        <v>9855.9501949999994</v>
      </c>
      <c r="C256">
        <v>9899.5996090000008</v>
      </c>
      <c r="D256">
        <v>9674.7917359828407</v>
      </c>
      <c r="E256" t="str">
        <f t="shared" si="41"/>
        <v/>
      </c>
      <c r="F256" s="10">
        <f t="shared" si="39"/>
        <v>9619.75</v>
      </c>
      <c r="G256" s="11" t="str">
        <f t="shared" si="40"/>
        <v/>
      </c>
      <c r="L256" s="12">
        <f t="shared" si="42"/>
        <v>7.3723526268971717E-3</v>
      </c>
      <c r="M256" s="12">
        <f t="shared" si="43"/>
        <v>7.3453096674208586E-3</v>
      </c>
      <c r="N256">
        <f t="shared" si="44"/>
        <v>-1</v>
      </c>
      <c r="O256" s="12">
        <f t="shared" si="45"/>
        <v>-7.3453096674208586E-3</v>
      </c>
      <c r="P256" s="12">
        <f t="shared" si="46"/>
        <v>2.3445866036594928E-2</v>
      </c>
      <c r="Q256" s="12">
        <f t="shared" si="47"/>
        <v>2.3722881069618618E-2</v>
      </c>
      <c r="R256" s="13">
        <f t="shared" si="48"/>
        <v>-1.6489177212933859E-3</v>
      </c>
    </row>
    <row r="257" spans="1:18" x14ac:dyDescent="0.25">
      <c r="A257" s="1">
        <v>42936</v>
      </c>
      <c r="B257">
        <v>9920.2001949999994</v>
      </c>
      <c r="C257">
        <v>9873.2998050000006</v>
      </c>
      <c r="D257">
        <v>9697.8226910513895</v>
      </c>
      <c r="E257" t="str">
        <f t="shared" si="41"/>
        <v/>
      </c>
      <c r="F257" s="10">
        <f t="shared" si="39"/>
        <v>9619.75</v>
      </c>
      <c r="G257" s="11" t="str">
        <f t="shared" si="40"/>
        <v/>
      </c>
      <c r="L257" s="12">
        <f t="shared" si="42"/>
        <v>-2.6566533030376593E-3</v>
      </c>
      <c r="M257" s="12">
        <f t="shared" si="43"/>
        <v>-2.6601884689521726E-3</v>
      </c>
      <c r="N257">
        <f t="shared" si="44"/>
        <v>-1</v>
      </c>
      <c r="O257" s="12">
        <f t="shared" si="45"/>
        <v>2.6601884689521726E-3</v>
      </c>
      <c r="P257" s="12">
        <f t="shared" si="46"/>
        <v>2.6106054505547101E-2</v>
      </c>
      <c r="Q257" s="12">
        <f t="shared" si="47"/>
        <v>2.6449802327374039E-2</v>
      </c>
      <c r="R257" s="13">
        <f t="shared" si="48"/>
        <v>4.6961135389020914E-3</v>
      </c>
    </row>
    <row r="258" spans="1:18" x14ac:dyDescent="0.25">
      <c r="A258" s="1">
        <v>42937</v>
      </c>
      <c r="B258">
        <v>9899.5996090000008</v>
      </c>
      <c r="C258">
        <v>9915.25</v>
      </c>
      <c r="D258">
        <v>9710.8519653827298</v>
      </c>
      <c r="E258" t="str">
        <f t="shared" si="41"/>
        <v/>
      </c>
      <c r="F258" s="10">
        <f t="shared" si="39"/>
        <v>9619.75</v>
      </c>
      <c r="G258" s="11" t="str">
        <f t="shared" si="40"/>
        <v/>
      </c>
      <c r="L258" s="12">
        <f t="shared" si="42"/>
        <v>4.2488525445925074E-3</v>
      </c>
      <c r="M258" s="12">
        <f t="shared" si="43"/>
        <v>4.2398516572415487E-3</v>
      </c>
      <c r="N258">
        <f t="shared" si="44"/>
        <v>-1</v>
      </c>
      <c r="O258" s="12">
        <f t="shared" si="45"/>
        <v>-4.2398516572415487E-3</v>
      </c>
      <c r="P258" s="12">
        <f t="shared" si="46"/>
        <v>2.1866202848305552E-2</v>
      </c>
      <c r="Q258" s="12">
        <f t="shared" si="47"/>
        <v>2.2107020313270054E-2</v>
      </c>
      <c r="R258" s="13">
        <f t="shared" si="48"/>
        <v>1.580911513408223E-3</v>
      </c>
    </row>
    <row r="259" spans="1:18" x14ac:dyDescent="0.25">
      <c r="A259" s="1">
        <v>42940</v>
      </c>
      <c r="B259">
        <v>9936.7998050000006</v>
      </c>
      <c r="C259">
        <v>9966.4003909999992</v>
      </c>
      <c r="D259">
        <v>9721.82770334827</v>
      </c>
      <c r="E259" t="str">
        <f t="shared" si="41"/>
        <v/>
      </c>
      <c r="F259" s="10">
        <f t="shared" si="39"/>
        <v>9619.75</v>
      </c>
      <c r="G259" s="11" t="str">
        <f t="shared" si="40"/>
        <v/>
      </c>
      <c r="L259" s="12">
        <f t="shared" si="42"/>
        <v>5.1587595875040027E-3</v>
      </c>
      <c r="M259" s="12">
        <f t="shared" si="43"/>
        <v>5.1454987739436965E-3</v>
      </c>
      <c r="N259">
        <f t="shared" si="44"/>
        <v>-1</v>
      </c>
      <c r="O259" s="12">
        <f t="shared" si="45"/>
        <v>-5.1454987739436965E-3</v>
      </c>
      <c r="P259" s="12">
        <f t="shared" si="46"/>
        <v>1.6720704074361856E-2</v>
      </c>
      <c r="Q259" s="12">
        <f t="shared" si="47"/>
        <v>1.6861277449068179E-2</v>
      </c>
      <c r="R259" s="13">
        <f t="shared" si="48"/>
        <v>9.4295309408967132E-3</v>
      </c>
    </row>
    <row r="260" spans="1:18" x14ac:dyDescent="0.25">
      <c r="A260" s="1">
        <v>42941</v>
      </c>
      <c r="B260">
        <v>10010.549805000001</v>
      </c>
      <c r="C260">
        <v>9964.5498050000006</v>
      </c>
      <c r="D260">
        <v>9719.3555006781498</v>
      </c>
      <c r="E260" t="str">
        <f t="shared" si="41"/>
        <v/>
      </c>
      <c r="F260" s="10">
        <f t="shared" si="39"/>
        <v>9619.75</v>
      </c>
      <c r="G260" s="11" t="str">
        <f t="shared" si="40"/>
        <v/>
      </c>
      <c r="L260" s="12">
        <f t="shared" si="42"/>
        <v>-1.8568248589223568E-4</v>
      </c>
      <c r="M260" s="12">
        <f t="shared" si="43"/>
        <v>-1.8569972701930251E-4</v>
      </c>
      <c r="N260">
        <f t="shared" si="44"/>
        <v>-1</v>
      </c>
      <c r="O260" s="12">
        <f t="shared" si="45"/>
        <v>1.8569972701930251E-4</v>
      </c>
      <c r="P260" s="12">
        <f t="shared" si="46"/>
        <v>1.690640380138116E-2</v>
      </c>
      <c r="Q260" s="12">
        <f t="shared" si="47"/>
        <v>1.7050125844711994E-2</v>
      </c>
      <c r="R260" s="13">
        <f t="shared" si="48"/>
        <v>4.9721192103073797E-3</v>
      </c>
    </row>
    <row r="261" spans="1:18" x14ac:dyDescent="0.25">
      <c r="A261" s="1">
        <v>42942</v>
      </c>
      <c r="B261">
        <v>9983.6503909999992</v>
      </c>
      <c r="C261">
        <v>10020.650390999999</v>
      </c>
      <c r="D261">
        <v>9708.3665929826002</v>
      </c>
      <c r="E261" t="str">
        <f t="shared" si="41"/>
        <v/>
      </c>
      <c r="F261" s="10">
        <f t="shared" si="39"/>
        <v>9619.75</v>
      </c>
      <c r="G261" s="11" t="str">
        <f t="shared" si="40"/>
        <v/>
      </c>
      <c r="L261" s="12">
        <f t="shared" si="42"/>
        <v>5.630017120477282E-3</v>
      </c>
      <c r="M261" s="12">
        <f t="shared" si="43"/>
        <v>5.6142278090967803E-3</v>
      </c>
      <c r="N261">
        <f t="shared" si="44"/>
        <v>-1</v>
      </c>
      <c r="O261" s="12">
        <f t="shared" si="45"/>
        <v>-5.6142278090967803E-3</v>
      </c>
      <c r="P261" s="12">
        <f t="shared" si="46"/>
        <v>1.1292175992284379E-2</v>
      </c>
      <c r="Q261" s="12">
        <f t="shared" si="47"/>
        <v>1.1356173274277515E-2</v>
      </c>
      <c r="R261" s="13">
        <f t="shared" si="48"/>
        <v>5.4432892390106069E-3</v>
      </c>
    </row>
    <row r="262" spans="1:18" x14ac:dyDescent="0.25">
      <c r="A262" s="1">
        <v>42943</v>
      </c>
      <c r="B262">
        <v>10063.25</v>
      </c>
      <c r="C262">
        <v>10020.549805000001</v>
      </c>
      <c r="D262">
        <v>9727.4527844034601</v>
      </c>
      <c r="E262" t="str">
        <f t="shared" si="41"/>
        <v/>
      </c>
      <c r="F262" s="10">
        <f t="shared" si="39"/>
        <v>9619.75</v>
      </c>
      <c r="G262" s="11" t="str">
        <f t="shared" si="40"/>
        <v/>
      </c>
      <c r="L262" s="12">
        <f t="shared" si="42"/>
        <v>-1.0037871402968079E-5</v>
      </c>
      <c r="M262" s="12">
        <f t="shared" si="43"/>
        <v>-1.0037921782736369E-5</v>
      </c>
      <c r="N262">
        <f t="shared" si="44"/>
        <v>-1</v>
      </c>
      <c r="O262" s="12">
        <f t="shared" si="45"/>
        <v>1.0037921782736369E-5</v>
      </c>
      <c r="P262" s="12">
        <f t="shared" si="46"/>
        <v>1.1302213914067116E-2</v>
      </c>
      <c r="Q262" s="12">
        <f t="shared" si="47"/>
        <v>1.1366325239391406E-2</v>
      </c>
      <c r="R262" s="13">
        <f t="shared" si="48"/>
        <v>5.6199227356865666E-3</v>
      </c>
    </row>
    <row r="263" spans="1:18" x14ac:dyDescent="0.25">
      <c r="A263" s="1">
        <v>42944</v>
      </c>
      <c r="B263">
        <v>9996.5498050000006</v>
      </c>
      <c r="C263">
        <v>10014.5</v>
      </c>
      <c r="D263">
        <v>9739.6218471919401</v>
      </c>
      <c r="E263" t="str">
        <f t="shared" si="41"/>
        <v/>
      </c>
      <c r="F263" s="10">
        <f t="shared" si="39"/>
        <v>9619.75</v>
      </c>
      <c r="G263" s="11" t="str">
        <f t="shared" si="40"/>
        <v/>
      </c>
      <c r="L263" s="12">
        <f t="shared" si="42"/>
        <v>-6.0373982642969448E-4</v>
      </c>
      <c r="M263" s="12">
        <f t="shared" si="43"/>
        <v>-6.039221507066813E-4</v>
      </c>
      <c r="N263">
        <f t="shared" si="44"/>
        <v>-1</v>
      </c>
      <c r="O263" s="12">
        <f t="shared" si="45"/>
        <v>6.039221507066813E-4</v>
      </c>
      <c r="P263" s="12">
        <f t="shared" si="46"/>
        <v>1.1906136064773797E-2</v>
      </c>
      <c r="Q263" s="12">
        <f t="shared" si="47"/>
        <v>1.1977296236572066E-2</v>
      </c>
      <c r="R263" s="13">
        <f t="shared" si="48"/>
        <v>-6.1377163756992648E-4</v>
      </c>
    </row>
    <row r="264" spans="1:18" x14ac:dyDescent="0.25">
      <c r="A264" s="1">
        <v>42947</v>
      </c>
      <c r="B264">
        <v>10034.700194999999</v>
      </c>
      <c r="C264">
        <v>10077.099609000001</v>
      </c>
      <c r="D264">
        <v>9758.3001520281305</v>
      </c>
      <c r="E264" t="str">
        <f t="shared" si="41"/>
        <v/>
      </c>
      <c r="F264" s="10">
        <f t="shared" si="39"/>
        <v>9619.75</v>
      </c>
      <c r="G264" s="11" t="str">
        <f t="shared" si="40"/>
        <v/>
      </c>
      <c r="L264" s="12">
        <f t="shared" si="42"/>
        <v>6.2508970992061208E-3</v>
      </c>
      <c r="M264" s="12">
        <f t="shared" si="43"/>
        <v>6.2314412774000265E-3</v>
      </c>
      <c r="N264">
        <f t="shared" si="44"/>
        <v>-1</v>
      </c>
      <c r="O264" s="12">
        <f t="shared" si="45"/>
        <v>-6.2314412774000265E-3</v>
      </c>
      <c r="P264" s="12">
        <f t="shared" si="46"/>
        <v>5.6746947873737704E-3</v>
      </c>
      <c r="Q264" s="12">
        <f t="shared" si="47"/>
        <v>5.6908263673343118E-3</v>
      </c>
      <c r="R264" s="13">
        <f t="shared" si="48"/>
        <v>5.6433833572466785E-3</v>
      </c>
    </row>
    <row r="265" spans="1:18" x14ac:dyDescent="0.25">
      <c r="A265" s="1">
        <v>42948</v>
      </c>
      <c r="B265">
        <v>10101.049805000001</v>
      </c>
      <c r="C265">
        <v>10114.650390999999</v>
      </c>
      <c r="D265">
        <v>9755.4771437609907</v>
      </c>
      <c r="E265" t="str">
        <f t="shared" si="41"/>
        <v/>
      </c>
      <c r="F265" s="10">
        <f t="shared" si="39"/>
        <v>9619.75</v>
      </c>
      <c r="G265" s="11" t="str">
        <f t="shared" si="40"/>
        <v/>
      </c>
      <c r="L265" s="12">
        <f t="shared" si="42"/>
        <v>3.7263482010698734E-3</v>
      </c>
      <c r="M265" s="12">
        <f t="shared" si="43"/>
        <v>3.7194225651672984E-3</v>
      </c>
      <c r="N265">
        <f t="shared" si="44"/>
        <v>-1</v>
      </c>
      <c r="O265" s="12">
        <f t="shared" si="45"/>
        <v>-3.7194225651672984E-3</v>
      </c>
      <c r="P265" s="12">
        <f t="shared" si="46"/>
        <v>1.9552722222064721E-3</v>
      </c>
      <c r="Q265" s="12">
        <f t="shared" si="47"/>
        <v>1.9571850134105784E-3</v>
      </c>
      <c r="R265" s="13">
        <f t="shared" si="48"/>
        <v>1.0000538319436592E-2</v>
      </c>
    </row>
    <row r="266" spans="1:18" x14ac:dyDescent="0.25">
      <c r="A266" s="1">
        <v>42949</v>
      </c>
      <c r="B266">
        <v>10136.299805000001</v>
      </c>
      <c r="C266">
        <v>10081.5</v>
      </c>
      <c r="D266">
        <v>9738.0016243421906</v>
      </c>
      <c r="E266" t="str">
        <f t="shared" si="41"/>
        <v/>
      </c>
      <c r="F266" s="10">
        <f t="shared" si="39"/>
        <v>9619.75</v>
      </c>
      <c r="G266" s="11" t="str">
        <f t="shared" si="40"/>
        <v/>
      </c>
      <c r="L266" s="12">
        <f t="shared" si="42"/>
        <v>-3.2774628601593969E-3</v>
      </c>
      <c r="M266" s="12">
        <f t="shared" si="43"/>
        <v>-3.2828455057243439E-3</v>
      </c>
      <c r="N266">
        <f t="shared" si="44"/>
        <v>-1</v>
      </c>
      <c r="O266" s="12">
        <f t="shared" si="45"/>
        <v>3.2828455057243439E-3</v>
      </c>
      <c r="P266" s="12">
        <f t="shared" si="46"/>
        <v>5.2381177279308159E-3</v>
      </c>
      <c r="Q266" s="12">
        <f t="shared" si="47"/>
        <v>5.2518606518030531E-3</v>
      </c>
      <c r="R266" s="13">
        <f t="shared" si="48"/>
        <v>4.3667237307754014E-4</v>
      </c>
    </row>
    <row r="267" spans="1:18" x14ac:dyDescent="0.25">
      <c r="A267" s="1">
        <v>42950</v>
      </c>
      <c r="B267">
        <v>10081.150390999999</v>
      </c>
      <c r="C267">
        <v>10013.650390999999</v>
      </c>
      <c r="D267">
        <v>9760.9286941091905</v>
      </c>
      <c r="E267" t="str">
        <f t="shared" si="41"/>
        <v/>
      </c>
      <c r="F267" s="10">
        <f t="shared" si="39"/>
        <v>9619.75</v>
      </c>
      <c r="G267" s="11" t="str">
        <f t="shared" si="40"/>
        <v/>
      </c>
      <c r="L267" s="12">
        <f t="shared" si="42"/>
        <v>-6.7301104994297312E-3</v>
      </c>
      <c r="M267" s="12">
        <f t="shared" si="43"/>
        <v>-6.7528598208466857E-3</v>
      </c>
      <c r="N267">
        <f t="shared" si="44"/>
        <v>-1</v>
      </c>
      <c r="O267" s="12">
        <f t="shared" si="45"/>
        <v>6.7528598208466857E-3</v>
      </c>
      <c r="P267" s="12">
        <f t="shared" si="46"/>
        <v>1.1990977548777502E-2</v>
      </c>
      <c r="Q267" s="12">
        <f t="shared" si="47"/>
        <v>1.2063157534411451E-2</v>
      </c>
      <c r="R267" s="13">
        <f t="shared" si="48"/>
        <v>-9.9855156723824834E-3</v>
      </c>
    </row>
    <row r="268" spans="1:18" x14ac:dyDescent="0.25">
      <c r="A268" s="1">
        <v>42951</v>
      </c>
      <c r="B268">
        <v>10008.599609000001</v>
      </c>
      <c r="C268">
        <v>10066.400390999999</v>
      </c>
      <c r="D268">
        <v>9773.9407061142992</v>
      </c>
      <c r="E268" t="str">
        <f t="shared" si="41"/>
        <v/>
      </c>
      <c r="F268" s="10">
        <f t="shared" si="39"/>
        <v>9619.75</v>
      </c>
      <c r="G268" s="11" t="str">
        <f t="shared" si="40"/>
        <v/>
      </c>
      <c r="L268" s="12">
        <f t="shared" si="42"/>
        <v>5.2678092344236038E-3</v>
      </c>
      <c r="M268" s="12">
        <f t="shared" si="43"/>
        <v>5.2539828625622134E-3</v>
      </c>
      <c r="N268">
        <f t="shared" si="44"/>
        <v>-1</v>
      </c>
      <c r="O268" s="12">
        <f t="shared" si="45"/>
        <v>-5.2539828625622134E-3</v>
      </c>
      <c r="P268" s="12">
        <f t="shared" si="46"/>
        <v>6.7369946862152891E-3</v>
      </c>
      <c r="Q268" s="12">
        <f t="shared" si="47"/>
        <v>6.7597392829705782E-3</v>
      </c>
      <c r="R268" s="13">
        <f t="shared" si="48"/>
        <v>-1.4977542032437174E-3</v>
      </c>
    </row>
    <row r="269" spans="1:18" x14ac:dyDescent="0.25">
      <c r="A269" s="1">
        <v>42954</v>
      </c>
      <c r="B269">
        <v>10074.799805000001</v>
      </c>
      <c r="C269">
        <v>10057.400390999999</v>
      </c>
      <c r="D269">
        <v>9785.1399295997508</v>
      </c>
      <c r="E269" t="str">
        <f t="shared" si="41"/>
        <v/>
      </c>
      <c r="F269" s="10">
        <f t="shared" ref="F269:F332" si="49">IF(E268&lt;&gt;"",B268,F268)</f>
        <v>9619.75</v>
      </c>
      <c r="G269" s="11" t="str">
        <f t="shared" ref="G269:G332" si="50">IF(E268="SELL",F269/F268-1,IF(E268="BUY",1-F269/F268,""))</f>
        <v/>
      </c>
      <c r="L269" s="12">
        <f t="shared" si="42"/>
        <v>-8.9406338417119535E-4</v>
      </c>
      <c r="M269" s="12">
        <f t="shared" si="43"/>
        <v>-8.9446329722149781E-4</v>
      </c>
      <c r="N269">
        <f t="shared" si="44"/>
        <v>-1</v>
      </c>
      <c r="O269" s="12">
        <f t="shared" si="45"/>
        <v>8.9446329722149781E-4</v>
      </c>
      <c r="P269" s="12">
        <f t="shared" si="46"/>
        <v>7.6314579834367872E-3</v>
      </c>
      <c r="Q269" s="12">
        <f t="shared" si="47"/>
        <v>7.6606517753932124E-3</v>
      </c>
      <c r="R269" s="13">
        <f t="shared" si="48"/>
        <v>4.3690360949011353E-3</v>
      </c>
    </row>
    <row r="270" spans="1:18" x14ac:dyDescent="0.25">
      <c r="A270" s="1">
        <v>42955</v>
      </c>
      <c r="B270">
        <v>10068.349609000001</v>
      </c>
      <c r="C270">
        <v>9978.5498050000006</v>
      </c>
      <c r="D270">
        <v>9782.6644939188991</v>
      </c>
      <c r="E270" t="str">
        <f t="shared" ref="E270:E333" si="51" xml:space="preserve"> IF(AND(D270&gt;B270, D269&lt;C269),"BUY",IF(AND(D270&lt;B270,D269&gt;C269),"SELL",""))</f>
        <v/>
      </c>
      <c r="F270" s="10">
        <f t="shared" si="49"/>
        <v>9619.75</v>
      </c>
      <c r="G270" s="11" t="str">
        <f t="shared" si="50"/>
        <v/>
      </c>
      <c r="L270" s="12">
        <f t="shared" si="42"/>
        <v>-7.8400563698904913E-3</v>
      </c>
      <c r="M270" s="12">
        <f t="shared" si="43"/>
        <v>-7.8709511958934639E-3</v>
      </c>
      <c r="N270">
        <f t="shared" si="44"/>
        <v>-1</v>
      </c>
      <c r="O270" s="12">
        <f t="shared" si="45"/>
        <v>7.8709511958934639E-3</v>
      </c>
      <c r="P270" s="12">
        <f t="shared" si="46"/>
        <v>1.550240917933025E-2</v>
      </c>
      <c r="Q270" s="12">
        <f t="shared" si="47"/>
        <v>1.5623194873771729E-2</v>
      </c>
      <c r="R270" s="13">
        <f t="shared" si="48"/>
        <v>-8.727110246731562E-3</v>
      </c>
    </row>
    <row r="271" spans="1:18" x14ac:dyDescent="0.25">
      <c r="A271" s="1">
        <v>42956</v>
      </c>
      <c r="B271">
        <v>9961.1503909999992</v>
      </c>
      <c r="C271">
        <v>9908.0498050000006</v>
      </c>
      <c r="D271">
        <v>9771.4995857353897</v>
      </c>
      <c r="E271" t="str">
        <f t="shared" si="51"/>
        <v/>
      </c>
      <c r="F271" s="10">
        <f t="shared" si="49"/>
        <v>9619.75</v>
      </c>
      <c r="G271" s="11" t="str">
        <f t="shared" si="50"/>
        <v/>
      </c>
      <c r="L271" s="12">
        <f t="shared" si="42"/>
        <v>-7.0651548950203535E-3</v>
      </c>
      <c r="M271" s="12">
        <f t="shared" si="43"/>
        <v>-7.0902312840508989E-3</v>
      </c>
      <c r="N271">
        <f t="shared" si="44"/>
        <v>-1</v>
      </c>
      <c r="O271" s="12">
        <f t="shared" si="45"/>
        <v>7.0902312840508989E-3</v>
      </c>
      <c r="P271" s="12">
        <f t="shared" si="46"/>
        <v>2.259264046338115E-2</v>
      </c>
      <c r="Q271" s="12">
        <f t="shared" si="47"/>
        <v>2.2849787053644377E-2</v>
      </c>
      <c r="R271" s="13">
        <f t="shared" si="48"/>
        <v>-1.4849820052271867E-2</v>
      </c>
    </row>
    <row r="272" spans="1:18" x14ac:dyDescent="0.25">
      <c r="A272" s="1">
        <v>42957</v>
      </c>
      <c r="B272">
        <v>9872.8496090000008</v>
      </c>
      <c r="C272">
        <v>9820.25</v>
      </c>
      <c r="D272">
        <v>9790.7001818120607</v>
      </c>
      <c r="E272" t="str">
        <f t="shared" si="51"/>
        <v/>
      </c>
      <c r="F272" s="10">
        <f t="shared" si="49"/>
        <v>9619.75</v>
      </c>
      <c r="G272" s="11" t="str">
        <f t="shared" si="50"/>
        <v/>
      </c>
      <c r="L272" s="12">
        <f t="shared" ref="L272:L335" si="52">C272/C271-1</f>
        <v>-8.8614618141799051E-3</v>
      </c>
      <c r="M272" s="12">
        <f t="shared" ref="M272:M335" si="53">LN(C272/C271)</f>
        <v>-8.9009580697515644E-3</v>
      </c>
      <c r="N272">
        <f t="shared" ref="N272:N335" si="54" xml:space="preserve"> IF(AND(D271&gt;B271, D270&lt;C270),1,IF(AND(D271&lt;B271,D270&gt;C270),-1,N271))</f>
        <v>-1</v>
      </c>
      <c r="O272" s="12">
        <f t="shared" ref="O272:O335" si="55">M272*N272</f>
        <v>8.9009580697515644E-3</v>
      </c>
      <c r="P272" s="12">
        <f t="shared" ref="P272:P335" si="56">O272+P271</f>
        <v>3.1493598533132716E-2</v>
      </c>
      <c r="Q272" s="12">
        <f t="shared" ref="Q272:Q335" si="57">EXP(P272)-1</f>
        <v>3.1994769294177994E-2</v>
      </c>
      <c r="R272" s="13">
        <f t="shared" ref="R272:R335" si="58">(1+L272)*(1+L271)-1</f>
        <v>-1.5864009108886745E-2</v>
      </c>
    </row>
    <row r="273" spans="1:18" x14ac:dyDescent="0.25">
      <c r="A273" s="1">
        <v>42958</v>
      </c>
      <c r="B273">
        <v>9712.1503909999992</v>
      </c>
      <c r="C273">
        <v>9710.7998050000006</v>
      </c>
      <c r="D273">
        <v>9802.8991674588706</v>
      </c>
      <c r="E273" t="str">
        <f t="shared" si="51"/>
        <v>BUY</v>
      </c>
      <c r="F273" s="10">
        <f t="shared" si="49"/>
        <v>9619.75</v>
      </c>
      <c r="G273" s="11" t="str">
        <f t="shared" si="50"/>
        <v/>
      </c>
      <c r="L273" s="12">
        <f t="shared" si="52"/>
        <v>-1.1145357297421055E-2</v>
      </c>
      <c r="M273" s="12">
        <f t="shared" si="53"/>
        <v>-1.1207932172711453E-2</v>
      </c>
      <c r="N273">
        <f t="shared" si="54"/>
        <v>-1</v>
      </c>
      <c r="O273" s="12">
        <f t="shared" si="55"/>
        <v>1.1207932172711453E-2</v>
      </c>
      <c r="P273" s="12">
        <f t="shared" si="56"/>
        <v>4.2701530705844169E-2</v>
      </c>
      <c r="Q273" s="12">
        <f t="shared" si="57"/>
        <v>4.3626357938407967E-2</v>
      </c>
      <c r="R273" s="13">
        <f t="shared" si="58"/>
        <v>-1.990805495350445E-2</v>
      </c>
    </row>
    <row r="274" spans="1:18" x14ac:dyDescent="0.25">
      <c r="A274" s="1">
        <v>42961</v>
      </c>
      <c r="B274">
        <v>9755.75</v>
      </c>
      <c r="C274">
        <v>9794.1503909999992</v>
      </c>
      <c r="D274">
        <v>9821.3731310606199</v>
      </c>
      <c r="E274" t="str">
        <f t="shared" si="51"/>
        <v/>
      </c>
      <c r="F274" s="10">
        <f t="shared" si="49"/>
        <v>9712.1503909999992</v>
      </c>
      <c r="G274" s="11">
        <f t="shared" si="50"/>
        <v>-9.6052798669403749E-3</v>
      </c>
      <c r="L274" s="12">
        <f t="shared" si="52"/>
        <v>8.5832874401428061E-3</v>
      </c>
      <c r="M274" s="12">
        <f t="shared" si="53"/>
        <v>8.5466604658390906E-3</v>
      </c>
      <c r="N274">
        <f t="shared" si="54"/>
        <v>1</v>
      </c>
      <c r="O274" s="12">
        <f t="shared" si="55"/>
        <v>8.5466604658390906E-3</v>
      </c>
      <c r="P274" s="12">
        <f t="shared" si="56"/>
        <v>5.1248191171683263E-2</v>
      </c>
      <c r="Q274" s="12">
        <f t="shared" si="57"/>
        <v>5.2584102948702638E-2</v>
      </c>
      <c r="R274" s="13">
        <f t="shared" si="58"/>
        <v>-2.6577336625851489E-3</v>
      </c>
    </row>
    <row r="275" spans="1:18" x14ac:dyDescent="0.25">
      <c r="A275" s="1">
        <v>42963</v>
      </c>
      <c r="B275">
        <v>9825.8496090000008</v>
      </c>
      <c r="C275">
        <v>9897.2998050000006</v>
      </c>
      <c r="D275">
        <v>9818.5658387657895</v>
      </c>
      <c r="E275" t="str">
        <f t="shared" si="51"/>
        <v>SELL</v>
      </c>
      <c r="F275" s="10">
        <f t="shared" si="49"/>
        <v>9712.1503909999992</v>
      </c>
      <c r="G275" s="11" t="str">
        <f t="shared" si="50"/>
        <v/>
      </c>
      <c r="L275" s="12">
        <f t="shared" si="52"/>
        <v>1.0531736790031943E-2</v>
      </c>
      <c r="M275" s="12">
        <f t="shared" si="53"/>
        <v>1.0476664384708798E-2</v>
      </c>
      <c r="N275">
        <f t="shared" si="54"/>
        <v>1</v>
      </c>
      <c r="O275" s="12">
        <f t="shared" si="55"/>
        <v>1.0476664384708798E-2</v>
      </c>
      <c r="P275" s="12">
        <f t="shared" si="56"/>
        <v>6.172485555639206E-2</v>
      </c>
      <c r="Q275" s="12">
        <f t="shared" si="57"/>
        <v>6.3669641670330179E-2</v>
      </c>
      <c r="R275" s="13">
        <f t="shared" si="58"/>
        <v>1.9205421154287583E-2</v>
      </c>
    </row>
    <row r="276" spans="1:18" x14ac:dyDescent="0.25">
      <c r="A276" s="1">
        <v>42964</v>
      </c>
      <c r="B276">
        <v>9945.5498050000006</v>
      </c>
      <c r="C276">
        <v>9904.1503909999992</v>
      </c>
      <c r="D276">
        <v>9801.2736655292101</v>
      </c>
      <c r="E276" t="str">
        <f t="shared" si="51"/>
        <v/>
      </c>
      <c r="F276" s="10">
        <f t="shared" si="49"/>
        <v>9825.8496090000008</v>
      </c>
      <c r="G276" s="11">
        <f t="shared" si="50"/>
        <v>1.1706904590909506E-2</v>
      </c>
      <c r="L276" s="12">
        <f t="shared" si="52"/>
        <v>6.9216717033637742E-4</v>
      </c>
      <c r="M276" s="12">
        <f t="shared" si="53"/>
        <v>6.9192773312121419E-4</v>
      </c>
      <c r="N276">
        <f t="shared" si="54"/>
        <v>-1</v>
      </c>
      <c r="O276" s="12">
        <f t="shared" si="55"/>
        <v>-6.9192773312121419E-4</v>
      </c>
      <c r="P276" s="12">
        <f t="shared" si="56"/>
        <v>6.1032927823270848E-2</v>
      </c>
      <c r="Q276" s="12">
        <f t="shared" si="57"/>
        <v>6.2933913711022305E-2</v>
      </c>
      <c r="R276" s="13">
        <f t="shared" si="58"/>
        <v>1.1231193682821106E-2</v>
      </c>
    </row>
    <row r="277" spans="1:18" x14ac:dyDescent="0.25">
      <c r="A277" s="1">
        <v>42965</v>
      </c>
      <c r="B277">
        <v>9865.9501949999994</v>
      </c>
      <c r="C277">
        <v>9837.4003909999992</v>
      </c>
      <c r="D277">
        <v>9824.1015758034791</v>
      </c>
      <c r="E277" t="str">
        <f t="shared" si="51"/>
        <v/>
      </c>
      <c r="F277" s="10">
        <f t="shared" si="49"/>
        <v>9825.8496090000008</v>
      </c>
      <c r="G277" s="11" t="str">
        <f t="shared" si="50"/>
        <v/>
      </c>
      <c r="L277" s="12">
        <f t="shared" si="52"/>
        <v>-6.7395987908923649E-3</v>
      </c>
      <c r="M277" s="12">
        <f t="shared" si="53"/>
        <v>-6.7624124478638317E-3</v>
      </c>
      <c r="N277">
        <f t="shared" si="54"/>
        <v>-1</v>
      </c>
      <c r="O277" s="12">
        <f t="shared" si="55"/>
        <v>6.7624124478638317E-3</v>
      </c>
      <c r="P277" s="12">
        <f t="shared" si="56"/>
        <v>6.779534027113468E-2</v>
      </c>
      <c r="Q277" s="12">
        <f t="shared" si="57"/>
        <v>7.0146270219874074E-2</v>
      </c>
      <c r="R277" s="13">
        <f t="shared" si="58"/>
        <v>-6.052096549580277E-3</v>
      </c>
    </row>
    <row r="278" spans="1:18" x14ac:dyDescent="0.25">
      <c r="A278" s="1">
        <v>42968</v>
      </c>
      <c r="B278">
        <v>9864.25</v>
      </c>
      <c r="C278">
        <v>9754.3496090000008</v>
      </c>
      <c r="D278">
        <v>9837.09626867314</v>
      </c>
      <c r="E278" t="str">
        <f t="shared" si="51"/>
        <v/>
      </c>
      <c r="F278" s="10">
        <f t="shared" si="49"/>
        <v>9825.8496090000008</v>
      </c>
      <c r="G278" s="11" t="str">
        <f t="shared" si="50"/>
        <v/>
      </c>
      <c r="L278" s="12">
        <f t="shared" si="52"/>
        <v>-8.4423504888526679E-3</v>
      </c>
      <c r="M278" s="12">
        <f t="shared" si="53"/>
        <v>-8.4781889796909163E-3</v>
      </c>
      <c r="N278">
        <f t="shared" si="54"/>
        <v>-1</v>
      </c>
      <c r="O278" s="12">
        <f t="shared" si="55"/>
        <v>8.4781889796909163E-3</v>
      </c>
      <c r="P278" s="12">
        <f t="shared" si="56"/>
        <v>7.6273529250825589E-2</v>
      </c>
      <c r="Q278" s="12">
        <f t="shared" si="57"/>
        <v>7.9257742348588733E-2</v>
      </c>
      <c r="R278" s="13">
        <f t="shared" si="58"/>
        <v>-1.5125051224598063E-2</v>
      </c>
    </row>
    <row r="279" spans="1:18" x14ac:dyDescent="0.25">
      <c r="A279" s="1">
        <v>42969</v>
      </c>
      <c r="B279">
        <v>9815.75</v>
      </c>
      <c r="C279">
        <v>9765.5498050000006</v>
      </c>
      <c r="D279">
        <v>9848.5055876070201</v>
      </c>
      <c r="E279" t="str">
        <f t="shared" si="51"/>
        <v/>
      </c>
      <c r="F279" s="10">
        <f t="shared" si="49"/>
        <v>9825.8496090000008</v>
      </c>
      <c r="G279" s="11" t="str">
        <f t="shared" si="50"/>
        <v/>
      </c>
      <c r="L279" s="12">
        <f t="shared" si="52"/>
        <v>1.1482258119666078E-3</v>
      </c>
      <c r="M279" s="12">
        <f t="shared" si="53"/>
        <v>1.1475671048904016E-3</v>
      </c>
      <c r="N279">
        <f t="shared" si="54"/>
        <v>-1</v>
      </c>
      <c r="O279" s="12">
        <f t="shared" si="55"/>
        <v>-1.1475671048904016E-3</v>
      </c>
      <c r="P279" s="12">
        <f t="shared" si="56"/>
        <v>7.5125962145935185E-2</v>
      </c>
      <c r="Q279" s="12">
        <f t="shared" si="57"/>
        <v>7.8019932036809569E-2</v>
      </c>
      <c r="R279" s="13">
        <f t="shared" si="58"/>
        <v>-7.3038184016310792E-3</v>
      </c>
    </row>
    <row r="280" spans="1:18" x14ac:dyDescent="0.25">
      <c r="A280" s="1">
        <v>42970</v>
      </c>
      <c r="B280">
        <v>9803.0498050000006</v>
      </c>
      <c r="C280">
        <v>9852.5</v>
      </c>
      <c r="D280">
        <v>9846.0261279835995</v>
      </c>
      <c r="E280" t="str">
        <f t="shared" si="51"/>
        <v/>
      </c>
      <c r="F280" s="10">
        <f t="shared" si="49"/>
        <v>9825.8496090000008</v>
      </c>
      <c r="G280" s="11" t="str">
        <f t="shared" si="50"/>
        <v/>
      </c>
      <c r="L280" s="12">
        <f t="shared" si="52"/>
        <v>8.9037685267325806E-3</v>
      </c>
      <c r="M280" s="12">
        <f t="shared" si="53"/>
        <v>8.86436370793681E-3</v>
      </c>
      <c r="N280">
        <f t="shared" si="54"/>
        <v>-1</v>
      </c>
      <c r="O280" s="12">
        <f t="shared" si="55"/>
        <v>-8.86436370793681E-3</v>
      </c>
      <c r="P280" s="12">
        <f t="shared" si="56"/>
        <v>6.6261598437998379E-2</v>
      </c>
      <c r="Q280" s="12">
        <f t="shared" si="57"/>
        <v>6.8506200161195796E-2</v>
      </c>
      <c r="R280" s="13">
        <f t="shared" si="58"/>
        <v>1.0062217875545398E-2</v>
      </c>
    </row>
    <row r="281" spans="1:18" x14ac:dyDescent="0.25">
      <c r="A281" s="1">
        <v>42971</v>
      </c>
      <c r="B281">
        <v>9881.2001949999994</v>
      </c>
      <c r="C281">
        <v>9857.0498050000006</v>
      </c>
      <c r="D281">
        <v>9834.6940340821002</v>
      </c>
      <c r="E281" t="str">
        <f t="shared" si="51"/>
        <v/>
      </c>
      <c r="F281" s="10">
        <f t="shared" si="49"/>
        <v>9825.8496090000008</v>
      </c>
      <c r="G281" s="11" t="str">
        <f t="shared" si="50"/>
        <v/>
      </c>
      <c r="L281" s="12">
        <f t="shared" si="52"/>
        <v>4.6179193098194737E-4</v>
      </c>
      <c r="M281" s="12">
        <f t="shared" si="53"/>
        <v>4.6168533790280739E-4</v>
      </c>
      <c r="N281">
        <f t="shared" si="54"/>
        <v>-1</v>
      </c>
      <c r="O281" s="12">
        <f t="shared" si="55"/>
        <v>-4.6168533790280739E-4</v>
      </c>
      <c r="P281" s="12">
        <f t="shared" si="56"/>
        <v>6.5799913100095572E-2</v>
      </c>
      <c r="Q281" s="12">
        <f t="shared" si="57"/>
        <v>6.8013000375438448E-2</v>
      </c>
      <c r="R281" s="13">
        <f t="shared" si="58"/>
        <v>9.3696721461755672E-3</v>
      </c>
    </row>
    <row r="282" spans="1:18" x14ac:dyDescent="0.25">
      <c r="A282" s="1">
        <v>42975</v>
      </c>
      <c r="B282">
        <v>9907.1503909999992</v>
      </c>
      <c r="C282">
        <v>9912.7998050000006</v>
      </c>
      <c r="D282">
        <v>9854.0017601211202</v>
      </c>
      <c r="E282" t="str">
        <f t="shared" si="51"/>
        <v/>
      </c>
      <c r="F282" s="10">
        <f t="shared" si="49"/>
        <v>9825.8496090000008</v>
      </c>
      <c r="G282" s="11" t="str">
        <f t="shared" si="50"/>
        <v/>
      </c>
      <c r="L282" s="12">
        <f t="shared" si="52"/>
        <v>5.6558504930876996E-3</v>
      </c>
      <c r="M282" s="12">
        <f t="shared" si="53"/>
        <v>5.6399162236854929E-3</v>
      </c>
      <c r="N282">
        <f t="shared" si="54"/>
        <v>-1</v>
      </c>
      <c r="O282" s="12">
        <f t="shared" si="55"/>
        <v>-5.6399162236854929E-3</v>
      </c>
      <c r="P282" s="12">
        <f t="shared" si="56"/>
        <v>6.0159996876410077E-2</v>
      </c>
      <c r="Q282" s="12">
        <f t="shared" si="57"/>
        <v>6.2006450667766888E-2</v>
      </c>
      <c r="R282" s="13">
        <f t="shared" si="58"/>
        <v>6.120254250190138E-3</v>
      </c>
    </row>
    <row r="283" spans="1:18" x14ac:dyDescent="0.25">
      <c r="A283" s="1">
        <v>42976</v>
      </c>
      <c r="B283">
        <v>9886.4003909999992</v>
      </c>
      <c r="C283">
        <v>9796.0498050000006</v>
      </c>
      <c r="D283">
        <v>9866.2281010199695</v>
      </c>
      <c r="E283" t="str">
        <f t="shared" si="51"/>
        <v/>
      </c>
      <c r="F283" s="10">
        <f t="shared" si="49"/>
        <v>9825.8496090000008</v>
      </c>
      <c r="G283" s="11" t="str">
        <f t="shared" si="50"/>
        <v/>
      </c>
      <c r="L283" s="12">
        <f t="shared" si="52"/>
        <v>-1.1777701789267625E-2</v>
      </c>
      <c r="M283" s="12">
        <f t="shared" si="53"/>
        <v>-1.1847608353565242E-2</v>
      </c>
      <c r="N283">
        <f t="shared" si="54"/>
        <v>-1</v>
      </c>
      <c r="O283" s="12">
        <f t="shared" si="55"/>
        <v>1.1847608353565242E-2</v>
      </c>
      <c r="P283" s="12">
        <f t="shared" si="56"/>
        <v>7.2007605229975319E-2</v>
      </c>
      <c r="Q283" s="12">
        <f t="shared" si="57"/>
        <v>7.4663517095928222E-2</v>
      </c>
      <c r="R283" s="13">
        <f t="shared" si="58"/>
        <v>-6.1884642166522008E-3</v>
      </c>
    </row>
    <row r="284" spans="1:18" x14ac:dyDescent="0.25">
      <c r="A284" s="1">
        <v>42977</v>
      </c>
      <c r="B284">
        <v>9859.5</v>
      </c>
      <c r="C284">
        <v>9884.4003909999992</v>
      </c>
      <c r="D284">
        <v>9884.5081716543391</v>
      </c>
      <c r="E284" t="str">
        <f t="shared" si="51"/>
        <v/>
      </c>
      <c r="F284" s="10">
        <f t="shared" si="49"/>
        <v>9825.8496090000008</v>
      </c>
      <c r="G284" s="11" t="str">
        <f t="shared" si="50"/>
        <v/>
      </c>
      <c r="L284" s="12">
        <f t="shared" si="52"/>
        <v>9.0190013075375219E-3</v>
      </c>
      <c r="M284" s="12">
        <f t="shared" si="53"/>
        <v>8.978573015302584E-3</v>
      </c>
      <c r="N284">
        <f t="shared" si="54"/>
        <v>-1</v>
      </c>
      <c r="O284" s="12">
        <f t="shared" si="55"/>
        <v>-8.978573015302584E-3</v>
      </c>
      <c r="P284" s="12">
        <f t="shared" si="56"/>
        <v>6.3029032214672737E-2</v>
      </c>
      <c r="Q284" s="12">
        <f t="shared" si="57"/>
        <v>6.5057759767978007E-2</v>
      </c>
      <c r="R284" s="13">
        <f t="shared" si="58"/>
        <v>-2.8649235895672476E-3</v>
      </c>
    </row>
    <row r="285" spans="1:18" x14ac:dyDescent="0.25">
      <c r="A285" s="1">
        <v>42978</v>
      </c>
      <c r="B285">
        <v>9905.7001949999994</v>
      </c>
      <c r="C285">
        <v>9917.9003909999992</v>
      </c>
      <c r="D285">
        <v>9881.7148553680599</v>
      </c>
      <c r="E285" t="str">
        <f t="shared" si="51"/>
        <v>SELL</v>
      </c>
      <c r="F285" s="10">
        <f t="shared" si="49"/>
        <v>9825.8496090000008</v>
      </c>
      <c r="G285" s="11" t="str">
        <f t="shared" si="50"/>
        <v/>
      </c>
      <c r="L285" s="12">
        <f t="shared" si="52"/>
        <v>3.3891787741118229E-3</v>
      </c>
      <c r="M285" s="12">
        <f t="shared" si="53"/>
        <v>3.3834484514721273E-3</v>
      </c>
      <c r="N285">
        <f t="shared" si="54"/>
        <v>-1</v>
      </c>
      <c r="O285" s="12">
        <f t="shared" si="55"/>
        <v>-3.3834484514721273E-3</v>
      </c>
      <c r="P285" s="12">
        <f t="shared" si="56"/>
        <v>5.9645583763200609E-2</v>
      </c>
      <c r="Q285" s="12">
        <f t="shared" si="57"/>
        <v>6.1460281113664639E-2</v>
      </c>
      <c r="R285" s="13">
        <f t="shared" si="58"/>
        <v>1.243874708944448E-2</v>
      </c>
    </row>
    <row r="286" spans="1:18" x14ac:dyDescent="0.25">
      <c r="A286" s="1">
        <v>42979</v>
      </c>
      <c r="B286">
        <v>9937.6503909999992</v>
      </c>
      <c r="C286">
        <v>9974.4003909999992</v>
      </c>
      <c r="D286">
        <v>9864.5950080988405</v>
      </c>
      <c r="E286" t="str">
        <f t="shared" si="51"/>
        <v/>
      </c>
      <c r="F286" s="10">
        <f t="shared" si="49"/>
        <v>9905.7001949999994</v>
      </c>
      <c r="G286" s="11">
        <f t="shared" si="50"/>
        <v>8.126583367087159E-3</v>
      </c>
      <c r="L286" s="12">
        <f t="shared" si="52"/>
        <v>5.6967702610999371E-3</v>
      </c>
      <c r="M286" s="12">
        <f t="shared" si="53"/>
        <v>5.6806050294131924E-3</v>
      </c>
      <c r="N286">
        <f t="shared" si="54"/>
        <v>-1</v>
      </c>
      <c r="O286" s="12">
        <f t="shared" si="55"/>
        <v>-5.6806050294131924E-3</v>
      </c>
      <c r="P286" s="12">
        <f t="shared" si="56"/>
        <v>5.3964978733787416E-2</v>
      </c>
      <c r="Q286" s="12">
        <f t="shared" si="57"/>
        <v>5.5447638395107246E-2</v>
      </c>
      <c r="R286" s="13">
        <f t="shared" si="58"/>
        <v>9.1052564080615905E-3</v>
      </c>
    </row>
    <row r="287" spans="1:18" x14ac:dyDescent="0.25">
      <c r="A287" s="1">
        <v>42982</v>
      </c>
      <c r="B287">
        <v>9984.1503909999992</v>
      </c>
      <c r="C287">
        <v>9912.8496090000008</v>
      </c>
      <c r="D287">
        <v>9887.3284294708592</v>
      </c>
      <c r="E287" t="str">
        <f t="shared" si="51"/>
        <v/>
      </c>
      <c r="F287" s="10">
        <f t="shared" si="49"/>
        <v>9905.7001949999994</v>
      </c>
      <c r="G287" s="11" t="str">
        <f t="shared" si="50"/>
        <v/>
      </c>
      <c r="L287" s="12">
        <f t="shared" si="52"/>
        <v>-6.1708753997419263E-3</v>
      </c>
      <c r="M287" s="12">
        <f t="shared" si="53"/>
        <v>-6.1899939440242299E-3</v>
      </c>
      <c r="N287">
        <f t="shared" si="54"/>
        <v>-1</v>
      </c>
      <c r="O287" s="12">
        <f t="shared" si="55"/>
        <v>6.1899939440242299E-3</v>
      </c>
      <c r="P287" s="12">
        <f t="shared" si="56"/>
        <v>6.0154972677811648E-2</v>
      </c>
      <c r="Q287" s="12">
        <f t="shared" si="57"/>
        <v>6.2001114949849834E-2</v>
      </c>
      <c r="R287" s="13">
        <f t="shared" si="58"/>
        <v>-5.0925919810418385E-4</v>
      </c>
    </row>
    <row r="288" spans="1:18" x14ac:dyDescent="0.25">
      <c r="A288" s="1">
        <v>42983</v>
      </c>
      <c r="B288">
        <v>9933.25</v>
      </c>
      <c r="C288">
        <v>9952.2001949999994</v>
      </c>
      <c r="D288">
        <v>9900.3059519408198</v>
      </c>
      <c r="E288" t="str">
        <f t="shared" si="51"/>
        <v/>
      </c>
      <c r="F288" s="10">
        <f t="shared" si="49"/>
        <v>9905.7001949999994</v>
      </c>
      <c r="G288" s="11" t="str">
        <f t="shared" si="50"/>
        <v/>
      </c>
      <c r="L288" s="12">
        <f t="shared" si="52"/>
        <v>3.969654292371283E-3</v>
      </c>
      <c r="M288" s="12">
        <f t="shared" si="53"/>
        <v>3.9617960043635912E-3</v>
      </c>
      <c r="N288">
        <f t="shared" si="54"/>
        <v>-1</v>
      </c>
      <c r="O288" s="12">
        <f t="shared" si="55"/>
        <v>-3.9617960043635912E-3</v>
      </c>
      <c r="P288" s="12">
        <f t="shared" si="56"/>
        <v>5.6193176673448059E-2</v>
      </c>
      <c r="Q288" s="12">
        <f t="shared" si="57"/>
        <v>5.7802006673579154E-2</v>
      </c>
      <c r="R288" s="13">
        <f t="shared" si="58"/>
        <v>-2.2257173493889226E-3</v>
      </c>
    </row>
    <row r="289" spans="1:18" x14ac:dyDescent="0.25">
      <c r="A289" s="1">
        <v>42984</v>
      </c>
      <c r="B289">
        <v>9899.25</v>
      </c>
      <c r="C289">
        <v>9916.2001949999994</v>
      </c>
      <c r="D289">
        <v>9911.9129170107699</v>
      </c>
      <c r="E289" t="str">
        <f t="shared" si="51"/>
        <v>BUY</v>
      </c>
      <c r="F289" s="10">
        <f t="shared" si="49"/>
        <v>9905.7001949999994</v>
      </c>
      <c r="G289" s="11" t="str">
        <f t="shared" si="50"/>
        <v/>
      </c>
      <c r="L289" s="12">
        <f t="shared" si="52"/>
        <v>-3.6172905784277454E-3</v>
      </c>
      <c r="M289" s="12">
        <f t="shared" si="53"/>
        <v>-3.6238487940832057E-3</v>
      </c>
      <c r="N289">
        <f t="shared" si="54"/>
        <v>-1</v>
      </c>
      <c r="O289" s="12">
        <f t="shared" si="55"/>
        <v>3.6238487940832057E-3</v>
      </c>
      <c r="P289" s="12">
        <f t="shared" si="56"/>
        <v>5.9817025467531267E-2</v>
      </c>
      <c r="Q289" s="12">
        <f t="shared" si="57"/>
        <v>6.1642275273586788E-2</v>
      </c>
      <c r="R289" s="13">
        <f t="shared" si="58"/>
        <v>3.3800432087205401E-4</v>
      </c>
    </row>
    <row r="290" spans="1:18" x14ac:dyDescent="0.25">
      <c r="A290" s="1">
        <v>42985</v>
      </c>
      <c r="B290">
        <v>9945.8496090000008</v>
      </c>
      <c r="C290">
        <v>9929.9003909999992</v>
      </c>
      <c r="D290">
        <v>9909.4288799733495</v>
      </c>
      <c r="E290" t="str">
        <f t="shared" si="51"/>
        <v/>
      </c>
      <c r="F290" s="10">
        <f t="shared" si="49"/>
        <v>9899.25</v>
      </c>
      <c r="G290" s="11">
        <f t="shared" si="50"/>
        <v>6.511599253988809E-4</v>
      </c>
      <c r="L290" s="12">
        <f t="shared" si="52"/>
        <v>1.3815973589266228E-3</v>
      </c>
      <c r="M290" s="12">
        <f t="shared" si="53"/>
        <v>1.3806438314551746E-3</v>
      </c>
      <c r="N290">
        <f t="shared" si="54"/>
        <v>1</v>
      </c>
      <c r="O290" s="12">
        <f t="shared" si="55"/>
        <v>1.3806438314551746E-3</v>
      </c>
      <c r="P290" s="12">
        <f t="shared" si="56"/>
        <v>6.1197669298986443E-2</v>
      </c>
      <c r="Q290" s="12">
        <f t="shared" si="57"/>
        <v>6.310903743722962E-2</v>
      </c>
      <c r="R290" s="13">
        <f t="shared" si="58"/>
        <v>-2.2406908586107832E-3</v>
      </c>
    </row>
    <row r="291" spans="1:18" x14ac:dyDescent="0.25">
      <c r="A291" s="1">
        <v>42986</v>
      </c>
      <c r="B291">
        <v>9958.6503909999992</v>
      </c>
      <c r="C291">
        <v>9934.7998050000006</v>
      </c>
      <c r="D291">
        <v>9897.9381154436105</v>
      </c>
      <c r="E291" t="str">
        <f t="shared" si="51"/>
        <v/>
      </c>
      <c r="F291" s="10">
        <f t="shared" si="49"/>
        <v>9899.25</v>
      </c>
      <c r="G291" s="11" t="str">
        <f t="shared" si="50"/>
        <v/>
      </c>
      <c r="L291" s="12">
        <f t="shared" si="52"/>
        <v>4.9340011551790575E-4</v>
      </c>
      <c r="M291" s="12">
        <f t="shared" si="53"/>
        <v>4.9327843370447781E-4</v>
      </c>
      <c r="N291">
        <f t="shared" si="54"/>
        <v>1</v>
      </c>
      <c r="O291" s="12">
        <f t="shared" si="55"/>
        <v>4.9327843370447781E-4</v>
      </c>
      <c r="P291" s="12">
        <f t="shared" si="56"/>
        <v>6.1690947732690918E-2</v>
      </c>
      <c r="Q291" s="12">
        <f t="shared" si="57"/>
        <v>6.3633575559109312E-2</v>
      </c>
      <c r="R291" s="13">
        <f t="shared" si="58"/>
        <v>1.8756791547409613E-3</v>
      </c>
    </row>
    <row r="292" spans="1:18" x14ac:dyDescent="0.25">
      <c r="A292" s="1">
        <v>42989</v>
      </c>
      <c r="B292">
        <v>9971.75</v>
      </c>
      <c r="C292">
        <v>10006.049805000001</v>
      </c>
      <c r="D292">
        <v>9917.3462854744994</v>
      </c>
      <c r="E292" t="str">
        <f t="shared" si="51"/>
        <v/>
      </c>
      <c r="F292" s="10">
        <f t="shared" si="49"/>
        <v>9899.25</v>
      </c>
      <c r="G292" s="11" t="str">
        <f t="shared" si="50"/>
        <v/>
      </c>
      <c r="L292" s="12">
        <f t="shared" si="52"/>
        <v>7.1717600151481875E-3</v>
      </c>
      <c r="M292" s="12">
        <f t="shared" si="53"/>
        <v>7.146165244468667E-3</v>
      </c>
      <c r="N292">
        <f t="shared" si="54"/>
        <v>1</v>
      </c>
      <c r="O292" s="12">
        <f t="shared" si="55"/>
        <v>7.146165244468667E-3</v>
      </c>
      <c r="P292" s="12">
        <f t="shared" si="56"/>
        <v>6.8837112977159581E-2</v>
      </c>
      <c r="Q292" s="12">
        <f t="shared" si="57"/>
        <v>7.1261700307073239E-2</v>
      </c>
      <c r="R292" s="13">
        <f t="shared" si="58"/>
        <v>7.6686986778859989E-3</v>
      </c>
    </row>
    <row r="293" spans="1:18" x14ac:dyDescent="0.25">
      <c r="A293" s="1">
        <v>42990</v>
      </c>
      <c r="B293">
        <v>10056.849609000001</v>
      </c>
      <c r="C293">
        <v>10093.049805000001</v>
      </c>
      <c r="D293">
        <v>9929.5977375396305</v>
      </c>
      <c r="E293" t="str">
        <f t="shared" si="51"/>
        <v/>
      </c>
      <c r="F293" s="10">
        <f t="shared" si="49"/>
        <v>9899.25</v>
      </c>
      <c r="G293" s="11" t="str">
        <f t="shared" si="50"/>
        <v/>
      </c>
      <c r="L293" s="12">
        <f t="shared" si="52"/>
        <v>8.6947398519370278E-3</v>
      </c>
      <c r="M293" s="12">
        <f t="shared" si="53"/>
        <v>8.6571582855741649E-3</v>
      </c>
      <c r="N293">
        <f t="shared" si="54"/>
        <v>1</v>
      </c>
      <c r="O293" s="12">
        <f t="shared" si="55"/>
        <v>8.6571582855741649E-3</v>
      </c>
      <c r="P293" s="12">
        <f t="shared" si="56"/>
        <v>7.7494271262733741E-2</v>
      </c>
      <c r="Q293" s="12">
        <f t="shared" si="57"/>
        <v>8.0576042104586909E-2</v>
      </c>
      <c r="R293" s="13">
        <f t="shared" si="58"/>
        <v>1.5928856454697549E-2</v>
      </c>
    </row>
    <row r="294" spans="1:18" x14ac:dyDescent="0.25">
      <c r="A294" s="1">
        <v>42991</v>
      </c>
      <c r="B294">
        <v>10099.25</v>
      </c>
      <c r="C294">
        <v>10079.299805000001</v>
      </c>
      <c r="D294">
        <v>9947.6939609479596</v>
      </c>
      <c r="E294" t="str">
        <f t="shared" si="51"/>
        <v/>
      </c>
      <c r="F294" s="10">
        <f t="shared" si="49"/>
        <v>9899.25</v>
      </c>
      <c r="G294" s="11" t="str">
        <f t="shared" si="50"/>
        <v/>
      </c>
      <c r="L294" s="12">
        <f t="shared" si="52"/>
        <v>-1.3623236054168819E-3</v>
      </c>
      <c r="M294" s="12">
        <f t="shared" si="53"/>
        <v>-1.3632524118722953E-3</v>
      </c>
      <c r="N294">
        <f t="shared" si="54"/>
        <v>1</v>
      </c>
      <c r="O294" s="12">
        <f t="shared" si="55"/>
        <v>-1.3632524118722953E-3</v>
      </c>
      <c r="P294" s="12">
        <f t="shared" si="56"/>
        <v>7.6131018850861445E-2</v>
      </c>
      <c r="Q294" s="12">
        <f t="shared" si="57"/>
        <v>7.9103947854979983E-2</v>
      </c>
      <c r="R294" s="13">
        <f t="shared" si="58"/>
        <v>7.3205711971768839E-3</v>
      </c>
    </row>
    <row r="295" spans="1:18" x14ac:dyDescent="0.25">
      <c r="A295" s="1">
        <v>42992</v>
      </c>
      <c r="B295">
        <v>10107.400390999999</v>
      </c>
      <c r="C295">
        <v>10086.599609000001</v>
      </c>
      <c r="D295">
        <v>9944.9131504305406</v>
      </c>
      <c r="E295" t="str">
        <f t="shared" si="51"/>
        <v/>
      </c>
      <c r="F295" s="10">
        <f t="shared" si="49"/>
        <v>9899.25</v>
      </c>
      <c r="G295" s="11" t="str">
        <f t="shared" si="50"/>
        <v/>
      </c>
      <c r="L295" s="12">
        <f t="shared" si="52"/>
        <v>7.2423721302339317E-4</v>
      </c>
      <c r="M295" s="12">
        <f t="shared" si="53"/>
        <v>7.2397507980981226E-4</v>
      </c>
      <c r="N295">
        <f t="shared" si="54"/>
        <v>1</v>
      </c>
      <c r="O295" s="12">
        <f t="shared" si="55"/>
        <v>7.2397507980981226E-4</v>
      </c>
      <c r="P295" s="12">
        <f t="shared" si="56"/>
        <v>7.6854993930671259E-2</v>
      </c>
      <c r="Q295" s="12">
        <f t="shared" si="57"/>
        <v>7.9885475090736957E-2</v>
      </c>
      <c r="R295" s="13">
        <f t="shared" si="58"/>
        <v>-6.3907303784471736E-4</v>
      </c>
    </row>
    <row r="296" spans="1:18" x14ac:dyDescent="0.25">
      <c r="A296" s="1">
        <v>42993</v>
      </c>
      <c r="B296">
        <v>10062.349609000001</v>
      </c>
      <c r="C296">
        <v>10085.400390999999</v>
      </c>
      <c r="D296">
        <v>9927.9553896519992</v>
      </c>
      <c r="E296" t="str">
        <f t="shared" si="51"/>
        <v/>
      </c>
      <c r="F296" s="10">
        <f t="shared" si="49"/>
        <v>9899.25</v>
      </c>
      <c r="G296" s="11" t="str">
        <f t="shared" si="50"/>
        <v/>
      </c>
      <c r="L296" s="12">
        <f t="shared" si="52"/>
        <v>-1.1889219821237251E-4</v>
      </c>
      <c r="M296" s="12">
        <f t="shared" si="53"/>
        <v>-1.1889926645001482E-4</v>
      </c>
      <c r="N296">
        <f t="shared" si="54"/>
        <v>1</v>
      </c>
      <c r="O296" s="12">
        <f t="shared" si="55"/>
        <v>-1.1889926645001482E-4</v>
      </c>
      <c r="P296" s="12">
        <f t="shared" si="56"/>
        <v>7.6736094664221238E-2</v>
      </c>
      <c r="Q296" s="12">
        <f t="shared" si="57"/>
        <v>7.9757085132785788E-2</v>
      </c>
      <c r="R296" s="13">
        <f t="shared" si="58"/>
        <v>6.0525890865670284E-4</v>
      </c>
    </row>
    <row r="297" spans="1:18" x14ac:dyDescent="0.25">
      <c r="A297" s="1">
        <v>42996</v>
      </c>
      <c r="B297">
        <v>10133.099609000001</v>
      </c>
      <c r="C297">
        <v>10153.099609000001</v>
      </c>
      <c r="D297">
        <v>9950.5988992686598</v>
      </c>
      <c r="E297" t="str">
        <f t="shared" si="51"/>
        <v/>
      </c>
      <c r="F297" s="10">
        <f t="shared" si="49"/>
        <v>9899.25</v>
      </c>
      <c r="G297" s="11" t="str">
        <f t="shared" si="50"/>
        <v/>
      </c>
      <c r="L297" s="12">
        <f t="shared" si="52"/>
        <v>6.7125959679712466E-3</v>
      </c>
      <c r="M297" s="12">
        <f t="shared" si="53"/>
        <v>6.6901668116200932E-3</v>
      </c>
      <c r="N297">
        <f t="shared" si="54"/>
        <v>1</v>
      </c>
      <c r="O297" s="12">
        <f t="shared" si="55"/>
        <v>6.6901668116200932E-3</v>
      </c>
      <c r="P297" s="12">
        <f t="shared" si="56"/>
        <v>8.3426261475841326E-2</v>
      </c>
      <c r="Q297" s="12">
        <f t="shared" si="57"/>
        <v>8.7005058188836637E-2</v>
      </c>
      <c r="R297" s="13">
        <f t="shared" si="58"/>
        <v>6.592905694468465E-3</v>
      </c>
    </row>
    <row r="298" spans="1:18" x14ac:dyDescent="0.25">
      <c r="A298" s="1">
        <v>42997</v>
      </c>
      <c r="B298">
        <v>10175.599609000001</v>
      </c>
      <c r="C298">
        <v>10147.549805000001</v>
      </c>
      <c r="D298">
        <v>9963.5595538371108</v>
      </c>
      <c r="E298" t="str">
        <f t="shared" si="51"/>
        <v/>
      </c>
      <c r="F298" s="10">
        <f t="shared" si="49"/>
        <v>9899.25</v>
      </c>
      <c r="G298" s="11" t="str">
        <f t="shared" si="50"/>
        <v/>
      </c>
      <c r="L298" s="12">
        <f t="shared" si="52"/>
        <v>-5.4661179479420507E-4</v>
      </c>
      <c r="M298" s="12">
        <f t="shared" si="53"/>
        <v>-5.4676124148333918E-4</v>
      </c>
      <c r="N298">
        <f t="shared" si="54"/>
        <v>1</v>
      </c>
      <c r="O298" s="12">
        <f t="shared" si="55"/>
        <v>-5.4676124148333918E-4</v>
      </c>
      <c r="P298" s="12">
        <f t="shared" si="56"/>
        <v>8.2879500234357986E-2</v>
      </c>
      <c r="Q298" s="12">
        <f t="shared" si="57"/>
        <v>8.6410888403029462E-2</v>
      </c>
      <c r="R298" s="13">
        <f t="shared" si="58"/>
        <v>6.1623149890472906E-3</v>
      </c>
    </row>
    <row r="299" spans="1:18" x14ac:dyDescent="0.25">
      <c r="A299" s="1">
        <v>42998</v>
      </c>
      <c r="B299">
        <v>10160.950194999999</v>
      </c>
      <c r="C299">
        <v>10141.150390999999</v>
      </c>
      <c r="D299">
        <v>9975.3525648096802</v>
      </c>
      <c r="E299" t="str">
        <f t="shared" si="51"/>
        <v/>
      </c>
      <c r="F299" s="10">
        <f t="shared" si="49"/>
        <v>9899.25</v>
      </c>
      <c r="G299" s="11" t="str">
        <f t="shared" si="50"/>
        <v/>
      </c>
      <c r="L299" s="12">
        <f t="shared" si="52"/>
        <v>-6.3063637261950856E-4</v>
      </c>
      <c r="M299" s="12">
        <f t="shared" si="53"/>
        <v>-6.308353073781371E-4</v>
      </c>
      <c r="N299">
        <f t="shared" si="54"/>
        <v>1</v>
      </c>
      <c r="O299" s="12">
        <f t="shared" si="55"/>
        <v>-6.308353073781371E-4</v>
      </c>
      <c r="P299" s="12">
        <f t="shared" si="56"/>
        <v>8.2248664926979853E-2</v>
      </c>
      <c r="Q299" s="12">
        <f t="shared" si="57"/>
        <v>8.5725758181192768E-2</v>
      </c>
      <c r="R299" s="13">
        <f t="shared" si="58"/>
        <v>-1.1769034541342371E-3</v>
      </c>
    </row>
    <row r="300" spans="1:18" x14ac:dyDescent="0.25">
      <c r="A300" s="1">
        <v>42999</v>
      </c>
      <c r="B300">
        <v>10139.599609000001</v>
      </c>
      <c r="C300">
        <v>10121.900390999999</v>
      </c>
      <c r="D300">
        <v>9972.8635825518995</v>
      </c>
      <c r="E300" t="str">
        <f t="shared" si="51"/>
        <v/>
      </c>
      <c r="F300" s="10">
        <f t="shared" si="49"/>
        <v>9899.25</v>
      </c>
      <c r="G300" s="11" t="str">
        <f t="shared" si="50"/>
        <v/>
      </c>
      <c r="L300" s="12">
        <f t="shared" si="52"/>
        <v>-1.8982067376778211E-3</v>
      </c>
      <c r="M300" s="12">
        <f t="shared" si="53"/>
        <v>-1.9000106152037475E-3</v>
      </c>
      <c r="N300">
        <f t="shared" si="54"/>
        <v>1</v>
      </c>
      <c r="O300" s="12">
        <f t="shared" si="55"/>
        <v>-1.9000106152037475E-3</v>
      </c>
      <c r="P300" s="12">
        <f t="shared" si="56"/>
        <v>8.034865431177611E-2</v>
      </c>
      <c r="Q300" s="12">
        <f t="shared" si="57"/>
        <v>8.3664826231742762E-2</v>
      </c>
      <c r="R300" s="13">
        <f t="shared" si="58"/>
        <v>-2.527646032085773E-3</v>
      </c>
    </row>
    <row r="301" spans="1:18" x14ac:dyDescent="0.25">
      <c r="A301" s="1">
        <v>43000</v>
      </c>
      <c r="B301">
        <v>10094.349609000001</v>
      </c>
      <c r="C301">
        <v>9964.4003909999992</v>
      </c>
      <c r="D301">
        <v>9961.2223416562101</v>
      </c>
      <c r="E301" t="str">
        <f t="shared" si="51"/>
        <v/>
      </c>
      <c r="F301" s="10">
        <f t="shared" si="49"/>
        <v>9899.25</v>
      </c>
      <c r="G301" s="11" t="str">
        <f t="shared" si="50"/>
        <v/>
      </c>
      <c r="L301" s="12">
        <f t="shared" si="52"/>
        <v>-1.5560319101741271E-2</v>
      </c>
      <c r="M301" s="12">
        <f t="shared" si="53"/>
        <v>-1.5682651547604121E-2</v>
      </c>
      <c r="N301">
        <f t="shared" si="54"/>
        <v>1</v>
      </c>
      <c r="O301" s="12">
        <f t="shared" si="55"/>
        <v>-1.5682651547604121E-2</v>
      </c>
      <c r="P301" s="12">
        <f t="shared" si="56"/>
        <v>6.466600276417199E-2</v>
      </c>
      <c r="Q301" s="12">
        <f t="shared" si="57"/>
        <v>6.6802655736243999E-2</v>
      </c>
      <c r="R301" s="13">
        <f t="shared" si="58"/>
        <v>-1.7428989136859752E-2</v>
      </c>
    </row>
    <row r="302" spans="1:18" x14ac:dyDescent="0.25">
      <c r="A302" s="1">
        <v>43003</v>
      </c>
      <c r="B302">
        <v>9960.0996090000008</v>
      </c>
      <c r="C302">
        <v>9872.5996090000008</v>
      </c>
      <c r="D302">
        <v>9980.7247888309503</v>
      </c>
      <c r="E302" t="str">
        <f t="shared" si="51"/>
        <v>BUY</v>
      </c>
      <c r="F302" s="10">
        <f t="shared" si="49"/>
        <v>9899.25</v>
      </c>
      <c r="G302" s="11" t="str">
        <f t="shared" si="50"/>
        <v/>
      </c>
      <c r="L302" s="12">
        <f t="shared" si="52"/>
        <v>-9.2128756771872045E-3</v>
      </c>
      <c r="M302" s="12">
        <f t="shared" si="53"/>
        <v>-9.2555766847052124E-3</v>
      </c>
      <c r="N302">
        <f t="shared" si="54"/>
        <v>1</v>
      </c>
      <c r="O302" s="12">
        <f t="shared" si="55"/>
        <v>-9.2555766847052124E-3</v>
      </c>
      <c r="P302" s="12">
        <f t="shared" si="56"/>
        <v>5.5410426079466779E-2</v>
      </c>
      <c r="Q302" s="12">
        <f t="shared" si="57"/>
        <v>5.6974335496852824E-2</v>
      </c>
      <c r="R302" s="13">
        <f t="shared" si="58"/>
        <v>-2.4629839493546801E-2</v>
      </c>
    </row>
    <row r="303" spans="1:18" x14ac:dyDescent="0.25">
      <c r="A303" s="1">
        <v>43004</v>
      </c>
      <c r="B303">
        <v>9875.25</v>
      </c>
      <c r="C303">
        <v>9871.5</v>
      </c>
      <c r="D303">
        <v>9992.9993774217601</v>
      </c>
      <c r="E303" t="str">
        <f t="shared" si="51"/>
        <v/>
      </c>
      <c r="F303" s="10">
        <f t="shared" si="49"/>
        <v>9960.0996090000008</v>
      </c>
      <c r="G303" s="11">
        <f t="shared" si="50"/>
        <v>-6.1468908250625898E-3</v>
      </c>
      <c r="L303" s="12">
        <f t="shared" si="52"/>
        <v>-1.1137988407816657E-4</v>
      </c>
      <c r="M303" s="12">
        <f t="shared" si="53"/>
        <v>-1.1138608727806727E-4</v>
      </c>
      <c r="N303">
        <f t="shared" si="54"/>
        <v>1</v>
      </c>
      <c r="O303" s="12">
        <f t="shared" si="55"/>
        <v>-1.1138608727806727E-4</v>
      </c>
      <c r="P303" s="12">
        <f t="shared" si="56"/>
        <v>5.5299039992188714E-2</v>
      </c>
      <c r="Q303" s="12">
        <f t="shared" si="57"/>
        <v>5.6856609817891535E-2</v>
      </c>
      <c r="R303" s="13">
        <f t="shared" si="58"/>
        <v>-9.3232294322403986E-3</v>
      </c>
    </row>
    <row r="304" spans="1:18" x14ac:dyDescent="0.25">
      <c r="A304" s="1">
        <v>43005</v>
      </c>
      <c r="B304">
        <v>9920.5996090000008</v>
      </c>
      <c r="C304">
        <v>9735.75</v>
      </c>
      <c r="D304">
        <v>10010.9213838172</v>
      </c>
      <c r="E304" t="str">
        <f t="shared" si="51"/>
        <v/>
      </c>
      <c r="F304" s="10">
        <f t="shared" si="49"/>
        <v>9960.0996090000008</v>
      </c>
      <c r="G304" s="11" t="str">
        <f t="shared" si="50"/>
        <v/>
      </c>
      <c r="L304" s="12">
        <f t="shared" si="52"/>
        <v>-1.3751709466646389E-2</v>
      </c>
      <c r="M304" s="12">
        <f t="shared" si="53"/>
        <v>-1.3847140123069935E-2</v>
      </c>
      <c r="N304">
        <f t="shared" si="54"/>
        <v>1</v>
      </c>
      <c r="O304" s="12">
        <f t="shared" si="55"/>
        <v>-1.3847140123069935E-2</v>
      </c>
      <c r="P304" s="12">
        <f t="shared" si="56"/>
        <v>4.1451899869118777E-2</v>
      </c>
      <c r="Q304" s="12">
        <f t="shared" si="57"/>
        <v>4.2323024771770967E-2</v>
      </c>
      <c r="R304" s="13">
        <f t="shared" si="58"/>
        <v>-1.3861557686918324E-2</v>
      </c>
    </row>
    <row r="305" spans="1:18" x14ac:dyDescent="0.25">
      <c r="A305" s="1">
        <v>43006</v>
      </c>
      <c r="B305">
        <v>9736.4003909999992</v>
      </c>
      <c r="C305">
        <v>9768.9501949999994</v>
      </c>
      <c r="D305">
        <v>10008.151829034699</v>
      </c>
      <c r="E305" t="str">
        <f t="shared" si="51"/>
        <v/>
      </c>
      <c r="F305" s="10">
        <f t="shared" si="49"/>
        <v>9960.0996090000008</v>
      </c>
      <c r="G305" s="11" t="str">
        <f t="shared" si="50"/>
        <v/>
      </c>
      <c r="L305" s="12">
        <f t="shared" si="52"/>
        <v>3.410132244562547E-3</v>
      </c>
      <c r="M305" s="12">
        <f t="shared" si="53"/>
        <v>3.4043309286948737E-3</v>
      </c>
      <c r="N305">
        <f t="shared" si="54"/>
        <v>1</v>
      </c>
      <c r="O305" s="12">
        <f t="shared" si="55"/>
        <v>3.4043309286948737E-3</v>
      </c>
      <c r="P305" s="12">
        <f t="shared" si="56"/>
        <v>4.4856230797813652E-2</v>
      </c>
      <c r="Q305" s="12">
        <f t="shared" si="57"/>
        <v>4.5877484127795132E-2</v>
      </c>
      <c r="R305" s="13">
        <f t="shared" si="58"/>
        <v>-1.0388472369953883E-2</v>
      </c>
    </row>
    <row r="306" spans="1:18" x14ac:dyDescent="0.25">
      <c r="A306" s="1">
        <v>43007</v>
      </c>
      <c r="B306">
        <v>9814.2998050000006</v>
      </c>
      <c r="C306">
        <v>9788.5996090000008</v>
      </c>
      <c r="D306">
        <v>9991.34661890194</v>
      </c>
      <c r="E306" t="str">
        <f t="shared" si="51"/>
        <v/>
      </c>
      <c r="F306" s="10">
        <f t="shared" si="49"/>
        <v>9960.0996090000008</v>
      </c>
      <c r="G306" s="11" t="str">
        <f t="shared" si="50"/>
        <v/>
      </c>
      <c r="L306" s="12">
        <f t="shared" si="52"/>
        <v>2.0114151068206798E-3</v>
      </c>
      <c r="M306" s="12">
        <f t="shared" si="53"/>
        <v>2.0093949199573736E-3</v>
      </c>
      <c r="N306">
        <f t="shared" si="54"/>
        <v>1</v>
      </c>
      <c r="O306" s="12">
        <f t="shared" si="55"/>
        <v>2.0093949199573736E-3</v>
      </c>
      <c r="P306" s="12">
        <f t="shared" si="56"/>
        <v>4.6865625717771024E-2</v>
      </c>
      <c r="Q306" s="12">
        <f t="shared" si="57"/>
        <v>4.798117789925338E-2</v>
      </c>
      <c r="R306" s="13">
        <f t="shared" si="58"/>
        <v>5.4284065428962247E-3</v>
      </c>
    </row>
    <row r="307" spans="1:18" x14ac:dyDescent="0.25">
      <c r="A307" s="1">
        <v>43011</v>
      </c>
      <c r="B307">
        <v>9893.2998050000006</v>
      </c>
      <c r="C307">
        <v>9859.5</v>
      </c>
      <c r="D307">
        <v>10013.904672599299</v>
      </c>
      <c r="E307" t="str">
        <f t="shared" si="51"/>
        <v/>
      </c>
      <c r="F307" s="10">
        <f t="shared" si="49"/>
        <v>9960.0996090000008</v>
      </c>
      <c r="G307" s="11" t="str">
        <f t="shared" si="50"/>
        <v/>
      </c>
      <c r="L307" s="12">
        <f t="shared" si="52"/>
        <v>7.2431597809772263E-3</v>
      </c>
      <c r="M307" s="12">
        <f t="shared" si="53"/>
        <v>7.2170540818747809E-3</v>
      </c>
      <c r="N307">
        <f t="shared" si="54"/>
        <v>1</v>
      </c>
      <c r="O307" s="12">
        <f t="shared" si="55"/>
        <v>7.2170540818747809E-3</v>
      </c>
      <c r="P307" s="12">
        <f t="shared" si="56"/>
        <v>5.4082679799645803E-2</v>
      </c>
      <c r="Q307" s="12">
        <f t="shared" si="57"/>
        <v>5.5571873018234408E-2</v>
      </c>
      <c r="R307" s="13">
        <f t="shared" si="58"/>
        <v>9.2691438888024003E-3</v>
      </c>
    </row>
    <row r="308" spans="1:18" x14ac:dyDescent="0.25">
      <c r="A308" s="1">
        <v>43012</v>
      </c>
      <c r="B308">
        <v>9884.3496090000008</v>
      </c>
      <c r="C308">
        <v>9914.9003909999992</v>
      </c>
      <c r="D308">
        <v>10026.8488746732</v>
      </c>
      <c r="E308" t="str">
        <f t="shared" si="51"/>
        <v/>
      </c>
      <c r="F308" s="10">
        <f t="shared" si="49"/>
        <v>9960.0996090000008</v>
      </c>
      <c r="G308" s="11" t="str">
        <f t="shared" si="50"/>
        <v/>
      </c>
      <c r="L308" s="12">
        <f t="shared" si="52"/>
        <v>5.618985851209457E-3</v>
      </c>
      <c r="M308" s="12">
        <f t="shared" si="53"/>
        <v>5.6032582381966714E-3</v>
      </c>
      <c r="N308">
        <f t="shared" si="54"/>
        <v>1</v>
      </c>
      <c r="O308" s="12">
        <f t="shared" si="55"/>
        <v>5.6032582381966714E-3</v>
      </c>
      <c r="P308" s="12">
        <f t="shared" si="56"/>
        <v>5.9685938037842473E-2</v>
      </c>
      <c r="Q308" s="12">
        <f t="shared" si="57"/>
        <v>6.1503116437658711E-2</v>
      </c>
      <c r="R308" s="13">
        <f t="shared" si="58"/>
        <v>1.2902844844514094E-2</v>
      </c>
    </row>
    <row r="309" spans="1:18" x14ac:dyDescent="0.25">
      <c r="A309" s="1">
        <v>43013</v>
      </c>
      <c r="B309">
        <v>9927</v>
      </c>
      <c r="C309">
        <v>9888.7001949999994</v>
      </c>
      <c r="D309">
        <v>10038.8171016786</v>
      </c>
      <c r="E309" t="str">
        <f t="shared" si="51"/>
        <v/>
      </c>
      <c r="F309" s="10">
        <f t="shared" si="49"/>
        <v>9960.0996090000008</v>
      </c>
      <c r="G309" s="11" t="str">
        <f t="shared" si="50"/>
        <v/>
      </c>
      <c r="L309" s="12">
        <f t="shared" si="52"/>
        <v>-2.6425072332327826E-3</v>
      </c>
      <c r="M309" s="12">
        <f t="shared" si="53"/>
        <v>-2.6460048184264958E-3</v>
      </c>
      <c r="N309">
        <f t="shared" si="54"/>
        <v>1</v>
      </c>
      <c r="O309" s="12">
        <f t="shared" si="55"/>
        <v>-2.6460048184264958E-3</v>
      </c>
      <c r="P309" s="12">
        <f t="shared" si="56"/>
        <v>5.7039933219415979E-2</v>
      </c>
      <c r="Q309" s="12">
        <f t="shared" si="57"/>
        <v>5.8698086774372937E-2</v>
      </c>
      <c r="R309" s="13">
        <f t="shared" si="58"/>
        <v>2.9616304072215272E-3</v>
      </c>
    </row>
    <row r="310" spans="1:18" x14ac:dyDescent="0.25">
      <c r="A310" s="1">
        <v>43014</v>
      </c>
      <c r="B310">
        <v>9908.1503909999992</v>
      </c>
      <c r="C310">
        <v>9979.7001949999994</v>
      </c>
      <c r="D310">
        <v>10036.322950842799</v>
      </c>
      <c r="E310" t="str">
        <f t="shared" si="51"/>
        <v/>
      </c>
      <c r="F310" s="10">
        <f t="shared" si="49"/>
        <v>9960.0996090000008</v>
      </c>
      <c r="G310" s="11" t="str">
        <f t="shared" si="50"/>
        <v/>
      </c>
      <c r="L310" s="12">
        <f t="shared" si="52"/>
        <v>9.2024227861626784E-3</v>
      </c>
      <c r="M310" s="12">
        <f t="shared" si="53"/>
        <v>9.1603384816091593E-3</v>
      </c>
      <c r="N310">
        <f t="shared" si="54"/>
        <v>1</v>
      </c>
      <c r="O310" s="12">
        <f t="shared" si="55"/>
        <v>9.1603384816091593E-3</v>
      </c>
      <c r="P310" s="12">
        <f t="shared" si="56"/>
        <v>6.6200271701025132E-2</v>
      </c>
      <c r="Q310" s="12">
        <f t="shared" si="57"/>
        <v>6.8440674171772242E-2</v>
      </c>
      <c r="R310" s="13">
        <f t="shared" si="58"/>
        <v>6.5355980841541594E-3</v>
      </c>
    </row>
    <row r="311" spans="1:18" x14ac:dyDescent="0.25">
      <c r="A311" s="1">
        <v>43017</v>
      </c>
      <c r="B311">
        <v>9988.2001949999994</v>
      </c>
      <c r="C311">
        <v>9988.75</v>
      </c>
      <c r="D311">
        <v>10024.5390945779</v>
      </c>
      <c r="E311" t="str">
        <f t="shared" si="51"/>
        <v/>
      </c>
      <c r="F311" s="10">
        <f t="shared" si="49"/>
        <v>9960.0996090000008</v>
      </c>
      <c r="G311" s="11" t="str">
        <f t="shared" si="50"/>
        <v/>
      </c>
      <c r="L311" s="12">
        <f t="shared" si="52"/>
        <v>9.0682132961616979E-4</v>
      </c>
      <c r="M311" s="12">
        <f t="shared" si="53"/>
        <v>9.0641041555257463E-4</v>
      </c>
      <c r="N311">
        <f t="shared" si="54"/>
        <v>1</v>
      </c>
      <c r="O311" s="12">
        <f t="shared" si="55"/>
        <v>9.0641041555257463E-4</v>
      </c>
      <c r="P311" s="12">
        <f t="shared" si="56"/>
        <v>6.7106682116577707E-2</v>
      </c>
      <c r="Q311" s="12">
        <f t="shared" si="57"/>
        <v>6.9409558964540707E-2</v>
      </c>
      <c r="R311" s="13">
        <f t="shared" si="58"/>
        <v>1.0117589069045474E-2</v>
      </c>
    </row>
    <row r="312" spans="1:18" x14ac:dyDescent="0.25">
      <c r="A312" s="1">
        <v>43018</v>
      </c>
      <c r="B312">
        <v>10013.700194999999</v>
      </c>
      <c r="C312">
        <v>10016.950194999999</v>
      </c>
      <c r="D312">
        <v>10044.1301128017</v>
      </c>
      <c r="E312" t="str">
        <f t="shared" si="51"/>
        <v/>
      </c>
      <c r="F312" s="10">
        <f t="shared" si="49"/>
        <v>9960.0996090000008</v>
      </c>
      <c r="G312" s="11" t="str">
        <f t="shared" si="50"/>
        <v/>
      </c>
      <c r="L312" s="12">
        <f t="shared" si="52"/>
        <v>2.8231955950444032E-3</v>
      </c>
      <c r="M312" s="12">
        <f t="shared" si="53"/>
        <v>2.8192178632117566E-3</v>
      </c>
      <c r="N312">
        <f t="shared" si="54"/>
        <v>1</v>
      </c>
      <c r="O312" s="12">
        <f t="shared" si="55"/>
        <v>2.8192178632117566E-3</v>
      </c>
      <c r="P312" s="12">
        <f t="shared" si="56"/>
        <v>6.9925899979789458E-2</v>
      </c>
      <c r="Q312" s="12">
        <f t="shared" si="57"/>
        <v>7.2428711320707828E-2</v>
      </c>
      <c r="R312" s="13">
        <f t="shared" si="58"/>
        <v>3.7325770586438267E-3</v>
      </c>
    </row>
    <row r="313" spans="1:18" x14ac:dyDescent="0.25">
      <c r="A313" s="1">
        <v>43019</v>
      </c>
      <c r="B313">
        <v>10042.599609000001</v>
      </c>
      <c r="C313">
        <v>9984.7998050000006</v>
      </c>
      <c r="D313">
        <v>10056.4260888552</v>
      </c>
      <c r="E313" t="str">
        <f t="shared" si="51"/>
        <v/>
      </c>
      <c r="F313" s="10">
        <f t="shared" si="49"/>
        <v>9960.0996090000008</v>
      </c>
      <c r="G313" s="11" t="str">
        <f t="shared" si="50"/>
        <v/>
      </c>
      <c r="L313" s="12">
        <f t="shared" si="52"/>
        <v>-3.2095986676710098E-3</v>
      </c>
      <c r="M313" s="12">
        <f t="shared" si="53"/>
        <v>-3.2147604773255672E-3</v>
      </c>
      <c r="N313">
        <f t="shared" si="54"/>
        <v>1</v>
      </c>
      <c r="O313" s="12">
        <f t="shared" si="55"/>
        <v>-3.2147604773255672E-3</v>
      </c>
      <c r="P313" s="12">
        <f t="shared" si="56"/>
        <v>6.6711139502463893E-2</v>
      </c>
      <c r="Q313" s="12">
        <f t="shared" si="57"/>
        <v>6.8986645557680637E-2</v>
      </c>
      <c r="R313" s="13">
        <f t="shared" si="58"/>
        <v>-3.9546439744708728E-4</v>
      </c>
    </row>
    <row r="314" spans="1:18" x14ac:dyDescent="0.25">
      <c r="A314" s="1">
        <v>43020</v>
      </c>
      <c r="B314">
        <v>10011.200194999999</v>
      </c>
      <c r="C314">
        <v>10096.400390999999</v>
      </c>
      <c r="D314">
        <v>10074.183087690901</v>
      </c>
      <c r="E314" t="str">
        <f t="shared" si="51"/>
        <v/>
      </c>
      <c r="F314" s="10">
        <f t="shared" si="49"/>
        <v>9960.0996090000008</v>
      </c>
      <c r="G314" s="11" t="str">
        <f t="shared" si="50"/>
        <v/>
      </c>
      <c r="L314" s="12">
        <f t="shared" si="52"/>
        <v>1.1177047930807094E-2</v>
      </c>
      <c r="M314" s="12">
        <f t="shared" si="53"/>
        <v>1.1115046299619099E-2</v>
      </c>
      <c r="N314">
        <f t="shared" si="54"/>
        <v>1</v>
      </c>
      <c r="O314" s="12">
        <f t="shared" si="55"/>
        <v>1.1115046299619099E-2</v>
      </c>
      <c r="P314" s="12">
        <f t="shared" si="56"/>
        <v>7.7826185802082989E-2</v>
      </c>
      <c r="Q314" s="12">
        <f t="shared" si="57"/>
        <v>8.0934760532471506E-2</v>
      </c>
      <c r="R314" s="13">
        <f t="shared" si="58"/>
        <v>7.9315754249889014E-3</v>
      </c>
    </row>
    <row r="315" spans="1:18" x14ac:dyDescent="0.25">
      <c r="A315" s="1">
        <v>43021</v>
      </c>
      <c r="B315">
        <v>10123.700194999999</v>
      </c>
      <c r="C315">
        <v>10167.450194999999</v>
      </c>
      <c r="D315">
        <v>10071.4237189383</v>
      </c>
      <c r="E315" t="str">
        <f t="shared" si="51"/>
        <v/>
      </c>
      <c r="F315" s="10">
        <f t="shared" si="49"/>
        <v>9960.0996090000008</v>
      </c>
      <c r="G315" s="11" t="str">
        <f t="shared" si="50"/>
        <v/>
      </c>
      <c r="L315" s="12">
        <f t="shared" si="52"/>
        <v>7.0371420752424196E-3</v>
      </c>
      <c r="M315" s="12">
        <f t="shared" si="53"/>
        <v>7.0124969442576053E-3</v>
      </c>
      <c r="N315">
        <f t="shared" si="54"/>
        <v>1</v>
      </c>
      <c r="O315" s="12">
        <f t="shared" si="55"/>
        <v>7.0124969442576053E-3</v>
      </c>
      <c r="P315" s="12">
        <f t="shared" si="56"/>
        <v>8.4838682746340599E-2</v>
      </c>
      <c r="Q315" s="12">
        <f t="shared" si="57"/>
        <v>8.854145201640673E-2</v>
      </c>
      <c r="R315" s="13">
        <f t="shared" si="58"/>
        <v>1.8292844480320314E-2</v>
      </c>
    </row>
    <row r="316" spans="1:18" x14ac:dyDescent="0.25">
      <c r="A316" s="1">
        <v>43024</v>
      </c>
      <c r="B316">
        <v>10207.400390999999</v>
      </c>
      <c r="C316">
        <v>10230.849609000001</v>
      </c>
      <c r="D316">
        <v>10054.762161151401</v>
      </c>
      <c r="E316" t="str">
        <f t="shared" si="51"/>
        <v/>
      </c>
      <c r="F316" s="10">
        <f t="shared" si="49"/>
        <v>9960.0996090000008</v>
      </c>
      <c r="G316" s="11" t="str">
        <f t="shared" si="50"/>
        <v/>
      </c>
      <c r="L316" s="12">
        <f t="shared" si="52"/>
        <v>6.2355273725538396E-3</v>
      </c>
      <c r="M316" s="12">
        <f t="shared" si="53"/>
        <v>6.2161669118533233E-3</v>
      </c>
      <c r="N316">
        <f t="shared" si="54"/>
        <v>1</v>
      </c>
      <c r="O316" s="12">
        <f t="shared" si="55"/>
        <v>6.2161669118533233E-3</v>
      </c>
      <c r="P316" s="12">
        <f t="shared" si="56"/>
        <v>9.1054849658193923E-2</v>
      </c>
      <c r="Q316" s="12">
        <f t="shared" si="57"/>
        <v>9.532908203661461E-2</v>
      </c>
      <c r="R316" s="13">
        <f t="shared" si="58"/>
        <v>1.3316549739830874E-2</v>
      </c>
    </row>
    <row r="317" spans="1:18" x14ac:dyDescent="0.25">
      <c r="A317" s="1">
        <v>43025</v>
      </c>
      <c r="B317">
        <v>10227.650390999999</v>
      </c>
      <c r="C317">
        <v>10234.450194999999</v>
      </c>
      <c r="D317">
        <v>10077.2390737277</v>
      </c>
      <c r="E317" t="str">
        <f t="shared" si="51"/>
        <v/>
      </c>
      <c r="F317" s="10">
        <f t="shared" si="49"/>
        <v>9960.0996090000008</v>
      </c>
      <c r="G317" s="11" t="str">
        <f t="shared" si="50"/>
        <v/>
      </c>
      <c r="L317" s="12">
        <f t="shared" si="52"/>
        <v>3.5193421246582091E-4</v>
      </c>
      <c r="M317" s="12">
        <f t="shared" si="53"/>
        <v>3.5187229814695437E-4</v>
      </c>
      <c r="N317">
        <f t="shared" si="54"/>
        <v>1</v>
      </c>
      <c r="O317" s="12">
        <f t="shared" si="55"/>
        <v>3.5187229814695437E-4</v>
      </c>
      <c r="P317" s="12">
        <f t="shared" si="56"/>
        <v>9.1406721956340878E-2</v>
      </c>
      <c r="Q317" s="12">
        <f t="shared" si="57"/>
        <v>9.5714565814492003E-2</v>
      </c>
      <c r="R317" s="13">
        <f t="shared" si="58"/>
        <v>6.5896560804348248E-3</v>
      </c>
    </row>
    <row r="318" spans="1:18" x14ac:dyDescent="0.25">
      <c r="A318" s="1">
        <v>43026</v>
      </c>
      <c r="B318">
        <v>10209.400390999999</v>
      </c>
      <c r="C318">
        <v>10210.849609000001</v>
      </c>
      <c r="D318">
        <v>10090.167319484501</v>
      </c>
      <c r="E318" t="str">
        <f t="shared" si="51"/>
        <v/>
      </c>
      <c r="F318" s="10">
        <f t="shared" si="49"/>
        <v>9960.0996090000008</v>
      </c>
      <c r="G318" s="11" t="str">
        <f t="shared" si="50"/>
        <v/>
      </c>
      <c r="L318" s="12">
        <f t="shared" si="52"/>
        <v>-2.3059945136602034E-3</v>
      </c>
      <c r="M318" s="12">
        <f t="shared" si="53"/>
        <v>-2.3086574135513954E-3</v>
      </c>
      <c r="N318">
        <f t="shared" si="54"/>
        <v>1</v>
      </c>
      <c r="O318" s="12">
        <f t="shared" si="55"/>
        <v>-2.3086574135513954E-3</v>
      </c>
      <c r="P318" s="12">
        <f t="shared" si="56"/>
        <v>8.9098064542789485E-2</v>
      </c>
      <c r="Q318" s="12">
        <f t="shared" si="57"/>
        <v>9.3187854037186213E-2</v>
      </c>
      <c r="R318" s="13">
        <f t="shared" si="58"/>
        <v>-1.9548718595574499E-3</v>
      </c>
    </row>
    <row r="319" spans="1:18" x14ac:dyDescent="0.25">
      <c r="A319" s="1">
        <v>43027</v>
      </c>
      <c r="B319">
        <v>10210.349609000001</v>
      </c>
      <c r="C319">
        <v>10146.549805000001</v>
      </c>
      <c r="D319">
        <v>10102.300634974999</v>
      </c>
      <c r="E319" t="str">
        <f t="shared" si="51"/>
        <v/>
      </c>
      <c r="F319" s="10">
        <f t="shared" si="49"/>
        <v>9960.0996090000008</v>
      </c>
      <c r="G319" s="11" t="str">
        <f t="shared" si="50"/>
        <v/>
      </c>
      <c r="L319" s="12">
        <f t="shared" si="52"/>
        <v>-6.2972040978181987E-3</v>
      </c>
      <c r="M319" s="12">
        <f t="shared" si="53"/>
        <v>-6.3171151207391755E-3</v>
      </c>
      <c r="N319">
        <f t="shared" si="54"/>
        <v>1</v>
      </c>
      <c r="O319" s="12">
        <f t="shared" si="55"/>
        <v>-6.3171151207391755E-3</v>
      </c>
      <c r="P319" s="12">
        <f t="shared" si="56"/>
        <v>8.2780949422050304E-2</v>
      </c>
      <c r="Q319" s="12">
        <f t="shared" si="57"/>
        <v>8.6303827003058053E-2</v>
      </c>
      <c r="R319" s="13">
        <f t="shared" si="58"/>
        <v>-8.5886772933774225E-3</v>
      </c>
    </row>
    <row r="320" spans="1:18" x14ac:dyDescent="0.25">
      <c r="A320" s="1">
        <v>43031</v>
      </c>
      <c r="B320">
        <v>10176.650390999999</v>
      </c>
      <c r="C320">
        <v>10184.849609000001</v>
      </c>
      <c r="D320">
        <v>10099.8012038906</v>
      </c>
      <c r="E320" t="str">
        <f t="shared" si="51"/>
        <v/>
      </c>
      <c r="F320" s="10">
        <f t="shared" si="49"/>
        <v>9960.0996090000008</v>
      </c>
      <c r="G320" s="11" t="str">
        <f t="shared" si="50"/>
        <v/>
      </c>
      <c r="L320" s="12">
        <f t="shared" si="52"/>
        <v>3.7746627904124974E-3</v>
      </c>
      <c r="M320" s="12">
        <f t="shared" si="53"/>
        <v>3.7675566274541117E-3</v>
      </c>
      <c r="N320">
        <f t="shared" si="54"/>
        <v>1</v>
      </c>
      <c r="O320" s="12">
        <f t="shared" si="55"/>
        <v>3.7675566274541117E-3</v>
      </c>
      <c r="P320" s="12">
        <f t="shared" si="56"/>
        <v>8.6548506049504412E-2</v>
      </c>
      <c r="Q320" s="12">
        <f t="shared" si="57"/>
        <v>9.0404257637929364E-2</v>
      </c>
      <c r="R320" s="13">
        <f t="shared" si="58"/>
        <v>-2.546311129397405E-3</v>
      </c>
    </row>
    <row r="321" spans="1:18" x14ac:dyDescent="0.25">
      <c r="A321" s="1">
        <v>43032</v>
      </c>
      <c r="B321">
        <v>10218.549805000001</v>
      </c>
      <c r="C321">
        <v>10207.700194999999</v>
      </c>
      <c r="D321">
        <v>10087.882254272001</v>
      </c>
      <c r="E321" t="str">
        <f t="shared" si="51"/>
        <v/>
      </c>
      <c r="F321" s="10">
        <f t="shared" si="49"/>
        <v>9960.0996090000008</v>
      </c>
      <c r="G321" s="11" t="str">
        <f t="shared" si="50"/>
        <v/>
      </c>
      <c r="L321" s="12">
        <f t="shared" si="52"/>
        <v>2.2435860005047825E-3</v>
      </c>
      <c r="M321" s="12">
        <f t="shared" si="53"/>
        <v>2.2410729196074247E-3</v>
      </c>
      <c r="N321">
        <f t="shared" si="54"/>
        <v>1</v>
      </c>
      <c r="O321" s="12">
        <f t="shared" si="55"/>
        <v>2.2410729196074247E-3</v>
      </c>
      <c r="P321" s="12">
        <f t="shared" si="56"/>
        <v>8.878957896911184E-2</v>
      </c>
      <c r="Q321" s="12">
        <f t="shared" si="57"/>
        <v>9.2850673365256542E-2</v>
      </c>
      <c r="R321" s="13">
        <f t="shared" si="58"/>
        <v>6.0267175715105203E-3</v>
      </c>
    </row>
    <row r="322" spans="1:18" x14ac:dyDescent="0.25">
      <c r="A322" s="1">
        <v>43033</v>
      </c>
      <c r="B322">
        <v>10321.150390999999</v>
      </c>
      <c r="C322">
        <v>10295.349609000001</v>
      </c>
      <c r="D322">
        <v>10107.556548971599</v>
      </c>
      <c r="E322" t="str">
        <f t="shared" si="51"/>
        <v/>
      </c>
      <c r="F322" s="10">
        <f t="shared" si="49"/>
        <v>9960.0996090000008</v>
      </c>
      <c r="G322" s="11" t="str">
        <f t="shared" si="50"/>
        <v/>
      </c>
      <c r="L322" s="12">
        <f t="shared" si="52"/>
        <v>8.5865976004011468E-3</v>
      </c>
      <c r="M322" s="12">
        <f t="shared" si="53"/>
        <v>8.5499424504482131E-3</v>
      </c>
      <c r="N322">
        <f t="shared" si="54"/>
        <v>1</v>
      </c>
      <c r="O322" s="12">
        <f t="shared" si="55"/>
        <v>8.5499424504482131E-3</v>
      </c>
      <c r="P322" s="12">
        <f t="shared" si="56"/>
        <v>9.7339521419560052E-2</v>
      </c>
      <c r="Q322" s="12">
        <f t="shared" si="57"/>
        <v>0.10223454233477147</v>
      </c>
      <c r="R322" s="13">
        <f t="shared" si="58"/>
        <v>1.0849448371074155E-2</v>
      </c>
    </row>
    <row r="323" spans="1:18" x14ac:dyDescent="0.25">
      <c r="A323" s="1">
        <v>43034</v>
      </c>
      <c r="B323">
        <v>10291.799805000001</v>
      </c>
      <c r="C323">
        <v>10343.799805000001</v>
      </c>
      <c r="D323">
        <v>10119.8723533386</v>
      </c>
      <c r="E323" t="str">
        <f t="shared" si="51"/>
        <v/>
      </c>
      <c r="F323" s="10">
        <f t="shared" si="49"/>
        <v>9960.0996090000008</v>
      </c>
      <c r="G323" s="11" t="str">
        <f t="shared" si="50"/>
        <v/>
      </c>
      <c r="L323" s="12">
        <f t="shared" si="52"/>
        <v>4.706027268626789E-3</v>
      </c>
      <c r="M323" s="12">
        <f t="shared" si="53"/>
        <v>4.6949885411209412E-3</v>
      </c>
      <c r="N323">
        <f t="shared" si="54"/>
        <v>1</v>
      </c>
      <c r="O323" s="12">
        <f t="shared" si="55"/>
        <v>4.6949885411209412E-3</v>
      </c>
      <c r="P323" s="12">
        <f t="shared" si="56"/>
        <v>0.10203450996068099</v>
      </c>
      <c r="Q323" s="12">
        <f t="shared" si="57"/>
        <v>0.10742168814742126</v>
      </c>
      <c r="R323" s="13">
        <f t="shared" si="58"/>
        <v>1.3333033631480085E-2</v>
      </c>
    </row>
    <row r="324" spans="1:18" x14ac:dyDescent="0.25">
      <c r="A324" s="1">
        <v>43035</v>
      </c>
      <c r="B324">
        <v>10362.299805000001</v>
      </c>
      <c r="C324">
        <v>10323.049805000001</v>
      </c>
      <c r="D324">
        <v>10137.4731340087</v>
      </c>
      <c r="E324" t="str">
        <f t="shared" si="51"/>
        <v/>
      </c>
      <c r="F324" s="10">
        <f t="shared" si="49"/>
        <v>9960.0996090000008</v>
      </c>
      <c r="G324" s="11" t="str">
        <f t="shared" si="50"/>
        <v/>
      </c>
      <c r="L324" s="12">
        <f t="shared" si="52"/>
        <v>-2.0060326370556769E-3</v>
      </c>
      <c r="M324" s="12">
        <f t="shared" si="53"/>
        <v>-2.0080474154512045E-3</v>
      </c>
      <c r="N324">
        <f t="shared" si="54"/>
        <v>1</v>
      </c>
      <c r="O324" s="12">
        <f t="shared" si="55"/>
        <v>-2.0080474154512045E-3</v>
      </c>
      <c r="P324" s="12">
        <f t="shared" si="56"/>
        <v>0.10002646254522979</v>
      </c>
      <c r="Q324" s="12">
        <f t="shared" si="57"/>
        <v>0.10520016409801425</v>
      </c>
      <c r="R324" s="13">
        <f t="shared" si="58"/>
        <v>2.6905541872794814E-3</v>
      </c>
    </row>
    <row r="325" spans="1:18" x14ac:dyDescent="0.25">
      <c r="A325" s="1">
        <v>43038</v>
      </c>
      <c r="B325">
        <v>10353.849609000001</v>
      </c>
      <c r="C325">
        <v>10363.650390999999</v>
      </c>
      <c r="D325">
        <v>10134.7230297634</v>
      </c>
      <c r="E325" t="str">
        <f t="shared" si="51"/>
        <v/>
      </c>
      <c r="F325" s="10">
        <f t="shared" si="49"/>
        <v>9960.0996090000008</v>
      </c>
      <c r="G325" s="11" t="str">
        <f t="shared" si="50"/>
        <v/>
      </c>
      <c r="L325" s="12">
        <f t="shared" si="52"/>
        <v>3.9330030143158723E-3</v>
      </c>
      <c r="M325" s="12">
        <f t="shared" si="53"/>
        <v>3.9252889775651468E-3</v>
      </c>
      <c r="N325">
        <f t="shared" si="54"/>
        <v>1</v>
      </c>
      <c r="O325" s="12">
        <f t="shared" si="55"/>
        <v>3.9252889775651468E-3</v>
      </c>
      <c r="P325" s="12">
        <f t="shared" si="56"/>
        <v>0.10395175152279494</v>
      </c>
      <c r="Q325" s="12">
        <f t="shared" si="57"/>
        <v>0.10954691967483421</v>
      </c>
      <c r="R325" s="13">
        <f t="shared" si="58"/>
        <v>1.9190806448519115E-3</v>
      </c>
    </row>
    <row r="326" spans="1:18" x14ac:dyDescent="0.25">
      <c r="A326" s="1">
        <v>43039</v>
      </c>
      <c r="B326">
        <v>10364.900390999999</v>
      </c>
      <c r="C326">
        <v>10335.299805000001</v>
      </c>
      <c r="D326">
        <v>10118.1968065447</v>
      </c>
      <c r="E326" t="str">
        <f t="shared" si="51"/>
        <v/>
      </c>
      <c r="F326" s="10">
        <f t="shared" si="49"/>
        <v>9960.0996090000008</v>
      </c>
      <c r="G326" s="11" t="str">
        <f t="shared" si="50"/>
        <v/>
      </c>
      <c r="L326" s="12">
        <f t="shared" si="52"/>
        <v>-2.7355791569946275E-3</v>
      </c>
      <c r="M326" s="12">
        <f t="shared" si="53"/>
        <v>-2.7393276914926558E-3</v>
      </c>
      <c r="N326">
        <f t="shared" si="54"/>
        <v>1</v>
      </c>
      <c r="O326" s="12">
        <f t="shared" si="55"/>
        <v>-2.7393276914926558E-3</v>
      </c>
      <c r="P326" s="12">
        <f t="shared" si="56"/>
        <v>0.10121242383130229</v>
      </c>
      <c r="Q326" s="12">
        <f t="shared" si="57"/>
        <v>0.10651166624766417</v>
      </c>
      <c r="R326" s="13">
        <f t="shared" si="58"/>
        <v>1.1866648162508486E-3</v>
      </c>
    </row>
    <row r="327" spans="1:18" x14ac:dyDescent="0.25">
      <c r="A327" s="1">
        <v>43040</v>
      </c>
      <c r="B327">
        <v>10390.349609000001</v>
      </c>
      <c r="C327">
        <v>10440.5</v>
      </c>
      <c r="D327">
        <v>10140.5967384059</v>
      </c>
      <c r="E327" t="str">
        <f t="shared" si="51"/>
        <v/>
      </c>
      <c r="F327" s="10">
        <f t="shared" si="49"/>
        <v>9960.0996090000008</v>
      </c>
      <c r="G327" s="11" t="str">
        <f t="shared" si="50"/>
        <v/>
      </c>
      <c r="L327" s="12">
        <f t="shared" si="52"/>
        <v>1.017872698275335E-2</v>
      </c>
      <c r="M327" s="12">
        <f t="shared" si="53"/>
        <v>1.0127272606719357E-2</v>
      </c>
      <c r="N327">
        <f t="shared" si="54"/>
        <v>1</v>
      </c>
      <c r="O327" s="12">
        <f t="shared" si="55"/>
        <v>1.0127272606719357E-2</v>
      </c>
      <c r="P327" s="12">
        <f t="shared" si="56"/>
        <v>0.11133969643802165</v>
      </c>
      <c r="Q327" s="12">
        <f t="shared" si="57"/>
        <v>0.11777454640163043</v>
      </c>
      <c r="R327" s="13">
        <f t="shared" si="58"/>
        <v>7.4153031123800339E-3</v>
      </c>
    </row>
    <row r="328" spans="1:18" x14ac:dyDescent="0.25">
      <c r="A328" s="1">
        <v>43041</v>
      </c>
      <c r="B328">
        <v>10440.5</v>
      </c>
      <c r="C328">
        <v>10423.799805000001</v>
      </c>
      <c r="D328">
        <v>10153.509579600301</v>
      </c>
      <c r="E328" t="str">
        <f t="shared" si="51"/>
        <v/>
      </c>
      <c r="F328" s="10">
        <f t="shared" si="49"/>
        <v>9960.0996090000008</v>
      </c>
      <c r="G328" s="11" t="str">
        <f t="shared" si="50"/>
        <v/>
      </c>
      <c r="L328" s="12">
        <f t="shared" si="52"/>
        <v>-1.5995589291699641E-3</v>
      </c>
      <c r="M328" s="12">
        <f t="shared" si="53"/>
        <v>-1.6008395893971023E-3</v>
      </c>
      <c r="N328">
        <f t="shared" si="54"/>
        <v>1</v>
      </c>
      <c r="O328" s="12">
        <f t="shared" si="55"/>
        <v>-1.6008395893971023E-3</v>
      </c>
      <c r="P328" s="12">
        <f t="shared" si="56"/>
        <v>0.10973885684862454</v>
      </c>
      <c r="Q328" s="12">
        <f t="shared" si="57"/>
        <v>0.11598660014513484</v>
      </c>
      <c r="R328" s="13">
        <f t="shared" si="58"/>
        <v>8.5628865799505238E-3</v>
      </c>
    </row>
    <row r="329" spans="1:18" x14ac:dyDescent="0.25">
      <c r="A329" s="1">
        <v>43042</v>
      </c>
      <c r="B329">
        <v>10461.549805000001</v>
      </c>
      <c r="C329">
        <v>10452.5</v>
      </c>
      <c r="D329">
        <v>10165.798499132299</v>
      </c>
      <c r="E329" t="str">
        <f t="shared" si="51"/>
        <v/>
      </c>
      <c r="F329" s="10">
        <f t="shared" si="49"/>
        <v>9960.0996090000008</v>
      </c>
      <c r="G329" s="11" t="str">
        <f t="shared" si="50"/>
        <v/>
      </c>
      <c r="L329" s="12">
        <f t="shared" si="52"/>
        <v>2.7533332889060347E-3</v>
      </c>
      <c r="M329" s="12">
        <f t="shared" si="53"/>
        <v>2.7495498100006408E-3</v>
      </c>
      <c r="N329">
        <f t="shared" si="54"/>
        <v>1</v>
      </c>
      <c r="O329" s="12">
        <f t="shared" si="55"/>
        <v>2.7495498100006408E-3</v>
      </c>
      <c r="P329" s="12">
        <f t="shared" si="56"/>
        <v>0.11248840665862518</v>
      </c>
      <c r="Q329" s="12">
        <f t="shared" si="57"/>
        <v>0.11905928320128756</v>
      </c>
      <c r="R329" s="13">
        <f t="shared" si="58"/>
        <v>1.1493702408889028E-3</v>
      </c>
    </row>
    <row r="330" spans="1:18" x14ac:dyDescent="0.25">
      <c r="A330" s="1">
        <v>43045</v>
      </c>
      <c r="B330">
        <v>10431.75</v>
      </c>
      <c r="C330">
        <v>10451.799805000001</v>
      </c>
      <c r="D330">
        <v>10163.2937618089</v>
      </c>
      <c r="E330" t="str">
        <f t="shared" si="51"/>
        <v/>
      </c>
      <c r="F330" s="10">
        <f t="shared" si="49"/>
        <v>9960.0996090000008</v>
      </c>
      <c r="G330" s="11" t="str">
        <f t="shared" si="50"/>
        <v/>
      </c>
      <c r="L330" s="12">
        <f t="shared" si="52"/>
        <v>-6.698828031570514E-5</v>
      </c>
      <c r="M330" s="12">
        <f t="shared" si="53"/>
        <v>-6.6990524130761735E-5</v>
      </c>
      <c r="N330">
        <f t="shared" si="54"/>
        <v>1</v>
      </c>
      <c r="O330" s="12">
        <f t="shared" si="55"/>
        <v>-6.6990524130761735E-5</v>
      </c>
      <c r="P330" s="12">
        <f t="shared" si="56"/>
        <v>0.11242141613449443</v>
      </c>
      <c r="Q330" s="12">
        <f t="shared" si="57"/>
        <v>0.11898431934433451</v>
      </c>
      <c r="R330" s="13">
        <f t="shared" si="58"/>
        <v>2.6861605675281286E-3</v>
      </c>
    </row>
    <row r="331" spans="1:18" x14ac:dyDescent="0.25">
      <c r="A331" s="1">
        <v>43046</v>
      </c>
      <c r="B331">
        <v>10477.150390999999</v>
      </c>
      <c r="C331">
        <v>10350.150390999999</v>
      </c>
      <c r="D331">
        <v>10151.2469013013</v>
      </c>
      <c r="E331" t="str">
        <f t="shared" si="51"/>
        <v/>
      </c>
      <c r="F331" s="10">
        <f t="shared" si="49"/>
        <v>9960.0996090000008</v>
      </c>
      <c r="G331" s="11" t="str">
        <f t="shared" si="50"/>
        <v/>
      </c>
      <c r="L331" s="12">
        <f t="shared" si="52"/>
        <v>-9.7255416192887356E-3</v>
      </c>
      <c r="M331" s="12">
        <f t="shared" si="53"/>
        <v>-9.7731435872404921E-3</v>
      </c>
      <c r="N331">
        <f t="shared" si="54"/>
        <v>1</v>
      </c>
      <c r="O331" s="12">
        <f t="shared" si="55"/>
        <v>-9.7731435872404921E-3</v>
      </c>
      <c r="P331" s="12">
        <f t="shared" si="56"/>
        <v>0.10264827254725394</v>
      </c>
      <c r="Q331" s="12">
        <f t="shared" si="57"/>
        <v>0.10810159077521986</v>
      </c>
      <c r="R331" s="13">
        <f t="shared" si="58"/>
        <v>-9.791878402296228E-3</v>
      </c>
    </row>
    <row r="332" spans="1:18" x14ac:dyDescent="0.25">
      <c r="A332" s="1">
        <v>43047</v>
      </c>
      <c r="B332">
        <v>10361.950194999999</v>
      </c>
      <c r="C332">
        <v>10303.150390999999</v>
      </c>
      <c r="D332">
        <v>10170.9995476478</v>
      </c>
      <c r="E332" t="str">
        <f t="shared" si="51"/>
        <v/>
      </c>
      <c r="F332" s="10">
        <f t="shared" si="49"/>
        <v>9960.0996090000008</v>
      </c>
      <c r="G332" s="11" t="str">
        <f t="shared" si="50"/>
        <v/>
      </c>
      <c r="L332" s="12">
        <f t="shared" si="52"/>
        <v>-4.5409968188354632E-3</v>
      </c>
      <c r="M332" s="12">
        <f t="shared" si="53"/>
        <v>-4.5513384643521429E-3</v>
      </c>
      <c r="N332">
        <f t="shared" si="54"/>
        <v>1</v>
      </c>
      <c r="O332" s="12">
        <f t="shared" si="55"/>
        <v>-4.5513384643521429E-3</v>
      </c>
      <c r="P332" s="12">
        <f t="shared" si="56"/>
        <v>9.8096934082901793E-2</v>
      </c>
      <c r="Q332" s="12">
        <f t="shared" si="57"/>
        <v>0.10306970497656298</v>
      </c>
      <c r="R332" s="13">
        <f t="shared" si="58"/>
        <v>-1.4222374784569558E-2</v>
      </c>
    </row>
    <row r="333" spans="1:18" x14ac:dyDescent="0.25">
      <c r="A333" s="1">
        <v>43048</v>
      </c>
      <c r="B333">
        <v>10358.650390999999</v>
      </c>
      <c r="C333">
        <v>10308.950194999999</v>
      </c>
      <c r="D333">
        <v>10183.3337820256</v>
      </c>
      <c r="E333" t="str">
        <f t="shared" si="51"/>
        <v/>
      </c>
      <c r="F333" s="10">
        <f t="shared" ref="F333:F396" si="59">IF(E332&lt;&gt;"",B332,F332)</f>
        <v>9960.0996090000008</v>
      </c>
      <c r="G333" s="11" t="str">
        <f t="shared" ref="G333:G396" si="60">IF(E332="SELL",F333/F332-1,IF(E332="BUY",1-F333/F332,""))</f>
        <v/>
      </c>
      <c r="L333" s="12">
        <f t="shared" si="52"/>
        <v>5.6291559182386486E-4</v>
      </c>
      <c r="M333" s="12">
        <f t="shared" si="53"/>
        <v>5.6275721427477955E-4</v>
      </c>
      <c r="N333">
        <f t="shared" si="54"/>
        <v>1</v>
      </c>
      <c r="O333" s="12">
        <f t="shared" si="55"/>
        <v>5.6275721427477955E-4</v>
      </c>
      <c r="P333" s="12">
        <f t="shared" si="56"/>
        <v>9.8659691297176569E-2</v>
      </c>
      <c r="Q333" s="12">
        <f t="shared" si="57"/>
        <v>0.10369064011236295</v>
      </c>
      <c r="R333" s="13">
        <f t="shared" si="58"/>
        <v>-3.9806374249233833E-3</v>
      </c>
    </row>
    <row r="334" spans="1:18" x14ac:dyDescent="0.25">
      <c r="A334" s="1">
        <v>43049</v>
      </c>
      <c r="B334">
        <v>10304.349609000001</v>
      </c>
      <c r="C334">
        <v>10321.75</v>
      </c>
      <c r="D334">
        <v>10200.7867190449</v>
      </c>
      <c r="E334" t="str">
        <f t="shared" ref="E334:E397" si="61" xml:space="preserve"> IF(AND(D334&gt;B334, D333&lt;C333),"BUY",IF(AND(D334&lt;B334,D333&gt;C333),"SELL",""))</f>
        <v/>
      </c>
      <c r="F334" s="10">
        <f t="shared" si="59"/>
        <v>9960.0996090000008</v>
      </c>
      <c r="G334" s="11" t="str">
        <f t="shared" si="60"/>
        <v/>
      </c>
      <c r="L334" s="12">
        <f t="shared" si="52"/>
        <v>1.2416206071310665E-3</v>
      </c>
      <c r="M334" s="12">
        <f t="shared" si="53"/>
        <v>1.2408504337079174E-3</v>
      </c>
      <c r="N334">
        <f t="shared" si="54"/>
        <v>1</v>
      </c>
      <c r="O334" s="12">
        <f t="shared" si="55"/>
        <v>1.2408504337079174E-3</v>
      </c>
      <c r="P334" s="12">
        <f t="shared" si="56"/>
        <v>9.9900541730884487E-2</v>
      </c>
      <c r="Q334" s="12">
        <f t="shared" si="57"/>
        <v>0.10506100515502403</v>
      </c>
      <c r="R334" s="13">
        <f t="shared" si="58"/>
        <v>1.8052351265538391E-3</v>
      </c>
    </row>
    <row r="335" spans="1:18" x14ac:dyDescent="0.25">
      <c r="A335" s="1">
        <v>43052</v>
      </c>
      <c r="B335">
        <v>10322</v>
      </c>
      <c r="C335">
        <v>10224.950194999999</v>
      </c>
      <c r="D335">
        <v>10198.045080021901</v>
      </c>
      <c r="E335" t="str">
        <f t="shared" si="61"/>
        <v/>
      </c>
      <c r="F335" s="10">
        <f t="shared" si="59"/>
        <v>9960.0996090000008</v>
      </c>
      <c r="G335" s="11" t="str">
        <f t="shared" si="60"/>
        <v/>
      </c>
      <c r="L335" s="12">
        <f t="shared" si="52"/>
        <v>-9.378235764284204E-3</v>
      </c>
      <c r="M335" s="12">
        <f t="shared" si="53"/>
        <v>-9.4224883084854036E-3</v>
      </c>
      <c r="N335">
        <f t="shared" si="54"/>
        <v>1</v>
      </c>
      <c r="O335" s="12">
        <f t="shared" si="55"/>
        <v>-9.4224883084854036E-3</v>
      </c>
      <c r="P335" s="12">
        <f t="shared" si="56"/>
        <v>9.0478053422399091E-2</v>
      </c>
      <c r="Q335" s="12">
        <f t="shared" si="57"/>
        <v>9.4697482514763287E-2</v>
      </c>
      <c r="R335" s="13">
        <f t="shared" si="58"/>
        <v>-8.1482593679366166E-3</v>
      </c>
    </row>
    <row r="336" spans="1:18" x14ac:dyDescent="0.25">
      <c r="A336" s="1">
        <v>43053</v>
      </c>
      <c r="B336">
        <v>10223.400390999999</v>
      </c>
      <c r="C336">
        <v>10186.599609000001</v>
      </c>
      <c r="D336">
        <v>10181.6464045762</v>
      </c>
      <c r="E336" t="str">
        <f t="shared" si="61"/>
        <v/>
      </c>
      <c r="F336" s="10">
        <f t="shared" si="59"/>
        <v>9960.0996090000008</v>
      </c>
      <c r="G336" s="11" t="str">
        <f t="shared" si="60"/>
        <v/>
      </c>
      <c r="L336" s="12">
        <f t="shared" ref="L336:L399" si="62">C336/C335-1</f>
        <v>-3.7506868266949933E-3</v>
      </c>
      <c r="M336" s="12">
        <f t="shared" ref="M336:M399" si="63">LN(C336/C335)</f>
        <v>-3.7577382899398573E-3</v>
      </c>
      <c r="N336">
        <f t="shared" ref="N336:N399" si="64" xml:space="preserve"> IF(AND(D335&gt;B335, D334&lt;C334),1,IF(AND(D335&lt;B335,D334&gt;C334),-1,N335))</f>
        <v>1</v>
      </c>
      <c r="O336" s="12">
        <f t="shared" ref="O336:O399" si="65">M336*N336</f>
        <v>-3.7577382899398573E-3</v>
      </c>
      <c r="P336" s="12">
        <f t="shared" ref="P336:P399" si="66">O336+P335</f>
        <v>8.672031513245923E-2</v>
      </c>
      <c r="Q336" s="12">
        <f t="shared" ref="Q336:Q399" si="67">EXP(P336)-1</f>
        <v>9.0591615087879163E-2</v>
      </c>
      <c r="R336" s="13">
        <f t="shared" ref="R336:R399" si="68">(1+L336)*(1+L335)-1</f>
        <v>-1.3093747765640429E-2</v>
      </c>
    </row>
    <row r="337" spans="1:18" x14ac:dyDescent="0.25">
      <c r="A337" s="1">
        <v>43054</v>
      </c>
      <c r="B337">
        <v>10171.950194999999</v>
      </c>
      <c r="C337">
        <v>10118.049805000001</v>
      </c>
      <c r="D337">
        <v>10203.973353347899</v>
      </c>
      <c r="E337" t="str">
        <f t="shared" si="61"/>
        <v>BUY</v>
      </c>
      <c r="F337" s="10">
        <f t="shared" si="59"/>
        <v>9960.0996090000008</v>
      </c>
      <c r="G337" s="11" t="str">
        <f t="shared" si="60"/>
        <v/>
      </c>
      <c r="L337" s="12">
        <f t="shared" si="62"/>
        <v>-6.7294098748551523E-3</v>
      </c>
      <c r="M337" s="12">
        <f t="shared" si="63"/>
        <v>-6.7521544492906921E-3</v>
      </c>
      <c r="N337">
        <f t="shared" si="64"/>
        <v>1</v>
      </c>
      <c r="O337" s="12">
        <f t="shared" si="65"/>
        <v>-6.7521544492906921E-3</v>
      </c>
      <c r="P337" s="12">
        <f t="shared" si="66"/>
        <v>7.9968160683168532E-2</v>
      </c>
      <c r="Q337" s="12">
        <f t="shared" si="67"/>
        <v>8.3252577103872349E-2</v>
      </c>
      <c r="R337" s="13">
        <f t="shared" si="68"/>
        <v>-1.0454856792581069E-2</v>
      </c>
    </row>
    <row r="338" spans="1:18" x14ac:dyDescent="0.25">
      <c r="A338" s="1">
        <v>43055</v>
      </c>
      <c r="B338">
        <v>10152.900390999999</v>
      </c>
      <c r="C338">
        <v>10214.75</v>
      </c>
      <c r="D338">
        <v>10216.8713776486</v>
      </c>
      <c r="E338" t="str">
        <f t="shared" si="61"/>
        <v/>
      </c>
      <c r="F338" s="10">
        <f t="shared" si="59"/>
        <v>10171.950194999999</v>
      </c>
      <c r="G338" s="11">
        <f t="shared" si="60"/>
        <v>-2.1269926438142184E-2</v>
      </c>
      <c r="L338" s="12">
        <f t="shared" si="62"/>
        <v>9.5571969760628317E-3</v>
      </c>
      <c r="M338" s="12">
        <f t="shared" si="63"/>
        <v>9.5118158839501404E-3</v>
      </c>
      <c r="N338">
        <f t="shared" si="64"/>
        <v>1</v>
      </c>
      <c r="O338" s="12">
        <f t="shared" si="65"/>
        <v>9.5118158839501404E-3</v>
      </c>
      <c r="P338" s="12">
        <f t="shared" si="66"/>
        <v>8.9479976567118674E-2</v>
      </c>
      <c r="Q338" s="12">
        <f t="shared" si="67"/>
        <v>9.3605435358081746E-2</v>
      </c>
      <c r="R338" s="13">
        <f t="shared" si="68"/>
        <v>2.7634728055010438E-3</v>
      </c>
    </row>
    <row r="339" spans="1:18" x14ac:dyDescent="0.25">
      <c r="A339" s="1">
        <v>43056</v>
      </c>
      <c r="B339">
        <v>10324.549805000001</v>
      </c>
      <c r="C339">
        <v>10283.599609000001</v>
      </c>
      <c r="D339">
        <v>10229.307007990899</v>
      </c>
      <c r="E339" t="str">
        <f t="shared" si="61"/>
        <v>SELL</v>
      </c>
      <c r="F339" s="10">
        <f t="shared" si="59"/>
        <v>10171.950194999999</v>
      </c>
      <c r="G339" s="11" t="str">
        <f t="shared" si="60"/>
        <v/>
      </c>
      <c r="L339" s="12">
        <f t="shared" si="62"/>
        <v>6.7402147874398022E-3</v>
      </c>
      <c r="M339" s="12">
        <f t="shared" si="63"/>
        <v>6.7176010969658972E-3</v>
      </c>
      <c r="N339">
        <f t="shared" si="64"/>
        <v>1</v>
      </c>
      <c r="O339" s="12">
        <f t="shared" si="65"/>
        <v>6.7176010969658972E-3</v>
      </c>
      <c r="P339" s="12">
        <f t="shared" si="66"/>
        <v>9.6197577664084571E-2</v>
      </c>
      <c r="Q339" s="12">
        <f t="shared" si="67"/>
        <v>0.10097657088510692</v>
      </c>
      <c r="R339" s="13">
        <f t="shared" si="68"/>
        <v>1.6361829323887189E-2</v>
      </c>
    </row>
    <row r="340" spans="1:18" x14ac:dyDescent="0.25">
      <c r="A340" s="1">
        <v>43059</v>
      </c>
      <c r="B340">
        <v>10287.200194999999</v>
      </c>
      <c r="C340">
        <v>10298.75</v>
      </c>
      <c r="D340">
        <v>10226.797003507299</v>
      </c>
      <c r="E340" t="str">
        <f t="shared" si="61"/>
        <v/>
      </c>
      <c r="F340" s="10">
        <f t="shared" si="59"/>
        <v>10324.549805000001</v>
      </c>
      <c r="G340" s="11">
        <f t="shared" si="60"/>
        <v>1.5002001295190359E-2</v>
      </c>
      <c r="L340" s="12">
        <f t="shared" si="62"/>
        <v>1.473257572838671E-3</v>
      </c>
      <c r="M340" s="12">
        <f t="shared" si="63"/>
        <v>1.4721733936202397E-3</v>
      </c>
      <c r="N340">
        <f t="shared" si="64"/>
        <v>-1</v>
      </c>
      <c r="O340" s="12">
        <f t="shared" si="65"/>
        <v>-1.4721733936202397E-3</v>
      </c>
      <c r="P340" s="12">
        <f t="shared" si="66"/>
        <v>9.4725404270464331E-2</v>
      </c>
      <c r="Q340" s="12">
        <f t="shared" si="67"/>
        <v>9.9356934955431075E-2</v>
      </c>
      <c r="R340" s="13">
        <f t="shared" si="68"/>
        <v>8.2234024327565436E-3</v>
      </c>
    </row>
    <row r="341" spans="1:18" x14ac:dyDescent="0.25">
      <c r="A341" s="1">
        <v>43060</v>
      </c>
      <c r="B341">
        <v>10329.25</v>
      </c>
      <c r="C341">
        <v>10326.900390999999</v>
      </c>
      <c r="D341">
        <v>10214.6290783519</v>
      </c>
      <c r="E341" t="str">
        <f t="shared" si="61"/>
        <v/>
      </c>
      <c r="F341" s="10">
        <f t="shared" si="59"/>
        <v>10324.549805000001</v>
      </c>
      <c r="G341" s="11" t="str">
        <f t="shared" si="60"/>
        <v/>
      </c>
      <c r="L341" s="12">
        <f t="shared" si="62"/>
        <v>2.7333793907027282E-3</v>
      </c>
      <c r="M341" s="12">
        <f t="shared" si="63"/>
        <v>2.729650502687551E-3</v>
      </c>
      <c r="N341">
        <f t="shared" si="64"/>
        <v>-1</v>
      </c>
      <c r="O341" s="12">
        <f t="shared" si="65"/>
        <v>-2.729650502687551E-3</v>
      </c>
      <c r="P341" s="12">
        <f t="shared" si="66"/>
        <v>9.1995753767776786E-2</v>
      </c>
      <c r="Q341" s="12">
        <f t="shared" si="67"/>
        <v>9.6360166671064951E-2</v>
      </c>
      <c r="R341" s="13">
        <f t="shared" si="68"/>
        <v>4.2106639354282382E-3</v>
      </c>
    </row>
    <row r="342" spans="1:18" x14ac:dyDescent="0.25">
      <c r="A342" s="1">
        <v>43061</v>
      </c>
      <c r="B342">
        <v>10350.799805000001</v>
      </c>
      <c r="C342">
        <v>10342.299805000001</v>
      </c>
      <c r="D342">
        <v>10234.4554855806</v>
      </c>
      <c r="E342" t="str">
        <f t="shared" si="61"/>
        <v/>
      </c>
      <c r="F342" s="10">
        <f t="shared" si="59"/>
        <v>10324.549805000001</v>
      </c>
      <c r="G342" s="11" t="str">
        <f t="shared" si="60"/>
        <v/>
      </c>
      <c r="L342" s="12">
        <f t="shared" si="62"/>
        <v>1.4911942031921033E-3</v>
      </c>
      <c r="M342" s="12">
        <f t="shared" si="63"/>
        <v>1.4900834771846359E-3</v>
      </c>
      <c r="N342">
        <f t="shared" si="64"/>
        <v>-1</v>
      </c>
      <c r="O342" s="12">
        <f t="shared" si="65"/>
        <v>-1.4900834771846359E-3</v>
      </c>
      <c r="P342" s="12">
        <f t="shared" si="66"/>
        <v>9.0505670290592144E-2</v>
      </c>
      <c r="Q342" s="12">
        <f t="shared" si="67"/>
        <v>9.4727715048311234E-2</v>
      </c>
      <c r="R342" s="13">
        <f t="shared" si="68"/>
        <v>4.2286495933974155E-3</v>
      </c>
    </row>
    <row r="343" spans="1:18" x14ac:dyDescent="0.25">
      <c r="A343" s="1">
        <v>43062</v>
      </c>
      <c r="B343">
        <v>10358.450194999999</v>
      </c>
      <c r="C343">
        <v>10348.75</v>
      </c>
      <c r="D343">
        <v>10246.8068887559</v>
      </c>
      <c r="E343" t="str">
        <f t="shared" si="61"/>
        <v/>
      </c>
      <c r="F343" s="10">
        <f t="shared" si="59"/>
        <v>10324.549805000001</v>
      </c>
      <c r="G343" s="11" t="str">
        <f t="shared" si="60"/>
        <v/>
      </c>
      <c r="L343" s="12">
        <f t="shared" si="62"/>
        <v>6.2367124543039054E-4</v>
      </c>
      <c r="M343" s="12">
        <f t="shared" si="63"/>
        <v>6.2347684334366376E-4</v>
      </c>
      <c r="N343">
        <f t="shared" si="64"/>
        <v>-1</v>
      </c>
      <c r="O343" s="12">
        <f t="shared" si="65"/>
        <v>-6.2347684334366376E-4</v>
      </c>
      <c r="P343" s="12">
        <f t="shared" si="66"/>
        <v>8.9882193447248473E-2</v>
      </c>
      <c r="Q343" s="12">
        <f t="shared" si="67"/>
        <v>9.4045390397124784E-2</v>
      </c>
      <c r="R343" s="13">
        <f t="shared" si="68"/>
        <v>2.1157954635684373E-3</v>
      </c>
    </row>
    <row r="344" spans="1:18" x14ac:dyDescent="0.25">
      <c r="A344" s="1">
        <v>43063</v>
      </c>
      <c r="B344">
        <v>10366.799805000001</v>
      </c>
      <c r="C344">
        <v>10389.700194999999</v>
      </c>
      <c r="D344">
        <v>10264.119950267799</v>
      </c>
      <c r="E344" t="str">
        <f t="shared" si="61"/>
        <v/>
      </c>
      <c r="F344" s="10">
        <f t="shared" si="59"/>
        <v>10324.549805000001</v>
      </c>
      <c r="G344" s="11" t="str">
        <f t="shared" si="60"/>
        <v/>
      </c>
      <c r="L344" s="12">
        <f t="shared" si="62"/>
        <v>3.95701848049268E-3</v>
      </c>
      <c r="M344" s="12">
        <f t="shared" si="63"/>
        <v>3.9492100747575863E-3</v>
      </c>
      <c r="N344">
        <f t="shared" si="64"/>
        <v>-1</v>
      </c>
      <c r="O344" s="12">
        <f t="shared" si="65"/>
        <v>-3.9492100747575863E-3</v>
      </c>
      <c r="P344" s="12">
        <f t="shared" si="66"/>
        <v>8.593298337249089E-2</v>
      </c>
      <c r="Q344" s="12">
        <f t="shared" si="67"/>
        <v>8.9733295607597352E-2</v>
      </c>
      <c r="R344" s="13">
        <f t="shared" si="68"/>
        <v>4.5831576045669564E-3</v>
      </c>
    </row>
    <row r="345" spans="1:18" x14ac:dyDescent="0.25">
      <c r="A345" s="1">
        <v>43066</v>
      </c>
      <c r="B345">
        <v>10361.049805000001</v>
      </c>
      <c r="C345">
        <v>10399.549805000001</v>
      </c>
      <c r="D345">
        <v>10261.386078449899</v>
      </c>
      <c r="E345" t="str">
        <f t="shared" si="61"/>
        <v/>
      </c>
      <c r="F345" s="10">
        <f t="shared" si="59"/>
        <v>10324.549805000001</v>
      </c>
      <c r="G345" s="11" t="str">
        <f t="shared" si="60"/>
        <v/>
      </c>
      <c r="L345" s="12">
        <f t="shared" si="62"/>
        <v>9.4801676806244295E-4</v>
      </c>
      <c r="M345" s="12">
        <f t="shared" si="63"/>
        <v>9.4756768396993447E-4</v>
      </c>
      <c r="N345">
        <f t="shared" si="64"/>
        <v>-1</v>
      </c>
      <c r="O345" s="12">
        <f t="shared" si="65"/>
        <v>-9.4756768396993447E-4</v>
      </c>
      <c r="P345" s="12">
        <f t="shared" si="66"/>
        <v>8.4985415688520957E-2</v>
      </c>
      <c r="Q345" s="12">
        <f t="shared" si="67"/>
        <v>8.8701188625371019E-2</v>
      </c>
      <c r="R345" s="13">
        <f t="shared" si="68"/>
        <v>4.9087865684260823E-3</v>
      </c>
    </row>
    <row r="346" spans="1:18" x14ac:dyDescent="0.25">
      <c r="A346" s="1">
        <v>43067</v>
      </c>
      <c r="B346">
        <v>10387.900390999999</v>
      </c>
      <c r="C346">
        <v>10370.25</v>
      </c>
      <c r="D346">
        <v>10245.107651632299</v>
      </c>
      <c r="E346" t="str">
        <f t="shared" si="61"/>
        <v/>
      </c>
      <c r="F346" s="10">
        <f t="shared" si="59"/>
        <v>10324.549805000001</v>
      </c>
      <c r="G346" s="11" t="str">
        <f t="shared" si="60"/>
        <v/>
      </c>
      <c r="L346" s="12">
        <f t="shared" si="62"/>
        <v>-2.81741090233667E-3</v>
      </c>
      <c r="M346" s="12">
        <f t="shared" si="63"/>
        <v>-2.8213872749061021E-3</v>
      </c>
      <c r="N346">
        <f t="shared" si="64"/>
        <v>-1</v>
      </c>
      <c r="O346" s="12">
        <f t="shared" si="65"/>
        <v>2.8213872749061021E-3</v>
      </c>
      <c r="P346" s="12">
        <f t="shared" si="66"/>
        <v>8.7806802963427064E-2</v>
      </c>
      <c r="Q346" s="12">
        <f t="shared" si="67"/>
        <v>9.1777173537016532E-2</v>
      </c>
      <c r="R346" s="13">
        <f t="shared" si="68"/>
        <v>-1.8720650870521771E-3</v>
      </c>
    </row>
    <row r="347" spans="1:18" x14ac:dyDescent="0.25">
      <c r="A347" s="1">
        <v>43068</v>
      </c>
      <c r="B347">
        <v>10376.650390999999</v>
      </c>
      <c r="C347">
        <v>10361.299805000001</v>
      </c>
      <c r="D347">
        <v>10267.3654476192</v>
      </c>
      <c r="E347" t="str">
        <f t="shared" si="61"/>
        <v/>
      </c>
      <c r="F347" s="10">
        <f t="shared" si="59"/>
        <v>10324.549805000001</v>
      </c>
      <c r="G347" s="11" t="str">
        <f t="shared" si="60"/>
        <v/>
      </c>
      <c r="L347" s="12">
        <f t="shared" si="62"/>
        <v>-8.6306453557050133E-4</v>
      </c>
      <c r="M347" s="12">
        <f t="shared" si="63"/>
        <v>-8.6343719019887195E-4</v>
      </c>
      <c r="N347">
        <f t="shared" si="64"/>
        <v>-1</v>
      </c>
      <c r="O347" s="12">
        <f t="shared" si="65"/>
        <v>8.6343719019887195E-4</v>
      </c>
      <c r="P347" s="12">
        <f t="shared" si="66"/>
        <v>8.8670240153625929E-2</v>
      </c>
      <c r="Q347" s="12">
        <f t="shared" si="67"/>
        <v>9.2720261642139201E-2</v>
      </c>
      <c r="R347" s="13">
        <f t="shared" si="68"/>
        <v>-3.6780438304752083E-3</v>
      </c>
    </row>
    <row r="348" spans="1:18" x14ac:dyDescent="0.25">
      <c r="A348" s="1">
        <v>43069</v>
      </c>
      <c r="B348">
        <v>10332.700194999999</v>
      </c>
      <c r="C348">
        <v>10226.549805000001</v>
      </c>
      <c r="D348">
        <v>10280.2492633448</v>
      </c>
      <c r="E348" t="str">
        <f t="shared" si="61"/>
        <v/>
      </c>
      <c r="F348" s="10">
        <f t="shared" si="59"/>
        <v>10324.549805000001</v>
      </c>
      <c r="G348" s="11" t="str">
        <f t="shared" si="60"/>
        <v/>
      </c>
      <c r="L348" s="12">
        <f t="shared" si="62"/>
        <v>-1.300512508430407E-2</v>
      </c>
      <c r="M348" s="12">
        <f t="shared" si="63"/>
        <v>-1.3090432150084387E-2</v>
      </c>
      <c r="N348">
        <f t="shared" si="64"/>
        <v>-1</v>
      </c>
      <c r="O348" s="12">
        <f t="shared" si="65"/>
        <v>1.3090432150084387E-2</v>
      </c>
      <c r="P348" s="12">
        <f t="shared" si="66"/>
        <v>0.10176067230371032</v>
      </c>
      <c r="Q348" s="12">
        <f t="shared" si="67"/>
        <v>0.10711847590442036</v>
      </c>
      <c r="R348" s="13">
        <f t="shared" si="68"/>
        <v>-1.3856965357633699E-2</v>
      </c>
    </row>
    <row r="349" spans="1:18" x14ac:dyDescent="0.25">
      <c r="A349" s="1">
        <v>43070</v>
      </c>
      <c r="B349">
        <v>10263.700194999999</v>
      </c>
      <c r="C349">
        <v>10121.799805000001</v>
      </c>
      <c r="D349">
        <v>10292.8232567007</v>
      </c>
      <c r="E349" t="str">
        <f t="shared" si="61"/>
        <v/>
      </c>
      <c r="F349" s="10">
        <f t="shared" si="59"/>
        <v>10324.549805000001</v>
      </c>
      <c r="G349" s="11" t="str">
        <f t="shared" si="60"/>
        <v/>
      </c>
      <c r="L349" s="12">
        <f t="shared" si="62"/>
        <v>-1.0242946252389529E-2</v>
      </c>
      <c r="M349" s="12">
        <f t="shared" si="63"/>
        <v>-1.0295766224009933E-2</v>
      </c>
      <c r="N349">
        <f t="shared" si="64"/>
        <v>-1</v>
      </c>
      <c r="O349" s="12">
        <f t="shared" si="65"/>
        <v>1.0295766224009933E-2</v>
      </c>
      <c r="P349" s="12">
        <f t="shared" si="66"/>
        <v>0.11205643852772025</v>
      </c>
      <c r="Q349" s="12">
        <f t="shared" si="67"/>
        <v>0.11857598964557337</v>
      </c>
      <c r="R349" s="13">
        <f t="shared" si="68"/>
        <v>-2.3114860539449444E-2</v>
      </c>
    </row>
    <row r="350" spans="1:18" x14ac:dyDescent="0.25">
      <c r="A350" s="1">
        <v>43073</v>
      </c>
      <c r="B350">
        <v>10175.049805000001</v>
      </c>
      <c r="C350">
        <v>10127.75</v>
      </c>
      <c r="D350">
        <v>10290.3080729005</v>
      </c>
      <c r="E350" t="str">
        <f t="shared" si="61"/>
        <v/>
      </c>
      <c r="F350" s="10">
        <f t="shared" si="59"/>
        <v>10324.549805000001</v>
      </c>
      <c r="G350" s="11" t="str">
        <f t="shared" si="60"/>
        <v/>
      </c>
      <c r="L350" s="12">
        <f t="shared" si="62"/>
        <v>5.8785938416416883E-4</v>
      </c>
      <c r="M350" s="12">
        <f t="shared" si="63"/>
        <v>5.8768666252377035E-4</v>
      </c>
      <c r="N350">
        <f t="shared" si="64"/>
        <v>-1</v>
      </c>
      <c r="O350" s="12">
        <f t="shared" si="65"/>
        <v>-5.8768666252377035E-4</v>
      </c>
      <c r="P350" s="12">
        <f t="shared" si="66"/>
        <v>0.11146875186519647</v>
      </c>
      <c r="Q350" s="12">
        <f t="shared" si="67"/>
        <v>0.11791881058203901</v>
      </c>
      <c r="R350" s="13">
        <f t="shared" si="68"/>
        <v>-9.6611082803013115E-3</v>
      </c>
    </row>
    <row r="351" spans="1:18" x14ac:dyDescent="0.25">
      <c r="A351" s="1">
        <v>43074</v>
      </c>
      <c r="B351">
        <v>10118.25</v>
      </c>
      <c r="C351">
        <v>10118.25</v>
      </c>
      <c r="D351">
        <v>10278.025599352501</v>
      </c>
      <c r="E351" t="str">
        <f t="shared" si="61"/>
        <v/>
      </c>
      <c r="F351" s="10">
        <f t="shared" si="59"/>
        <v>10324.549805000001</v>
      </c>
      <c r="G351" s="11" t="str">
        <f t="shared" si="60"/>
        <v/>
      </c>
      <c r="L351" s="12">
        <f t="shared" si="62"/>
        <v>-9.3801683493377475E-4</v>
      </c>
      <c r="M351" s="12">
        <f t="shared" si="63"/>
        <v>-9.3845704803147796E-4</v>
      </c>
      <c r="N351">
        <f t="shared" si="64"/>
        <v>-1</v>
      </c>
      <c r="O351" s="12">
        <f t="shared" si="65"/>
        <v>9.3845704803147796E-4</v>
      </c>
      <c r="P351" s="12">
        <f t="shared" si="66"/>
        <v>0.11240720891322795</v>
      </c>
      <c r="Q351" s="12">
        <f t="shared" si="67"/>
        <v>0.11896842179944622</v>
      </c>
      <c r="R351" s="13">
        <f t="shared" si="68"/>
        <v>-3.50708872768557E-4</v>
      </c>
    </row>
    <row r="352" spans="1:18" x14ac:dyDescent="0.25">
      <c r="A352" s="1">
        <v>43075</v>
      </c>
      <c r="B352">
        <v>10088.799805000001</v>
      </c>
      <c r="C352">
        <v>10044.099609000001</v>
      </c>
      <c r="D352">
        <v>10297.9214800887</v>
      </c>
      <c r="E352" t="str">
        <f t="shared" si="61"/>
        <v/>
      </c>
      <c r="F352" s="10">
        <f t="shared" si="59"/>
        <v>10324.549805000001</v>
      </c>
      <c r="G352" s="11" t="str">
        <f t="shared" si="60"/>
        <v/>
      </c>
      <c r="L352" s="12">
        <f t="shared" si="62"/>
        <v>-7.3283809947372047E-3</v>
      </c>
      <c r="M352" s="12">
        <f t="shared" si="63"/>
        <v>-7.3553654946980074E-3</v>
      </c>
      <c r="N352">
        <f t="shared" si="64"/>
        <v>-1</v>
      </c>
      <c r="O352" s="12">
        <f t="shared" si="65"/>
        <v>7.3553654946980074E-3</v>
      </c>
      <c r="P352" s="12">
        <f t="shared" si="66"/>
        <v>0.11976257440792595</v>
      </c>
      <c r="Q352" s="12">
        <f t="shared" si="67"/>
        <v>0.12722918674832573</v>
      </c>
      <c r="R352" s="13">
        <f t="shared" si="68"/>
        <v>-8.2595236849251075E-3</v>
      </c>
    </row>
    <row r="353" spans="1:18" x14ac:dyDescent="0.25">
      <c r="A353" s="1">
        <v>43076</v>
      </c>
      <c r="B353">
        <v>10063.450194999999</v>
      </c>
      <c r="C353">
        <v>10166.700194999999</v>
      </c>
      <c r="D353">
        <v>10310.2889084583</v>
      </c>
      <c r="E353" t="str">
        <f t="shared" si="61"/>
        <v/>
      </c>
      <c r="F353" s="10">
        <f t="shared" si="59"/>
        <v>10324.549805000001</v>
      </c>
      <c r="G353" s="11" t="str">
        <f t="shared" si="60"/>
        <v/>
      </c>
      <c r="L353" s="12">
        <f t="shared" si="62"/>
        <v>1.2206229604706742E-2</v>
      </c>
      <c r="M353" s="12">
        <f t="shared" si="63"/>
        <v>1.21323342984696E-2</v>
      </c>
      <c r="N353">
        <f t="shared" si="64"/>
        <v>-1</v>
      </c>
      <c r="O353" s="12">
        <f t="shared" si="65"/>
        <v>-1.21323342984696E-2</v>
      </c>
      <c r="P353" s="12">
        <f t="shared" si="66"/>
        <v>0.10763024010945635</v>
      </c>
      <c r="Q353" s="12">
        <f t="shared" si="67"/>
        <v>0.113635891362315</v>
      </c>
      <c r="R353" s="13">
        <f t="shared" si="68"/>
        <v>4.7883967089170643E-3</v>
      </c>
    </row>
    <row r="354" spans="1:18" x14ac:dyDescent="0.25">
      <c r="A354" s="1">
        <v>43077</v>
      </c>
      <c r="B354">
        <v>10198.450194999999</v>
      </c>
      <c r="C354">
        <v>10265.650390999999</v>
      </c>
      <c r="D354">
        <v>10327.469667165</v>
      </c>
      <c r="E354" t="str">
        <f t="shared" si="61"/>
        <v/>
      </c>
      <c r="F354" s="10">
        <f t="shared" si="59"/>
        <v>10324.549805000001</v>
      </c>
      <c r="G354" s="11" t="str">
        <f t="shared" si="60"/>
        <v/>
      </c>
      <c r="L354" s="12">
        <f t="shared" si="62"/>
        <v>9.7327740665220652E-3</v>
      </c>
      <c r="M354" s="12">
        <f t="shared" si="63"/>
        <v>9.6857157135135513E-3</v>
      </c>
      <c r="N354">
        <f t="shared" si="64"/>
        <v>-1</v>
      </c>
      <c r="O354" s="12">
        <f t="shared" si="65"/>
        <v>-9.6857157135135513E-3</v>
      </c>
      <c r="P354" s="12">
        <f t="shared" si="66"/>
        <v>9.7944524395942797E-2</v>
      </c>
      <c r="Q354" s="12">
        <f t="shared" si="67"/>
        <v>0.10290159927892728</v>
      </c>
      <c r="R354" s="13">
        <f t="shared" si="68"/>
        <v>2.2057804146175419E-2</v>
      </c>
    </row>
    <row r="355" spans="1:18" x14ac:dyDescent="0.25">
      <c r="A355" s="1">
        <v>43080</v>
      </c>
      <c r="B355">
        <v>10310.5</v>
      </c>
      <c r="C355">
        <v>10322.25</v>
      </c>
      <c r="D355">
        <v>10324.742948827299</v>
      </c>
      <c r="E355" t="str">
        <f t="shared" si="61"/>
        <v/>
      </c>
      <c r="F355" s="10">
        <f t="shared" si="59"/>
        <v>10324.549805000001</v>
      </c>
      <c r="G355" s="11" t="str">
        <f t="shared" si="60"/>
        <v/>
      </c>
      <c r="L355" s="12">
        <f t="shared" si="62"/>
        <v>5.5134946977759558E-3</v>
      </c>
      <c r="M355" s="12">
        <f t="shared" si="63"/>
        <v>5.4983510234303387E-3</v>
      </c>
      <c r="N355">
        <f t="shared" si="64"/>
        <v>-1</v>
      </c>
      <c r="O355" s="12">
        <f t="shared" si="65"/>
        <v>-5.4983510234303387E-3</v>
      </c>
      <c r="P355" s="12">
        <f t="shared" si="66"/>
        <v>9.2446173372512458E-2</v>
      </c>
      <c r="Q355" s="12">
        <f t="shared" si="67"/>
        <v>9.6854100014264866E-2</v>
      </c>
      <c r="R355" s="13">
        <f t="shared" si="68"/>
        <v>1.529993036250854E-2</v>
      </c>
    </row>
    <row r="356" spans="1:18" x14ac:dyDescent="0.25">
      <c r="A356" s="1">
        <v>43081</v>
      </c>
      <c r="B356">
        <v>10324.900390999999</v>
      </c>
      <c r="C356">
        <v>10240.150390999999</v>
      </c>
      <c r="D356">
        <v>10308.5779209827</v>
      </c>
      <c r="E356" t="str">
        <f t="shared" si="61"/>
        <v>SELL</v>
      </c>
      <c r="F356" s="10">
        <f t="shared" si="59"/>
        <v>10324.549805000001</v>
      </c>
      <c r="G356" s="11" t="str">
        <f t="shared" si="60"/>
        <v/>
      </c>
      <c r="L356" s="12">
        <f t="shared" si="62"/>
        <v>-7.9536543873671706E-3</v>
      </c>
      <c r="M356" s="12">
        <f t="shared" si="63"/>
        <v>-7.9854534210065057E-3</v>
      </c>
      <c r="N356">
        <f t="shared" si="64"/>
        <v>-1</v>
      </c>
      <c r="O356" s="12">
        <f t="shared" si="65"/>
        <v>7.9854534210065057E-3</v>
      </c>
      <c r="P356" s="12">
        <f t="shared" si="66"/>
        <v>0.10043162679351897</v>
      </c>
      <c r="Q356" s="12">
        <f t="shared" si="67"/>
        <v>0.10564804241772463</v>
      </c>
      <c r="R356" s="13">
        <f t="shared" si="68"/>
        <v>-2.4840121208838939E-3</v>
      </c>
    </row>
    <row r="357" spans="1:18" x14ac:dyDescent="0.25">
      <c r="A357" s="1">
        <v>43082</v>
      </c>
      <c r="B357">
        <v>10236.599609000001</v>
      </c>
      <c r="C357">
        <v>10192.950194999999</v>
      </c>
      <c r="D357">
        <v>10330.770225587699</v>
      </c>
      <c r="E357" t="str">
        <f t="shared" si="61"/>
        <v/>
      </c>
      <c r="F357" s="10">
        <f t="shared" si="59"/>
        <v>10324.900390999999</v>
      </c>
      <c r="G357" s="11">
        <f t="shared" si="60"/>
        <v>3.3956541120039319E-5</v>
      </c>
      <c r="L357" s="12">
        <f t="shared" si="62"/>
        <v>-4.609326445193962E-3</v>
      </c>
      <c r="M357" s="12">
        <f t="shared" si="63"/>
        <v>-4.6199821466791349E-3</v>
      </c>
      <c r="N357">
        <f t="shared" si="64"/>
        <v>-1</v>
      </c>
      <c r="O357" s="12">
        <f t="shared" si="65"/>
        <v>4.6199821466791349E-3</v>
      </c>
      <c r="P357" s="12">
        <f t="shared" si="66"/>
        <v>0.1050516089401981</v>
      </c>
      <c r="Q357" s="12">
        <f t="shared" si="67"/>
        <v>0.11076793443237709</v>
      </c>
      <c r="R357" s="13">
        <f t="shared" si="68"/>
        <v>-1.2526319843057521E-2</v>
      </c>
    </row>
    <row r="358" spans="1:18" x14ac:dyDescent="0.25">
      <c r="A358" s="1">
        <v>43083</v>
      </c>
      <c r="B358">
        <v>10229.299805000001</v>
      </c>
      <c r="C358">
        <v>10252.099609000001</v>
      </c>
      <c r="D358">
        <v>10343.6404499364</v>
      </c>
      <c r="E358" t="str">
        <f t="shared" si="61"/>
        <v/>
      </c>
      <c r="F358" s="10">
        <f t="shared" si="59"/>
        <v>10324.900390999999</v>
      </c>
      <c r="G358" s="11" t="str">
        <f t="shared" si="60"/>
        <v/>
      </c>
      <c r="L358" s="12">
        <f t="shared" si="62"/>
        <v>5.8029729242683459E-3</v>
      </c>
      <c r="M358" s="12">
        <f t="shared" si="63"/>
        <v>5.7862005320990758E-3</v>
      </c>
      <c r="N358">
        <f t="shared" si="64"/>
        <v>-1</v>
      </c>
      <c r="O358" s="12">
        <f t="shared" si="65"/>
        <v>-5.7862005320990758E-3</v>
      </c>
      <c r="P358" s="12">
        <f t="shared" si="66"/>
        <v>9.9265408408099026E-2</v>
      </c>
      <c r="Q358" s="12">
        <f t="shared" si="67"/>
        <v>0.10435936692743519</v>
      </c>
      <c r="R358" s="13">
        <f t="shared" si="68"/>
        <v>1.1668986825137395E-3</v>
      </c>
    </row>
    <row r="359" spans="1:18" x14ac:dyDescent="0.25">
      <c r="A359" s="1">
        <v>43084</v>
      </c>
      <c r="B359">
        <v>10345.650390999999</v>
      </c>
      <c r="C359">
        <v>10333.25</v>
      </c>
      <c r="D359">
        <v>10356.3449632955</v>
      </c>
      <c r="E359" t="str">
        <f t="shared" si="61"/>
        <v/>
      </c>
      <c r="F359" s="10">
        <f t="shared" si="59"/>
        <v>10324.900390999999</v>
      </c>
      <c r="G359" s="11" t="str">
        <f t="shared" si="60"/>
        <v/>
      </c>
      <c r="L359" s="12">
        <f t="shared" si="62"/>
        <v>7.9154899088924591E-3</v>
      </c>
      <c r="M359" s="12">
        <f t="shared" si="63"/>
        <v>7.8843267583611817E-3</v>
      </c>
      <c r="N359">
        <f t="shared" si="64"/>
        <v>-1</v>
      </c>
      <c r="O359" s="12">
        <f t="shared" si="65"/>
        <v>-7.8843267583611817E-3</v>
      </c>
      <c r="P359" s="12">
        <f t="shared" si="66"/>
        <v>9.138108164973785E-2</v>
      </c>
      <c r="Q359" s="12">
        <f t="shared" si="67"/>
        <v>9.5686471717247201E-2</v>
      </c>
      <c r="R359" s="13">
        <f t="shared" si="68"/>
        <v>1.3764396206784379E-2</v>
      </c>
    </row>
    <row r="360" spans="1:18" x14ac:dyDescent="0.25">
      <c r="A360" s="1">
        <v>43087</v>
      </c>
      <c r="B360">
        <v>10263.099609000001</v>
      </c>
      <c r="C360">
        <v>10388.75</v>
      </c>
      <c r="D360">
        <v>10353.824723920099</v>
      </c>
      <c r="E360" t="str">
        <f t="shared" si="61"/>
        <v/>
      </c>
      <c r="F360" s="10">
        <f t="shared" si="59"/>
        <v>10324.900390999999</v>
      </c>
      <c r="G360" s="11" t="str">
        <f t="shared" si="60"/>
        <v/>
      </c>
      <c r="L360" s="12">
        <f t="shared" si="62"/>
        <v>5.3710110565408087E-3</v>
      </c>
      <c r="M360" s="12">
        <f t="shared" si="63"/>
        <v>5.356638616709943E-3</v>
      </c>
      <c r="N360">
        <f t="shared" si="64"/>
        <v>-1</v>
      </c>
      <c r="O360" s="12">
        <f t="shared" si="65"/>
        <v>-5.356638616709943E-3</v>
      </c>
      <c r="P360" s="12">
        <f t="shared" si="66"/>
        <v>8.6024443033027906E-2</v>
      </c>
      <c r="Q360" s="12">
        <f t="shared" si="67"/>
        <v>8.9832966802766867E-2</v>
      </c>
      <c r="R360" s="13">
        <f t="shared" si="68"/>
        <v>1.3329015149251777E-2</v>
      </c>
    </row>
    <row r="361" spans="1:18" x14ac:dyDescent="0.25">
      <c r="A361" s="1">
        <v>43088</v>
      </c>
      <c r="B361">
        <v>10414.799805000001</v>
      </c>
      <c r="C361">
        <v>10463.200194999999</v>
      </c>
      <c r="D361">
        <v>10341.4338966164</v>
      </c>
      <c r="E361" t="str">
        <f t="shared" si="61"/>
        <v/>
      </c>
      <c r="F361" s="10">
        <f t="shared" si="59"/>
        <v>10324.900390999999</v>
      </c>
      <c r="G361" s="11" t="str">
        <f t="shared" si="60"/>
        <v/>
      </c>
      <c r="L361" s="12">
        <f t="shared" si="62"/>
        <v>7.166424738298538E-3</v>
      </c>
      <c r="M361" s="12">
        <f t="shared" si="63"/>
        <v>7.1408679444521705E-3</v>
      </c>
      <c r="N361">
        <f t="shared" si="64"/>
        <v>-1</v>
      </c>
      <c r="O361" s="12">
        <f t="shared" si="65"/>
        <v>-7.1408679444521705E-3</v>
      </c>
      <c r="P361" s="12">
        <f t="shared" si="66"/>
        <v>7.8883575088575741E-2</v>
      </c>
      <c r="Q361" s="12">
        <f t="shared" si="67"/>
        <v>8.2078333862199981E-2</v>
      </c>
      <c r="R361" s="13">
        <f t="shared" si="68"/>
        <v>1.2575926741344556E-2</v>
      </c>
    </row>
    <row r="362" spans="1:18" x14ac:dyDescent="0.25">
      <c r="A362" s="1">
        <v>43089</v>
      </c>
      <c r="B362">
        <v>10494.400390999999</v>
      </c>
      <c r="C362">
        <v>10444.200194999999</v>
      </c>
      <c r="D362">
        <v>10361.395240325901</v>
      </c>
      <c r="E362" t="str">
        <f t="shared" si="61"/>
        <v/>
      </c>
      <c r="F362" s="10">
        <f t="shared" si="59"/>
        <v>10324.900390999999</v>
      </c>
      <c r="G362" s="11" t="str">
        <f t="shared" si="60"/>
        <v/>
      </c>
      <c r="L362" s="12">
        <f t="shared" si="62"/>
        <v>-1.815888030994528E-3</v>
      </c>
      <c r="M362" s="12">
        <f t="shared" si="63"/>
        <v>-1.817538754320261E-3</v>
      </c>
      <c r="N362">
        <f t="shared" si="64"/>
        <v>-1</v>
      </c>
      <c r="O362" s="12">
        <f t="shared" si="65"/>
        <v>1.817538754320261E-3</v>
      </c>
      <c r="P362" s="12">
        <f t="shared" si="66"/>
        <v>8.0701113842896008E-2</v>
      </c>
      <c r="Q362" s="12">
        <f t="shared" si="67"/>
        <v>8.4046841546802309E-2</v>
      </c>
      <c r="R362" s="13">
        <f t="shared" si="68"/>
        <v>5.3375232823966723E-3</v>
      </c>
    </row>
    <row r="363" spans="1:18" x14ac:dyDescent="0.25">
      <c r="A363" s="1">
        <v>43090</v>
      </c>
      <c r="B363">
        <v>10473.950194999999</v>
      </c>
      <c r="C363">
        <v>10440.299805000001</v>
      </c>
      <c r="D363">
        <v>10373.7776518664</v>
      </c>
      <c r="E363" t="str">
        <f t="shared" si="61"/>
        <v/>
      </c>
      <c r="F363" s="10">
        <f t="shared" si="59"/>
        <v>10324.900390999999</v>
      </c>
      <c r="G363" s="11" t="str">
        <f t="shared" si="60"/>
        <v/>
      </c>
      <c r="L363" s="12">
        <f t="shared" si="62"/>
        <v>-3.7345032909907871E-4</v>
      </c>
      <c r="M363" s="12">
        <f t="shared" si="63"/>
        <v>-3.7352007903919675E-4</v>
      </c>
      <c r="N363">
        <f t="shared" si="64"/>
        <v>-1</v>
      </c>
      <c r="O363" s="12">
        <f t="shared" si="65"/>
        <v>3.7352007903919675E-4</v>
      </c>
      <c r="P363" s="12">
        <f t="shared" si="66"/>
        <v>8.1074633921935202E-2</v>
      </c>
      <c r="Q363" s="12">
        <f t="shared" si="67"/>
        <v>8.4451830439772113E-2</v>
      </c>
      <c r="R363" s="13">
        <f t="shared" si="68"/>
        <v>-2.1886602161108604E-3</v>
      </c>
    </row>
    <row r="364" spans="1:18" x14ac:dyDescent="0.25">
      <c r="A364" s="1">
        <v>43091</v>
      </c>
      <c r="B364">
        <v>10457.299805000001</v>
      </c>
      <c r="C364">
        <v>10493</v>
      </c>
      <c r="D364">
        <v>10390.83329767</v>
      </c>
      <c r="E364" t="str">
        <f t="shared" si="61"/>
        <v/>
      </c>
      <c r="F364" s="10">
        <f t="shared" si="59"/>
        <v>10324.900390999999</v>
      </c>
      <c r="G364" s="11" t="str">
        <f t="shared" si="60"/>
        <v/>
      </c>
      <c r="L364" s="12">
        <f t="shared" si="62"/>
        <v>5.0477664419905643E-3</v>
      </c>
      <c r="M364" s="12">
        <f t="shared" si="63"/>
        <v>5.0350691795821032E-3</v>
      </c>
      <c r="N364">
        <f t="shared" si="64"/>
        <v>-1</v>
      </c>
      <c r="O364" s="12">
        <f t="shared" si="65"/>
        <v>-5.0350691795821032E-3</v>
      </c>
      <c r="P364" s="12">
        <f t="shared" si="66"/>
        <v>7.60395647423531E-2</v>
      </c>
      <c r="Q364" s="12">
        <f t="shared" si="67"/>
        <v>7.9005263878037413E-2</v>
      </c>
      <c r="R364" s="13">
        <f t="shared" si="68"/>
        <v>4.6724310228525301E-3</v>
      </c>
    </row>
    <row r="365" spans="1:18" x14ac:dyDescent="0.25">
      <c r="A365" s="1">
        <v>43095</v>
      </c>
      <c r="B365">
        <v>10512.299805000001</v>
      </c>
      <c r="C365">
        <v>10531.5</v>
      </c>
      <c r="D365">
        <v>10388.113189612401</v>
      </c>
      <c r="E365" t="str">
        <f t="shared" si="61"/>
        <v/>
      </c>
      <c r="F365" s="10">
        <f t="shared" si="59"/>
        <v>10324.900390999999</v>
      </c>
      <c r="G365" s="11" t="str">
        <f t="shared" si="60"/>
        <v/>
      </c>
      <c r="L365" s="12">
        <f t="shared" si="62"/>
        <v>3.6691127418277958E-3</v>
      </c>
      <c r="M365" s="12">
        <f t="shared" si="63"/>
        <v>3.6623979675021196E-3</v>
      </c>
      <c r="N365">
        <f t="shared" si="64"/>
        <v>-1</v>
      </c>
      <c r="O365" s="12">
        <f t="shared" si="65"/>
        <v>-3.6623979675021196E-3</v>
      </c>
      <c r="P365" s="12">
        <f t="shared" si="66"/>
        <v>7.2377166774850982E-2</v>
      </c>
      <c r="Q365" s="12">
        <f t="shared" si="67"/>
        <v>7.5060744801048962E-2</v>
      </c>
      <c r="R365" s="13">
        <f t="shared" si="68"/>
        <v>8.7354000079884475E-3</v>
      </c>
    </row>
    <row r="366" spans="1:18" x14ac:dyDescent="0.25">
      <c r="A366" s="1">
        <v>43096</v>
      </c>
      <c r="B366">
        <v>10531.049805000001</v>
      </c>
      <c r="C366">
        <v>10490.75</v>
      </c>
      <c r="D366">
        <v>10372.055126748201</v>
      </c>
      <c r="E366" t="str">
        <f t="shared" si="61"/>
        <v/>
      </c>
      <c r="F366" s="10">
        <f t="shared" si="59"/>
        <v>10324.900390999999</v>
      </c>
      <c r="G366" s="11" t="str">
        <f t="shared" si="60"/>
        <v/>
      </c>
      <c r="L366" s="12">
        <f t="shared" si="62"/>
        <v>-3.8693443479086431E-3</v>
      </c>
      <c r="M366" s="12">
        <f t="shared" si="63"/>
        <v>-3.8768496273459364E-3</v>
      </c>
      <c r="N366">
        <f t="shared" si="64"/>
        <v>-1</v>
      </c>
      <c r="O366" s="12">
        <f t="shared" si="65"/>
        <v>3.8768496273459364E-3</v>
      </c>
      <c r="P366" s="12">
        <f t="shared" si="66"/>
        <v>7.6254016402196922E-2</v>
      </c>
      <c r="Q366" s="12">
        <f t="shared" si="67"/>
        <v>7.9236683161094001E-2</v>
      </c>
      <c r="R366" s="13">
        <f t="shared" si="68"/>
        <v>-2.1442866673027083E-4</v>
      </c>
    </row>
    <row r="367" spans="1:18" x14ac:dyDescent="0.25">
      <c r="A367" s="1">
        <v>43097</v>
      </c>
      <c r="B367">
        <v>10498.200194999999</v>
      </c>
      <c r="C367">
        <v>10477.900390999999</v>
      </c>
      <c r="D367">
        <v>10394.1854331462</v>
      </c>
      <c r="E367" t="str">
        <f t="shared" si="61"/>
        <v/>
      </c>
      <c r="F367" s="10">
        <f t="shared" si="59"/>
        <v>10324.900390999999</v>
      </c>
      <c r="G367" s="11" t="str">
        <f t="shared" si="60"/>
        <v/>
      </c>
      <c r="L367" s="12">
        <f t="shared" si="62"/>
        <v>-1.2248513214022649E-3</v>
      </c>
      <c r="M367" s="12">
        <f t="shared" si="63"/>
        <v>-1.2256020648774074E-3</v>
      </c>
      <c r="N367">
        <f t="shared" si="64"/>
        <v>-1</v>
      </c>
      <c r="O367" s="12">
        <f t="shared" si="65"/>
        <v>1.2256020648774074E-3</v>
      </c>
      <c r="P367" s="12">
        <f t="shared" si="66"/>
        <v>7.7479618467074324E-2</v>
      </c>
      <c r="Q367" s="12">
        <f t="shared" si="67"/>
        <v>8.0560208760649177E-2</v>
      </c>
      <c r="R367" s="13">
        <f t="shared" si="68"/>
        <v>-5.0894562977734648E-3</v>
      </c>
    </row>
    <row r="368" spans="1:18" x14ac:dyDescent="0.25">
      <c r="A368" s="1">
        <v>43098</v>
      </c>
      <c r="B368">
        <v>10492.349609000001</v>
      </c>
      <c r="C368">
        <v>10530.700194999999</v>
      </c>
      <c r="D368">
        <v>10407.042683199399</v>
      </c>
      <c r="E368" t="str">
        <f t="shared" si="61"/>
        <v/>
      </c>
      <c r="F368" s="10">
        <f t="shared" si="59"/>
        <v>10324.900390999999</v>
      </c>
      <c r="G368" s="11" t="str">
        <f t="shared" si="60"/>
        <v/>
      </c>
      <c r="L368" s="12">
        <f t="shared" si="62"/>
        <v>5.0391588037381752E-3</v>
      </c>
      <c r="M368" s="12">
        <f t="shared" si="63"/>
        <v>5.0265047357818532E-3</v>
      </c>
      <c r="N368">
        <f t="shared" si="64"/>
        <v>-1</v>
      </c>
      <c r="O368" s="12">
        <f t="shared" si="65"/>
        <v>-5.0265047357818532E-3</v>
      </c>
      <c r="P368" s="12">
        <f t="shared" si="66"/>
        <v>7.2453113731292471E-2</v>
      </c>
      <c r="Q368" s="12">
        <f t="shared" si="67"/>
        <v>7.5142395493127845E-2</v>
      </c>
      <c r="R368" s="13">
        <f t="shared" si="68"/>
        <v>3.8081352620162878E-3</v>
      </c>
    </row>
    <row r="369" spans="1:18" x14ac:dyDescent="0.25">
      <c r="A369" s="1">
        <v>43102</v>
      </c>
      <c r="B369">
        <v>10477.549805000001</v>
      </c>
      <c r="C369">
        <v>10442.200194999999</v>
      </c>
      <c r="D369">
        <v>10419.8703420166</v>
      </c>
      <c r="E369" t="str">
        <f t="shared" si="61"/>
        <v/>
      </c>
      <c r="F369" s="10">
        <f t="shared" si="59"/>
        <v>10324.900390999999</v>
      </c>
      <c r="G369" s="11" t="str">
        <f t="shared" si="60"/>
        <v/>
      </c>
      <c r="L369" s="12">
        <f t="shared" si="62"/>
        <v>-8.4039995784914723E-3</v>
      </c>
      <c r="M369" s="12">
        <f t="shared" si="63"/>
        <v>-8.43951228878774E-3</v>
      </c>
      <c r="N369">
        <f t="shared" si="64"/>
        <v>-1</v>
      </c>
      <c r="O369" s="12">
        <f t="shared" si="65"/>
        <v>8.43951228878774E-3</v>
      </c>
      <c r="P369" s="12">
        <f t="shared" si="66"/>
        <v>8.0892626020080211E-2</v>
      </c>
      <c r="Q369" s="12">
        <f t="shared" si="67"/>
        <v>8.4254469598612047E-2</v>
      </c>
      <c r="R369" s="13">
        <f t="shared" si="68"/>
        <v>-3.4071898632158648E-3</v>
      </c>
    </row>
    <row r="370" spans="1:18" x14ac:dyDescent="0.25">
      <c r="A370" s="1">
        <v>43103</v>
      </c>
      <c r="B370">
        <v>10482.650390999999</v>
      </c>
      <c r="C370">
        <v>10443.200194999999</v>
      </c>
      <c r="D370">
        <v>10417.345196579699</v>
      </c>
      <c r="E370" t="str">
        <f t="shared" si="61"/>
        <v/>
      </c>
      <c r="F370" s="10">
        <f t="shared" si="59"/>
        <v>10324.900390999999</v>
      </c>
      <c r="G370" s="11" t="str">
        <f t="shared" si="60"/>
        <v/>
      </c>
      <c r="L370" s="12">
        <f t="shared" si="62"/>
        <v>9.5765258405933196E-5</v>
      </c>
      <c r="M370" s="12">
        <f t="shared" si="63"/>
        <v>9.5760673206307301E-5</v>
      </c>
      <c r="N370">
        <f t="shared" si="64"/>
        <v>-1</v>
      </c>
      <c r="O370" s="12">
        <f t="shared" si="65"/>
        <v>-9.5760673206307301E-5</v>
      </c>
      <c r="P370" s="12">
        <f t="shared" si="66"/>
        <v>8.07968653468739E-2</v>
      </c>
      <c r="Q370" s="12">
        <f t="shared" si="67"/>
        <v>8.4150645631882126E-2</v>
      </c>
      <c r="R370" s="13">
        <f t="shared" si="68"/>
        <v>-8.3090391312767853E-3</v>
      </c>
    </row>
    <row r="371" spans="1:18" x14ac:dyDescent="0.25">
      <c r="A371" s="1">
        <v>43104</v>
      </c>
      <c r="B371">
        <v>10469.400390999999</v>
      </c>
      <c r="C371">
        <v>10504.799805000001</v>
      </c>
      <c r="D371">
        <v>10404.851898425601</v>
      </c>
      <c r="E371" t="str">
        <f t="shared" si="61"/>
        <v/>
      </c>
      <c r="F371" s="10">
        <f t="shared" si="59"/>
        <v>10324.900390999999</v>
      </c>
      <c r="G371" s="11" t="str">
        <f t="shared" si="60"/>
        <v/>
      </c>
      <c r="L371" s="12">
        <f t="shared" si="62"/>
        <v>5.8985376943643253E-3</v>
      </c>
      <c r="M371" s="12">
        <f t="shared" si="63"/>
        <v>5.8812094284621131E-3</v>
      </c>
      <c r="N371">
        <f t="shared" si="64"/>
        <v>-1</v>
      </c>
      <c r="O371" s="12">
        <f t="shared" si="65"/>
        <v>-5.8812094284621131E-3</v>
      </c>
      <c r="P371" s="12">
        <f t="shared" si="66"/>
        <v>7.4915655918411789E-2</v>
      </c>
      <c r="Q371" s="12">
        <f t="shared" si="67"/>
        <v>7.7793241569751981E-2</v>
      </c>
      <c r="R371" s="13">
        <f t="shared" si="68"/>
        <v>5.9948678277568224E-3</v>
      </c>
    </row>
    <row r="372" spans="1:18" x14ac:dyDescent="0.25">
      <c r="A372" s="1">
        <v>43105</v>
      </c>
      <c r="B372">
        <v>10534.25</v>
      </c>
      <c r="C372">
        <v>10558.849609000001</v>
      </c>
      <c r="D372">
        <v>10424.8749482762</v>
      </c>
      <c r="E372" t="str">
        <f t="shared" si="61"/>
        <v/>
      </c>
      <c r="F372" s="10">
        <f t="shared" si="59"/>
        <v>10324.900390999999</v>
      </c>
      <c r="G372" s="11" t="str">
        <f t="shared" si="60"/>
        <v/>
      </c>
      <c r="L372" s="12">
        <f t="shared" si="62"/>
        <v>5.145248362969701E-3</v>
      </c>
      <c r="M372" s="12">
        <f t="shared" si="63"/>
        <v>5.1320568024995064E-3</v>
      </c>
      <c r="N372">
        <f t="shared" si="64"/>
        <v>-1</v>
      </c>
      <c r="O372" s="12">
        <f t="shared" si="65"/>
        <v>-5.1320568024995064E-3</v>
      </c>
      <c r="P372" s="12">
        <f t="shared" si="66"/>
        <v>6.9783599115912281E-2</v>
      </c>
      <c r="Q372" s="12">
        <f t="shared" si="67"/>
        <v>7.2276114646216971E-2</v>
      </c>
      <c r="R372" s="13">
        <f t="shared" si="68"/>
        <v>1.1074135498749804E-2</v>
      </c>
    </row>
    <row r="373" spans="1:18" x14ac:dyDescent="0.25">
      <c r="A373" s="1">
        <v>43108</v>
      </c>
      <c r="B373">
        <v>10591.700194999999</v>
      </c>
      <c r="C373">
        <v>10623.599609000001</v>
      </c>
      <c r="D373">
        <v>10437.2713892999</v>
      </c>
      <c r="E373" t="str">
        <f t="shared" si="61"/>
        <v/>
      </c>
      <c r="F373" s="10">
        <f t="shared" si="59"/>
        <v>10324.900390999999</v>
      </c>
      <c r="G373" s="11" t="str">
        <f t="shared" si="60"/>
        <v/>
      </c>
      <c r="L373" s="12">
        <f t="shared" si="62"/>
        <v>6.1322968313526349E-3</v>
      </c>
      <c r="M373" s="12">
        <f t="shared" si="63"/>
        <v>6.1135708158015561E-3</v>
      </c>
      <c r="N373">
        <f t="shared" si="64"/>
        <v>-1</v>
      </c>
      <c r="O373" s="12">
        <f t="shared" si="65"/>
        <v>-6.1135708158015561E-3</v>
      </c>
      <c r="P373" s="12">
        <f t="shared" si="66"/>
        <v>6.3670028300110731E-2</v>
      </c>
      <c r="Q373" s="12">
        <f t="shared" si="67"/>
        <v>6.5740676472838988E-2</v>
      </c>
      <c r="R373" s="13">
        <f t="shared" si="68"/>
        <v>1.13090973845551E-2</v>
      </c>
    </row>
    <row r="374" spans="1:18" x14ac:dyDescent="0.25">
      <c r="A374" s="1">
        <v>43109</v>
      </c>
      <c r="B374">
        <v>10645.099609000001</v>
      </c>
      <c r="C374">
        <v>10637</v>
      </c>
      <c r="D374">
        <v>10454.208743097101</v>
      </c>
      <c r="E374" t="str">
        <f t="shared" si="61"/>
        <v/>
      </c>
      <c r="F374" s="10">
        <f t="shared" si="59"/>
        <v>10324.900390999999</v>
      </c>
      <c r="G374" s="11" t="str">
        <f t="shared" si="60"/>
        <v/>
      </c>
      <c r="L374" s="12">
        <f t="shared" si="62"/>
        <v>1.2613795223086477E-3</v>
      </c>
      <c r="M374" s="12">
        <f t="shared" si="63"/>
        <v>1.2605846515112817E-3</v>
      </c>
      <c r="N374">
        <f t="shared" si="64"/>
        <v>-1</v>
      </c>
      <c r="O374" s="12">
        <f t="shared" si="65"/>
        <v>-1.2605846515112817E-3</v>
      </c>
      <c r="P374" s="12">
        <f t="shared" si="66"/>
        <v>6.2409443648599447E-2</v>
      </c>
      <c r="Q374" s="12">
        <f t="shared" si="67"/>
        <v>6.4398066548110311E-2</v>
      </c>
      <c r="R374" s="13">
        <f t="shared" si="68"/>
        <v>7.401411507309108E-3</v>
      </c>
    </row>
    <row r="375" spans="1:18" x14ac:dyDescent="0.25">
      <c r="A375" s="1">
        <v>43110</v>
      </c>
      <c r="B375">
        <v>10652.049805000001</v>
      </c>
      <c r="C375">
        <v>10632.200194999999</v>
      </c>
      <c r="D375">
        <v>10451.494761453499</v>
      </c>
      <c r="E375" t="str">
        <f t="shared" si="61"/>
        <v/>
      </c>
      <c r="F375" s="10">
        <f t="shared" si="59"/>
        <v>10324.900390999999</v>
      </c>
      <c r="G375" s="11" t="str">
        <f t="shared" si="60"/>
        <v/>
      </c>
      <c r="L375" s="12">
        <f t="shared" si="62"/>
        <v>-4.5123672087998834E-4</v>
      </c>
      <c r="M375" s="12">
        <f t="shared" si="63"/>
        <v>-4.5133855880561693E-4</v>
      </c>
      <c r="N375">
        <f t="shared" si="64"/>
        <v>-1</v>
      </c>
      <c r="O375" s="12">
        <f t="shared" si="65"/>
        <v>4.5133855880561693E-4</v>
      </c>
      <c r="P375" s="12">
        <f t="shared" si="66"/>
        <v>6.2860782207405069E-2</v>
      </c>
      <c r="Q375" s="12">
        <f t="shared" si="67"/>
        <v>6.4878578866173209E-2</v>
      </c>
      <c r="R375" s="13">
        <f t="shared" si="68"/>
        <v>8.095736206692461E-4</v>
      </c>
    </row>
    <row r="376" spans="1:18" x14ac:dyDescent="0.25">
      <c r="A376" s="1">
        <v>43111</v>
      </c>
      <c r="B376">
        <v>10637.049805000001</v>
      </c>
      <c r="C376">
        <v>10651.200194999999</v>
      </c>
      <c r="D376">
        <v>10435.5376150631</v>
      </c>
      <c r="E376" t="str">
        <f t="shared" si="61"/>
        <v/>
      </c>
      <c r="F376" s="10">
        <f t="shared" si="59"/>
        <v>10324.900390999999</v>
      </c>
      <c r="G376" s="11" t="str">
        <f t="shared" si="60"/>
        <v/>
      </c>
      <c r="L376" s="12">
        <f t="shared" si="62"/>
        <v>1.7870242895665633E-3</v>
      </c>
      <c r="M376" s="12">
        <f t="shared" si="63"/>
        <v>1.7854294613759466E-3</v>
      </c>
      <c r="N376">
        <f t="shared" si="64"/>
        <v>-1</v>
      </c>
      <c r="O376" s="12">
        <f t="shared" si="65"/>
        <v>-1.7854294613759466E-3</v>
      </c>
      <c r="P376" s="12">
        <f t="shared" si="66"/>
        <v>6.107535274602912E-2</v>
      </c>
      <c r="Q376" s="12">
        <f t="shared" si="67"/>
        <v>6.2979009556795695E-2</v>
      </c>
      <c r="R376" s="13">
        <f t="shared" si="68"/>
        <v>1.3349811977059201E-3</v>
      </c>
    </row>
    <row r="377" spans="1:18" x14ac:dyDescent="0.25">
      <c r="A377" s="1">
        <v>43112</v>
      </c>
      <c r="B377">
        <v>10682.549805000001</v>
      </c>
      <c r="C377">
        <v>10681.25</v>
      </c>
      <c r="D377">
        <v>10457.609250572799</v>
      </c>
      <c r="E377" t="str">
        <f t="shared" si="61"/>
        <v/>
      </c>
      <c r="F377" s="10">
        <f t="shared" si="59"/>
        <v>10324.900390999999</v>
      </c>
      <c r="G377" s="11" t="str">
        <f t="shared" si="60"/>
        <v/>
      </c>
      <c r="L377" s="12">
        <f t="shared" si="62"/>
        <v>2.8212599941654926E-3</v>
      </c>
      <c r="M377" s="12">
        <f t="shared" si="63"/>
        <v>2.8172877096658304E-3</v>
      </c>
      <c r="N377">
        <f t="shared" si="64"/>
        <v>-1</v>
      </c>
      <c r="O377" s="12">
        <f t="shared" si="65"/>
        <v>-2.8172877096658304E-3</v>
      </c>
      <c r="P377" s="12">
        <f t="shared" si="66"/>
        <v>5.8258065036363292E-2</v>
      </c>
      <c r="Q377" s="12">
        <f t="shared" si="67"/>
        <v>5.9988506389444085E-2</v>
      </c>
      <c r="R377" s="13">
        <f t="shared" si="68"/>
        <v>4.6133259438687624E-3</v>
      </c>
    </row>
    <row r="378" spans="1:18" x14ac:dyDescent="0.25">
      <c r="A378" s="1">
        <v>43115</v>
      </c>
      <c r="B378">
        <v>10718.5</v>
      </c>
      <c r="C378">
        <v>10741.549805000001</v>
      </c>
      <c r="D378">
        <v>10470.454136493199</v>
      </c>
      <c r="E378" t="str">
        <f t="shared" si="61"/>
        <v/>
      </c>
      <c r="F378" s="10">
        <f t="shared" si="59"/>
        <v>10324.900390999999</v>
      </c>
      <c r="G378" s="11" t="str">
        <f t="shared" si="60"/>
        <v/>
      </c>
      <c r="L378" s="12">
        <f t="shared" si="62"/>
        <v>5.6453884142773081E-3</v>
      </c>
      <c r="M378" s="12">
        <f t="shared" si="63"/>
        <v>5.6295129299290892E-3</v>
      </c>
      <c r="N378">
        <f t="shared" si="64"/>
        <v>-1</v>
      </c>
      <c r="O378" s="12">
        <f t="shared" si="65"/>
        <v>-5.6295129299290892E-3</v>
      </c>
      <c r="P378" s="12">
        <f t="shared" si="66"/>
        <v>5.2628552106434204E-2</v>
      </c>
      <c r="Q378" s="12">
        <f t="shared" si="67"/>
        <v>5.4038052181451413E-2</v>
      </c>
      <c r="R378" s="13">
        <f t="shared" si="68"/>
        <v>8.4825755169275485E-3</v>
      </c>
    </row>
    <row r="379" spans="1:18" x14ac:dyDescent="0.25">
      <c r="A379" s="1">
        <v>43116</v>
      </c>
      <c r="B379">
        <v>10761.5</v>
      </c>
      <c r="C379">
        <v>10700.450194999999</v>
      </c>
      <c r="D379">
        <v>10483.398002042701</v>
      </c>
      <c r="E379" t="str">
        <f t="shared" si="61"/>
        <v/>
      </c>
      <c r="F379" s="10">
        <f t="shared" si="59"/>
        <v>10324.900390999999</v>
      </c>
      <c r="G379" s="11" t="str">
        <f t="shared" si="60"/>
        <v/>
      </c>
      <c r="L379" s="12">
        <f t="shared" si="62"/>
        <v>-3.8262271968305672E-3</v>
      </c>
      <c r="M379" s="12">
        <f t="shared" si="63"/>
        <v>-3.8335659298657891E-3</v>
      </c>
      <c r="N379">
        <f t="shared" si="64"/>
        <v>-1</v>
      </c>
      <c r="O379" s="12">
        <f t="shared" si="65"/>
        <v>3.8335659298657891E-3</v>
      </c>
      <c r="P379" s="12">
        <f t="shared" si="66"/>
        <v>5.6462118036299996E-2</v>
      </c>
      <c r="Q379" s="12">
        <f t="shared" si="67"/>
        <v>5.8086531645433315E-2</v>
      </c>
      <c r="R379" s="13">
        <f t="shared" si="68"/>
        <v>1.7975606787594689E-3</v>
      </c>
    </row>
    <row r="380" spans="1:18" x14ac:dyDescent="0.25">
      <c r="A380" s="1">
        <v>43117</v>
      </c>
      <c r="B380">
        <v>10702.450194999999</v>
      </c>
      <c r="C380">
        <v>10788.549805000001</v>
      </c>
      <c r="D380">
        <v>10480.868117889</v>
      </c>
      <c r="E380" t="str">
        <f t="shared" si="61"/>
        <v/>
      </c>
      <c r="F380" s="10">
        <f t="shared" si="59"/>
        <v>10324.900390999999</v>
      </c>
      <c r="G380" s="11" t="str">
        <f t="shared" si="60"/>
        <v/>
      </c>
      <c r="L380" s="12">
        <f t="shared" si="62"/>
        <v>8.2332620024871961E-3</v>
      </c>
      <c r="M380" s="12">
        <f t="shared" si="63"/>
        <v>8.199553594600166E-3</v>
      </c>
      <c r="N380">
        <f t="shared" si="64"/>
        <v>-1</v>
      </c>
      <c r="O380" s="12">
        <f t="shared" si="65"/>
        <v>-8.199553594600166E-3</v>
      </c>
      <c r="P380" s="12">
        <f t="shared" si="66"/>
        <v>4.826256444169983E-2</v>
      </c>
      <c r="Q380" s="12">
        <f t="shared" si="67"/>
        <v>4.9446166399956581E-2</v>
      </c>
      <c r="R380" s="13">
        <f t="shared" si="68"/>
        <v>4.3755324746641566E-3</v>
      </c>
    </row>
    <row r="381" spans="1:18" x14ac:dyDescent="0.25">
      <c r="A381" s="1">
        <v>43118</v>
      </c>
      <c r="B381">
        <v>10873.400390999999</v>
      </c>
      <c r="C381">
        <v>10817</v>
      </c>
      <c r="D381">
        <v>10468.277930983601</v>
      </c>
      <c r="E381" t="str">
        <f t="shared" si="61"/>
        <v/>
      </c>
      <c r="F381" s="10">
        <f t="shared" si="59"/>
        <v>10324.900390999999</v>
      </c>
      <c r="G381" s="11" t="str">
        <f t="shared" si="60"/>
        <v/>
      </c>
      <c r="L381" s="12">
        <f t="shared" si="62"/>
        <v>2.6370731483127408E-3</v>
      </c>
      <c r="M381" s="12">
        <f t="shared" si="63"/>
        <v>2.633602171724969E-3</v>
      </c>
      <c r="N381">
        <f t="shared" si="64"/>
        <v>-1</v>
      </c>
      <c r="O381" s="12">
        <f t="shared" si="65"/>
        <v>-2.633602171724969E-3</v>
      </c>
      <c r="P381" s="12">
        <f t="shared" si="66"/>
        <v>4.5628962269974864E-2</v>
      </c>
      <c r="Q381" s="12">
        <f t="shared" si="67"/>
        <v>4.6685978910256942E-2</v>
      </c>
      <c r="R381" s="13">
        <f t="shared" si="68"/>
        <v>1.0892046864949823E-2</v>
      </c>
    </row>
    <row r="382" spans="1:18" x14ac:dyDescent="0.25">
      <c r="A382" s="1">
        <v>43119</v>
      </c>
      <c r="B382">
        <v>10829.200194999999</v>
      </c>
      <c r="C382">
        <v>10894.700194999999</v>
      </c>
      <c r="D382">
        <v>10488.3591635432</v>
      </c>
      <c r="E382" t="str">
        <f t="shared" si="61"/>
        <v/>
      </c>
      <c r="F382" s="10">
        <f t="shared" si="59"/>
        <v>10324.900390999999</v>
      </c>
      <c r="G382" s="11" t="str">
        <f t="shared" si="60"/>
        <v/>
      </c>
      <c r="L382" s="12">
        <f t="shared" si="62"/>
        <v>7.1831556808725772E-3</v>
      </c>
      <c r="M382" s="12">
        <f t="shared" si="63"/>
        <v>7.157479701157223E-3</v>
      </c>
      <c r="N382">
        <f t="shared" si="64"/>
        <v>-1</v>
      </c>
      <c r="O382" s="12">
        <f t="shared" si="65"/>
        <v>-7.157479701157223E-3</v>
      </c>
      <c r="P382" s="12">
        <f t="shared" si="66"/>
        <v>3.847148256881764E-2</v>
      </c>
      <c r="Q382" s="12">
        <f t="shared" si="67"/>
        <v>3.9221092019434911E-2</v>
      </c>
      <c r="R382" s="13">
        <f t="shared" si="68"/>
        <v>9.8391713361514199E-3</v>
      </c>
    </row>
    <row r="383" spans="1:18" x14ac:dyDescent="0.25">
      <c r="A383" s="1">
        <v>43122</v>
      </c>
      <c r="B383">
        <v>10883.200194999999</v>
      </c>
      <c r="C383">
        <v>10966.200194999999</v>
      </c>
      <c r="D383">
        <v>10500.768757706899</v>
      </c>
      <c r="E383" t="str">
        <f t="shared" si="61"/>
        <v/>
      </c>
      <c r="F383" s="10">
        <f t="shared" si="59"/>
        <v>10324.900390999999</v>
      </c>
      <c r="G383" s="11" t="str">
        <f t="shared" si="60"/>
        <v/>
      </c>
      <c r="L383" s="12">
        <f t="shared" si="62"/>
        <v>6.5628240080268796E-3</v>
      </c>
      <c r="M383" s="12">
        <f t="shared" si="63"/>
        <v>6.5413824389161917E-3</v>
      </c>
      <c r="N383">
        <f t="shared" si="64"/>
        <v>-1</v>
      </c>
      <c r="O383" s="12">
        <f t="shared" si="65"/>
        <v>-6.5413824389161917E-3</v>
      </c>
      <c r="P383" s="12">
        <f t="shared" si="66"/>
        <v>3.1930100129901447E-2</v>
      </c>
      <c r="Q383" s="12">
        <f t="shared" si="67"/>
        <v>3.2445334988000285E-2</v>
      </c>
      <c r="R383" s="13">
        <f t="shared" si="68"/>
        <v>1.3793121475455195E-2</v>
      </c>
    </row>
    <row r="384" spans="1:18" x14ac:dyDescent="0.25">
      <c r="A384" s="1">
        <v>43123</v>
      </c>
      <c r="B384">
        <v>10997.400390999999</v>
      </c>
      <c r="C384">
        <v>11083.700194999999</v>
      </c>
      <c r="D384">
        <v>10517.5942859023</v>
      </c>
      <c r="E384" t="str">
        <f t="shared" si="61"/>
        <v/>
      </c>
      <c r="F384" s="10">
        <f t="shared" si="59"/>
        <v>10324.900390999999</v>
      </c>
      <c r="G384" s="11" t="str">
        <f t="shared" si="60"/>
        <v/>
      </c>
      <c r="L384" s="12">
        <f t="shared" si="62"/>
        <v>1.0714741470210676E-2</v>
      </c>
      <c r="M384" s="12">
        <f t="shared" si="63"/>
        <v>1.0657745398476418E-2</v>
      </c>
      <c r="N384">
        <f t="shared" si="64"/>
        <v>-1</v>
      </c>
      <c r="O384" s="12">
        <f t="shared" si="65"/>
        <v>-1.0657745398476418E-2</v>
      </c>
      <c r="P384" s="12">
        <f t="shared" si="66"/>
        <v>2.1272354731425028E-2</v>
      </c>
      <c r="Q384" s="12">
        <f t="shared" si="67"/>
        <v>2.1500224174211491E-2</v>
      </c>
      <c r="R384" s="13">
        <f t="shared" si="68"/>
        <v>1.7347884440798156E-2</v>
      </c>
    </row>
    <row r="385" spans="1:18" x14ac:dyDescent="0.25">
      <c r="A385" s="1">
        <v>43124</v>
      </c>
      <c r="B385">
        <v>11069.349609000001</v>
      </c>
      <c r="C385">
        <v>11086</v>
      </c>
      <c r="D385">
        <v>10514.885997023999</v>
      </c>
      <c r="E385" t="str">
        <f t="shared" si="61"/>
        <v/>
      </c>
      <c r="F385" s="10">
        <f t="shared" si="59"/>
        <v>10324.900390999999</v>
      </c>
      <c r="G385" s="11" t="str">
        <f t="shared" si="60"/>
        <v/>
      </c>
      <c r="L385" s="12">
        <f t="shared" si="62"/>
        <v>2.074943348826519E-4</v>
      </c>
      <c r="M385" s="12">
        <f t="shared" si="63"/>
        <v>2.0747281091049774E-4</v>
      </c>
      <c r="N385">
        <f t="shared" si="64"/>
        <v>-1</v>
      </c>
      <c r="O385" s="12">
        <f t="shared" si="65"/>
        <v>-2.0747281091049774E-4</v>
      </c>
      <c r="P385" s="12">
        <f t="shared" si="66"/>
        <v>2.106488192051453E-2</v>
      </c>
      <c r="Q385" s="12">
        <f t="shared" si="67"/>
        <v>2.1288312635057816E-2</v>
      </c>
      <c r="R385" s="13">
        <f t="shared" si="68"/>
        <v>1.0924459053248237E-2</v>
      </c>
    </row>
    <row r="386" spans="1:18" x14ac:dyDescent="0.25">
      <c r="A386" s="1">
        <v>43125</v>
      </c>
      <c r="B386">
        <v>11095.599609000001</v>
      </c>
      <c r="C386">
        <v>11069.650390999999</v>
      </c>
      <c r="D386">
        <v>10499.0240770043</v>
      </c>
      <c r="E386" t="str">
        <f t="shared" si="61"/>
        <v/>
      </c>
      <c r="F386" s="10">
        <f t="shared" si="59"/>
        <v>10324.900390999999</v>
      </c>
      <c r="G386" s="11" t="str">
        <f t="shared" si="60"/>
        <v/>
      </c>
      <c r="L386" s="12">
        <f t="shared" si="62"/>
        <v>-1.4747978531481909E-3</v>
      </c>
      <c r="M386" s="12">
        <f t="shared" si="63"/>
        <v>-1.4758864379286569E-3</v>
      </c>
      <c r="N386">
        <f t="shared" si="64"/>
        <v>-1</v>
      </c>
      <c r="O386" s="12">
        <f t="shared" si="65"/>
        <v>1.4758864379286569E-3</v>
      </c>
      <c r="P386" s="12">
        <f t="shared" si="66"/>
        <v>2.2540768358443188E-2</v>
      </c>
      <c r="Q386" s="12">
        <f t="shared" si="67"/>
        <v>2.2796731058229547E-2</v>
      </c>
      <c r="R386" s="13">
        <f t="shared" si="68"/>
        <v>-1.2676095304651191E-3</v>
      </c>
    </row>
    <row r="387" spans="1:18" x14ac:dyDescent="0.25">
      <c r="A387" s="1">
        <v>43129</v>
      </c>
      <c r="B387">
        <v>11079.349609000001</v>
      </c>
      <c r="C387">
        <v>11130.400390999999</v>
      </c>
      <c r="D387">
        <v>10521.0402067168</v>
      </c>
      <c r="E387" t="str">
        <f t="shared" si="61"/>
        <v/>
      </c>
      <c r="F387" s="10">
        <f t="shared" si="59"/>
        <v>10324.900390999999</v>
      </c>
      <c r="G387" s="11" t="str">
        <f t="shared" si="60"/>
        <v/>
      </c>
      <c r="L387" s="12">
        <f t="shared" si="62"/>
        <v>5.4879781975221142E-3</v>
      </c>
      <c r="M387" s="12">
        <f t="shared" si="63"/>
        <v>5.4729741148610228E-3</v>
      </c>
      <c r="N387">
        <f t="shared" si="64"/>
        <v>-1</v>
      </c>
      <c r="O387" s="12">
        <f t="shared" si="65"/>
        <v>-5.4729741148610228E-3</v>
      </c>
      <c r="P387" s="12">
        <f t="shared" si="66"/>
        <v>1.7067794243582166E-2</v>
      </c>
      <c r="Q387" s="12">
        <f t="shared" si="67"/>
        <v>1.7214281260463871E-2</v>
      </c>
      <c r="R387" s="13">
        <f t="shared" si="68"/>
        <v>4.005086685910042E-3</v>
      </c>
    </row>
    <row r="388" spans="1:18" x14ac:dyDescent="0.25">
      <c r="A388" s="1">
        <v>43130</v>
      </c>
      <c r="B388">
        <v>11120.849609000001</v>
      </c>
      <c r="C388">
        <v>11049.650390999999</v>
      </c>
      <c r="D388">
        <v>10533.8733266829</v>
      </c>
      <c r="E388" t="str">
        <f t="shared" si="61"/>
        <v/>
      </c>
      <c r="F388" s="10">
        <f t="shared" si="59"/>
        <v>10324.900390999999</v>
      </c>
      <c r="G388" s="11" t="str">
        <f t="shared" si="60"/>
        <v/>
      </c>
      <c r="L388" s="12">
        <f t="shared" si="62"/>
        <v>-7.2549052292220084E-3</v>
      </c>
      <c r="M388" s="12">
        <f t="shared" si="63"/>
        <v>-7.2813500348311491E-3</v>
      </c>
      <c r="N388">
        <f t="shared" si="64"/>
        <v>-1</v>
      </c>
      <c r="O388" s="12">
        <f t="shared" si="65"/>
        <v>7.2813500348311491E-3</v>
      </c>
      <c r="P388" s="12">
        <f t="shared" si="66"/>
        <v>2.4349144278413316E-2</v>
      </c>
      <c r="Q388" s="12">
        <f t="shared" si="67"/>
        <v>2.464800543319301E-2</v>
      </c>
      <c r="R388" s="13">
        <f t="shared" si="68"/>
        <v>-1.8067417934229946E-3</v>
      </c>
    </row>
    <row r="389" spans="1:18" x14ac:dyDescent="0.25">
      <c r="A389" s="1">
        <v>43131</v>
      </c>
      <c r="B389">
        <v>11018.799805000001</v>
      </c>
      <c r="C389">
        <v>11027.700194999999</v>
      </c>
      <c r="D389">
        <v>10546.926866551201</v>
      </c>
      <c r="E389" t="str">
        <f t="shared" si="61"/>
        <v/>
      </c>
      <c r="F389" s="10">
        <f t="shared" si="59"/>
        <v>10324.900390999999</v>
      </c>
      <c r="G389" s="11" t="str">
        <f t="shared" si="60"/>
        <v/>
      </c>
      <c r="L389" s="12">
        <f t="shared" si="62"/>
        <v>-1.9865059276334973E-3</v>
      </c>
      <c r="M389" s="12">
        <f t="shared" si="63"/>
        <v>-1.9884816474868292E-3</v>
      </c>
      <c r="N389">
        <f t="shared" si="64"/>
        <v>-1</v>
      </c>
      <c r="O389" s="12">
        <f t="shared" si="65"/>
        <v>1.9884816474868292E-3</v>
      </c>
      <c r="P389" s="12">
        <f t="shared" si="66"/>
        <v>2.6337625925900145E-2</v>
      </c>
      <c r="Q389" s="12">
        <f t="shared" si="67"/>
        <v>2.6687526289995489E-2</v>
      </c>
      <c r="R389" s="13">
        <f t="shared" si="68"/>
        <v>-9.2269992446132321E-3</v>
      </c>
    </row>
    <row r="390" spans="1:18" x14ac:dyDescent="0.25">
      <c r="A390" s="1">
        <v>43132</v>
      </c>
      <c r="B390">
        <v>11044.549805000001</v>
      </c>
      <c r="C390">
        <v>11016.900390999999</v>
      </c>
      <c r="D390">
        <v>10544.392422655001</v>
      </c>
      <c r="E390" t="str">
        <f t="shared" si="61"/>
        <v/>
      </c>
      <c r="F390" s="10">
        <f t="shared" si="59"/>
        <v>10324.900390999999</v>
      </c>
      <c r="G390" s="11" t="str">
        <f t="shared" si="60"/>
        <v/>
      </c>
      <c r="L390" s="12">
        <f t="shared" si="62"/>
        <v>-9.7933420468732102E-4</v>
      </c>
      <c r="M390" s="12">
        <f t="shared" si="63"/>
        <v>-9.7981406575137382E-4</v>
      </c>
      <c r="N390">
        <f t="shared" si="64"/>
        <v>-1</v>
      </c>
      <c r="O390" s="12">
        <f t="shared" si="65"/>
        <v>9.7981406575137382E-4</v>
      </c>
      <c r="P390" s="12">
        <f t="shared" si="66"/>
        <v>2.7317439991651517E-2</v>
      </c>
      <c r="Q390" s="12">
        <f t="shared" si="67"/>
        <v>2.7693982158674801E-2</v>
      </c>
      <c r="R390" s="13">
        <f t="shared" si="68"/>
        <v>-2.963894679118062E-3</v>
      </c>
    </row>
    <row r="391" spans="1:18" x14ac:dyDescent="0.25">
      <c r="A391" s="1">
        <v>43133</v>
      </c>
      <c r="B391">
        <v>10938.200194999999</v>
      </c>
      <c r="C391">
        <v>10760.599609000001</v>
      </c>
      <c r="D391">
        <v>10531.710639880899</v>
      </c>
      <c r="E391" t="str">
        <f t="shared" si="61"/>
        <v/>
      </c>
      <c r="F391" s="10">
        <f t="shared" si="59"/>
        <v>10324.900390999999</v>
      </c>
      <c r="G391" s="11" t="str">
        <f t="shared" si="60"/>
        <v/>
      </c>
      <c r="L391" s="12">
        <f t="shared" si="62"/>
        <v>-2.32643277967165E-2</v>
      </c>
      <c r="M391" s="12">
        <f t="shared" si="63"/>
        <v>-2.3539214001964671E-2</v>
      </c>
      <c r="N391">
        <f t="shared" si="64"/>
        <v>-1</v>
      </c>
      <c r="O391" s="12">
        <f t="shared" si="65"/>
        <v>2.3539214001964671E-2</v>
      </c>
      <c r="P391" s="12">
        <f t="shared" si="66"/>
        <v>5.0856653993616191E-2</v>
      </c>
      <c r="Q391" s="12">
        <f t="shared" si="67"/>
        <v>5.2172057810115247E-2</v>
      </c>
      <c r="R391" s="13">
        <f t="shared" si="68"/>
        <v>-2.4220878449443428E-2</v>
      </c>
    </row>
    <row r="392" spans="1:18" x14ac:dyDescent="0.25">
      <c r="A392" s="1">
        <v>43136</v>
      </c>
      <c r="B392">
        <v>10604.299805000001</v>
      </c>
      <c r="C392">
        <v>10666.549805000001</v>
      </c>
      <c r="D392">
        <v>10551.846747183699</v>
      </c>
      <c r="E392" t="str">
        <f t="shared" si="61"/>
        <v/>
      </c>
      <c r="F392" s="10">
        <f t="shared" si="59"/>
        <v>10324.900390999999</v>
      </c>
      <c r="G392" s="11" t="str">
        <f t="shared" si="60"/>
        <v/>
      </c>
      <c r="L392" s="12">
        <f t="shared" si="62"/>
        <v>-8.740201049887486E-3</v>
      </c>
      <c r="M392" s="12">
        <f t="shared" si="63"/>
        <v>-8.7786206341594342E-3</v>
      </c>
      <c r="N392">
        <f t="shared" si="64"/>
        <v>-1</v>
      </c>
      <c r="O392" s="12">
        <f t="shared" si="65"/>
        <v>8.7786206341594342E-3</v>
      </c>
      <c r="P392" s="12">
        <f t="shared" si="66"/>
        <v>5.9635274627775625E-2</v>
      </c>
      <c r="Q392" s="12">
        <f t="shared" si="67"/>
        <v>6.1449338432283396E-2</v>
      </c>
      <c r="R392" s="13">
        <f t="shared" si="68"/>
        <v>-3.1801193944370199E-2</v>
      </c>
    </row>
    <row r="393" spans="1:18" x14ac:dyDescent="0.25">
      <c r="A393" s="1">
        <v>43137</v>
      </c>
      <c r="B393">
        <v>10295.150390999999</v>
      </c>
      <c r="C393">
        <v>10498.25</v>
      </c>
      <c r="D393">
        <v>10564.268686322301</v>
      </c>
      <c r="E393" t="str">
        <f t="shared" si="61"/>
        <v>BUY</v>
      </c>
      <c r="F393" s="10">
        <f t="shared" si="59"/>
        <v>10324.900390999999</v>
      </c>
      <c r="G393" s="11" t="str">
        <f t="shared" si="60"/>
        <v/>
      </c>
      <c r="L393" s="12">
        <f t="shared" si="62"/>
        <v>-1.5778279582129628E-2</v>
      </c>
      <c r="M393" s="12">
        <f t="shared" si="63"/>
        <v>-1.5904081683973142E-2</v>
      </c>
      <c r="N393">
        <f t="shared" si="64"/>
        <v>-1</v>
      </c>
      <c r="O393" s="12">
        <f t="shared" si="65"/>
        <v>1.5904081683973142E-2</v>
      </c>
      <c r="P393" s="12">
        <f t="shared" si="66"/>
        <v>7.5539356311748768E-2</v>
      </c>
      <c r="Q393" s="12">
        <f t="shared" si="67"/>
        <v>7.8465671314004837E-2</v>
      </c>
      <c r="R393" s="13">
        <f t="shared" si="68"/>
        <v>-2.4380575296247931E-2</v>
      </c>
    </row>
    <row r="394" spans="1:18" x14ac:dyDescent="0.25">
      <c r="A394" s="1">
        <v>43138</v>
      </c>
      <c r="B394">
        <v>10607.200194999999</v>
      </c>
      <c r="C394">
        <v>10476.700194999999</v>
      </c>
      <c r="D394">
        <v>10580.9885157262</v>
      </c>
      <c r="E394" t="str">
        <f t="shared" si="61"/>
        <v>SELL</v>
      </c>
      <c r="F394" s="10">
        <f t="shared" si="59"/>
        <v>10295.150390999999</v>
      </c>
      <c r="G394" s="11">
        <f t="shared" si="60"/>
        <v>2.8813837299517253E-3</v>
      </c>
      <c r="L394" s="12">
        <f t="shared" si="62"/>
        <v>-2.052704498368807E-3</v>
      </c>
      <c r="M394" s="12">
        <f t="shared" si="63"/>
        <v>-2.054814183782506E-3</v>
      </c>
      <c r="N394">
        <f t="shared" si="64"/>
        <v>1</v>
      </c>
      <c r="O394" s="12">
        <f t="shared" si="65"/>
        <v>-2.054814183782506E-3</v>
      </c>
      <c r="P394" s="12">
        <f t="shared" si="66"/>
        <v>7.3484542127966263E-2</v>
      </c>
      <c r="Q394" s="12">
        <f t="shared" si="67"/>
        <v>7.6251899979162152E-2</v>
      </c>
      <c r="R394" s="13">
        <f t="shared" si="68"/>
        <v>-1.7798595935023642E-2</v>
      </c>
    </row>
    <row r="395" spans="1:18" x14ac:dyDescent="0.25">
      <c r="A395" s="1">
        <v>43139</v>
      </c>
      <c r="B395">
        <v>10518.5</v>
      </c>
      <c r="C395">
        <v>10576.849609000001</v>
      </c>
      <c r="D395">
        <v>10578.285528732</v>
      </c>
      <c r="E395" t="str">
        <f t="shared" si="61"/>
        <v/>
      </c>
      <c r="F395" s="10">
        <f t="shared" si="59"/>
        <v>10607.200194999999</v>
      </c>
      <c r="G395" s="11">
        <f t="shared" si="60"/>
        <v>3.0310368683180489E-2</v>
      </c>
      <c r="L395" s="12">
        <f t="shared" si="62"/>
        <v>9.5592516857356813E-3</v>
      </c>
      <c r="M395" s="12">
        <f t="shared" si="63"/>
        <v>9.5138511401873047E-3</v>
      </c>
      <c r="N395">
        <f t="shared" si="64"/>
        <v>-1</v>
      </c>
      <c r="O395" s="12">
        <f t="shared" si="65"/>
        <v>-9.5138511401873047E-3</v>
      </c>
      <c r="P395" s="12">
        <f t="shared" si="66"/>
        <v>6.3970690987778953E-2</v>
      </c>
      <c r="Q395" s="12">
        <f t="shared" si="67"/>
        <v>6.6061153104252979E-2</v>
      </c>
      <c r="R395" s="13">
        <f t="shared" si="68"/>
        <v>7.4869248684306111E-3</v>
      </c>
    </row>
    <row r="396" spans="1:18" x14ac:dyDescent="0.25">
      <c r="A396" s="1">
        <v>43140</v>
      </c>
      <c r="B396">
        <v>10416.5</v>
      </c>
      <c r="C396">
        <v>10454.950194999999</v>
      </c>
      <c r="D396">
        <v>10562.5134789396</v>
      </c>
      <c r="E396" t="str">
        <f t="shared" si="61"/>
        <v/>
      </c>
      <c r="F396" s="10">
        <f t="shared" si="59"/>
        <v>10607.200194999999</v>
      </c>
      <c r="G396" s="11" t="str">
        <f t="shared" si="60"/>
        <v/>
      </c>
      <c r="L396" s="12">
        <f t="shared" si="62"/>
        <v>-1.1525115559577914E-2</v>
      </c>
      <c r="M396" s="12">
        <f t="shared" si="63"/>
        <v>-1.1592044442935589E-2</v>
      </c>
      <c r="N396">
        <f t="shared" si="64"/>
        <v>-1</v>
      </c>
      <c r="O396" s="12">
        <f t="shared" si="65"/>
        <v>1.1592044442935589E-2</v>
      </c>
      <c r="P396" s="12">
        <f t="shared" si="66"/>
        <v>7.5562735430714539E-2</v>
      </c>
      <c r="Q396" s="12">
        <f t="shared" si="67"/>
        <v>7.8490885185972914E-2</v>
      </c>
      <c r="R396" s="13">
        <f t="shared" si="68"/>
        <v>-2.0760353541834364E-3</v>
      </c>
    </row>
    <row r="397" spans="1:18" x14ac:dyDescent="0.25">
      <c r="A397" s="1">
        <v>43143</v>
      </c>
      <c r="B397">
        <v>10518.200194999999</v>
      </c>
      <c r="C397">
        <v>10539.75</v>
      </c>
      <c r="D397">
        <v>10584.4771102577</v>
      </c>
      <c r="E397" t="str">
        <f t="shared" si="61"/>
        <v/>
      </c>
      <c r="F397" s="10">
        <f t="shared" ref="F397:F452" si="69">IF(E396&lt;&gt;"",B396,F396)</f>
        <v>10607.200194999999</v>
      </c>
      <c r="G397" s="11" t="str">
        <f t="shared" ref="G397:G452" si="70">IF(E396="SELL",F397/F396-1,IF(E396="BUY",1-F397/F396,""))</f>
        <v/>
      </c>
      <c r="L397" s="12">
        <f t="shared" si="62"/>
        <v>8.1109716850258362E-3</v>
      </c>
      <c r="M397" s="12">
        <f t="shared" si="63"/>
        <v>8.0782545469790593E-3</v>
      </c>
      <c r="N397">
        <f t="shared" si="64"/>
        <v>-1</v>
      </c>
      <c r="O397" s="12">
        <f t="shared" si="65"/>
        <v>-8.0782545469790593E-3</v>
      </c>
      <c r="P397" s="12">
        <f t="shared" si="66"/>
        <v>6.7484480883735487E-2</v>
      </c>
      <c r="Q397" s="12">
        <f t="shared" si="67"/>
        <v>6.9813656906549948E-2</v>
      </c>
      <c r="R397" s="13">
        <f t="shared" si="68"/>
        <v>-3.5076237605224936E-3</v>
      </c>
    </row>
    <row r="398" spans="1:18" x14ac:dyDescent="0.25">
      <c r="A398" s="1">
        <v>43145</v>
      </c>
      <c r="B398">
        <v>10585.75</v>
      </c>
      <c r="C398">
        <v>10500.900390999999</v>
      </c>
      <c r="D398">
        <v>10597.2990467664</v>
      </c>
      <c r="E398" t="str">
        <f t="shared" ref="E398:E452" si="71" xml:space="preserve"> IF(AND(D398&gt;B398, D397&lt;C397),"BUY",IF(AND(D398&lt;B398,D397&gt;C397),"SELL",""))</f>
        <v/>
      </c>
      <c r="F398" s="10">
        <f t="shared" si="69"/>
        <v>10607.200194999999</v>
      </c>
      <c r="G398" s="11" t="str">
        <f t="shared" si="70"/>
        <v/>
      </c>
      <c r="L398" s="12">
        <f t="shared" si="62"/>
        <v>-3.6860085865415559E-3</v>
      </c>
      <c r="M398" s="12">
        <f t="shared" si="63"/>
        <v>-3.6928186559916985E-3</v>
      </c>
      <c r="N398">
        <f t="shared" si="64"/>
        <v>-1</v>
      </c>
      <c r="O398" s="12">
        <f t="shared" si="65"/>
        <v>3.6928186559916985E-3</v>
      </c>
      <c r="P398" s="12">
        <f t="shared" si="66"/>
        <v>7.1177299539727179E-2</v>
      </c>
      <c r="Q398" s="12">
        <f t="shared" si="67"/>
        <v>7.377158820064178E-2</v>
      </c>
      <c r="R398" s="13">
        <f t="shared" si="68"/>
        <v>4.3950659872080688E-3</v>
      </c>
    </row>
    <row r="399" spans="1:18" x14ac:dyDescent="0.25">
      <c r="A399" s="1">
        <v>43146</v>
      </c>
      <c r="B399">
        <v>10537.900390999999</v>
      </c>
      <c r="C399">
        <v>10545.5</v>
      </c>
      <c r="D399">
        <v>10610.456108046001</v>
      </c>
      <c r="E399" t="str">
        <f t="shared" si="71"/>
        <v/>
      </c>
      <c r="F399" s="10">
        <f t="shared" si="69"/>
        <v>10607.200194999999</v>
      </c>
      <c r="G399" s="11" t="str">
        <f t="shared" si="70"/>
        <v/>
      </c>
      <c r="L399" s="12">
        <f t="shared" si="62"/>
        <v>4.2472176041423726E-3</v>
      </c>
      <c r="M399" s="12">
        <f t="shared" si="63"/>
        <v>4.2382236326967814E-3</v>
      </c>
      <c r="N399">
        <f t="shared" si="64"/>
        <v>-1</v>
      </c>
      <c r="O399" s="12">
        <f t="shared" si="65"/>
        <v>-4.2382236326967814E-3</v>
      </c>
      <c r="P399" s="12">
        <f t="shared" si="66"/>
        <v>6.6939075907030396E-2</v>
      </c>
      <c r="Q399" s="12">
        <f t="shared" si="67"/>
        <v>6.9230334301911833E-2</v>
      </c>
      <c r="R399" s="13">
        <f t="shared" si="68"/>
        <v>5.4555373704312515E-4</v>
      </c>
    </row>
    <row r="400" spans="1:18" x14ac:dyDescent="0.25">
      <c r="A400" s="1">
        <v>43147</v>
      </c>
      <c r="B400">
        <v>10596.200194999999</v>
      </c>
      <c r="C400">
        <v>10452.299805000001</v>
      </c>
      <c r="D400">
        <v>10607.9172901933</v>
      </c>
      <c r="E400" t="str">
        <f t="shared" si="71"/>
        <v/>
      </c>
      <c r="F400" s="10">
        <f t="shared" si="69"/>
        <v>10607.200194999999</v>
      </c>
      <c r="G400" s="11" t="str">
        <f t="shared" si="70"/>
        <v/>
      </c>
      <c r="L400" s="12">
        <f t="shared" ref="L400:L452" si="72">C400/C399-1</f>
        <v>-8.8379114314162122E-3</v>
      </c>
      <c r="M400" s="12">
        <f t="shared" ref="M400:M452" si="73">LN(C400/C399)</f>
        <v>-8.8771974126171712E-3</v>
      </c>
      <c r="N400">
        <f t="shared" ref="N400:N452" si="74" xml:space="preserve"> IF(AND(D399&gt;B399, D398&lt;C398),1,IF(AND(D399&lt;B399,D398&gt;C398),-1,N399))</f>
        <v>-1</v>
      </c>
      <c r="O400" s="12">
        <f t="shared" ref="O400:O452" si="75">M400*N400</f>
        <v>8.8771974126171712E-3</v>
      </c>
      <c r="P400" s="12">
        <f t="shared" ref="P400:P452" si="76">O400+P399</f>
        <v>7.5816273319647562E-2</v>
      </c>
      <c r="Q400" s="12">
        <f t="shared" ref="Q400:Q452" si="77">EXP(P400)-1</f>
        <v>7.8764358154651104E-2</v>
      </c>
      <c r="R400" s="13">
        <f t="shared" ref="R400:R452" si="78">(1+L400)*(1+L399)-1</f>
        <v>-4.6282303602892538E-3</v>
      </c>
    </row>
    <row r="401" spans="1:18" x14ac:dyDescent="0.25">
      <c r="A401" s="1">
        <v>43150</v>
      </c>
      <c r="B401">
        <v>10488.900390999999</v>
      </c>
      <c r="C401">
        <v>10378.400390999999</v>
      </c>
      <c r="D401">
        <v>10595.1489271805</v>
      </c>
      <c r="E401" t="str">
        <f t="shared" si="71"/>
        <v/>
      </c>
      <c r="F401" s="10">
        <f t="shared" si="69"/>
        <v>10607.200194999999</v>
      </c>
      <c r="G401" s="11" t="str">
        <f t="shared" si="70"/>
        <v/>
      </c>
      <c r="L401" s="12">
        <f t="shared" si="72"/>
        <v>-7.0701582789129969E-3</v>
      </c>
      <c r="M401" s="12">
        <f t="shared" si="73"/>
        <v>-7.0952702818495358E-3</v>
      </c>
      <c r="N401">
        <f t="shared" si="74"/>
        <v>-1</v>
      </c>
      <c r="O401" s="12">
        <f t="shared" si="75"/>
        <v>7.0952702818495358E-3</v>
      </c>
      <c r="P401" s="12">
        <f t="shared" si="76"/>
        <v>8.2911543601497092E-2</v>
      </c>
      <c r="Q401" s="12">
        <f t="shared" si="77"/>
        <v>8.6445701223747617E-2</v>
      </c>
      <c r="R401" s="13">
        <f t="shared" si="78"/>
        <v>-1.5845584277654035E-2</v>
      </c>
    </row>
    <row r="402" spans="1:18" x14ac:dyDescent="0.25">
      <c r="A402" s="1">
        <v>43151</v>
      </c>
      <c r="B402">
        <v>10391</v>
      </c>
      <c r="C402">
        <v>10360.400390999999</v>
      </c>
      <c r="D402">
        <v>10615.3368007836</v>
      </c>
      <c r="E402" t="str">
        <f t="shared" si="71"/>
        <v/>
      </c>
      <c r="F402" s="10">
        <f t="shared" si="69"/>
        <v>10607.200194999999</v>
      </c>
      <c r="G402" s="11" t="str">
        <f t="shared" si="70"/>
        <v/>
      </c>
      <c r="L402" s="12">
        <f t="shared" si="72"/>
        <v>-1.7343713213848755E-3</v>
      </c>
      <c r="M402" s="12">
        <f t="shared" si="73"/>
        <v>-1.7358770846120017E-3</v>
      </c>
      <c r="N402">
        <f t="shared" si="74"/>
        <v>-1</v>
      </c>
      <c r="O402" s="12">
        <f t="shared" si="75"/>
        <v>1.7358770846120017E-3</v>
      </c>
      <c r="P402" s="12">
        <f t="shared" si="76"/>
        <v>8.4647420686109087E-2</v>
      </c>
      <c r="Q402" s="12">
        <f t="shared" si="77"/>
        <v>8.8333275244440346E-2</v>
      </c>
      <c r="R402" s="13">
        <f t="shared" si="78"/>
        <v>-8.7922673205412805E-3</v>
      </c>
    </row>
    <row r="403" spans="1:18" x14ac:dyDescent="0.25">
      <c r="A403" s="1">
        <v>43152</v>
      </c>
      <c r="B403">
        <v>10426</v>
      </c>
      <c r="C403">
        <v>10397.450194999999</v>
      </c>
      <c r="D403">
        <v>10627.7703372246</v>
      </c>
      <c r="E403" t="str">
        <f t="shared" si="71"/>
        <v/>
      </c>
      <c r="F403" s="10">
        <f t="shared" si="69"/>
        <v>10607.200194999999</v>
      </c>
      <c r="G403" s="11" t="str">
        <f t="shared" si="70"/>
        <v/>
      </c>
      <c r="L403" s="12">
        <f t="shared" si="72"/>
        <v>3.5760976990990567E-3</v>
      </c>
      <c r="M403" s="12">
        <f t="shared" si="73"/>
        <v>3.5697186652310377E-3</v>
      </c>
      <c r="N403">
        <f t="shared" si="74"/>
        <v>-1</v>
      </c>
      <c r="O403" s="12">
        <f t="shared" si="75"/>
        <v>-3.5697186652310377E-3</v>
      </c>
      <c r="P403" s="12">
        <f t="shared" si="76"/>
        <v>8.1077702020878051E-2</v>
      </c>
      <c r="Q403" s="12">
        <f t="shared" si="77"/>
        <v>8.4455157650390689E-2</v>
      </c>
      <c r="R403" s="13">
        <f t="shared" si="78"/>
        <v>1.8355240964222919E-3</v>
      </c>
    </row>
    <row r="404" spans="1:18" x14ac:dyDescent="0.25">
      <c r="A404" s="1">
        <v>43153</v>
      </c>
      <c r="B404">
        <v>10354.349609000001</v>
      </c>
      <c r="C404">
        <v>10382.700194999999</v>
      </c>
      <c r="D404">
        <v>10644.3902700748</v>
      </c>
      <c r="E404" t="str">
        <f t="shared" si="71"/>
        <v/>
      </c>
      <c r="F404" s="10">
        <f t="shared" si="69"/>
        <v>10607.200194999999</v>
      </c>
      <c r="G404" s="11" t="str">
        <f t="shared" si="70"/>
        <v/>
      </c>
      <c r="L404" s="12">
        <f t="shared" si="72"/>
        <v>-1.4186170381554897E-3</v>
      </c>
      <c r="M404" s="12">
        <f t="shared" si="73"/>
        <v>-1.4196242279630698E-3</v>
      </c>
      <c r="N404">
        <f t="shared" si="74"/>
        <v>-1</v>
      </c>
      <c r="O404" s="12">
        <f t="shared" si="75"/>
        <v>1.4196242279630698E-3</v>
      </c>
      <c r="P404" s="12">
        <f t="shared" si="76"/>
        <v>8.2497326248841124E-2</v>
      </c>
      <c r="Q404" s="12">
        <f t="shared" si="77"/>
        <v>8.5995769752726714E-2</v>
      </c>
      <c r="R404" s="13">
        <f t="shared" si="78"/>
        <v>2.1524075478174254E-3</v>
      </c>
    </row>
    <row r="405" spans="1:18" x14ac:dyDescent="0.25">
      <c r="A405" s="1">
        <v>43154</v>
      </c>
      <c r="B405">
        <v>10408.099609000001</v>
      </c>
      <c r="C405">
        <v>10491.049805000001</v>
      </c>
      <c r="D405">
        <v>10641.692230745801</v>
      </c>
      <c r="E405" t="str">
        <f t="shared" si="71"/>
        <v/>
      </c>
      <c r="F405" s="10">
        <f t="shared" si="69"/>
        <v>10607.200194999999</v>
      </c>
      <c r="G405" s="11" t="str">
        <f t="shared" si="70"/>
        <v/>
      </c>
      <c r="L405" s="12">
        <f t="shared" si="72"/>
        <v>1.0435590738927303E-2</v>
      </c>
      <c r="M405" s="12">
        <f t="shared" si="73"/>
        <v>1.0381515838893627E-2</v>
      </c>
      <c r="N405">
        <f t="shared" si="74"/>
        <v>-1</v>
      </c>
      <c r="O405" s="12">
        <f t="shared" si="75"/>
        <v>-1.0381515838893627E-2</v>
      </c>
      <c r="P405" s="12">
        <f t="shared" si="76"/>
        <v>7.2115810409947495E-2</v>
      </c>
      <c r="Q405" s="12">
        <f t="shared" si="77"/>
        <v>7.4779807546706323E-2</v>
      </c>
      <c r="R405" s="13">
        <f t="shared" si="78"/>
        <v>9.0021695939463964E-3</v>
      </c>
    </row>
    <row r="406" spans="1:18" x14ac:dyDescent="0.25">
      <c r="A406" s="1">
        <v>43157</v>
      </c>
      <c r="B406">
        <v>10526.549805000001</v>
      </c>
      <c r="C406">
        <v>10582.599609000001</v>
      </c>
      <c r="D406">
        <v>10626.00500682</v>
      </c>
      <c r="E406" t="str">
        <f t="shared" si="71"/>
        <v/>
      </c>
      <c r="F406" s="10">
        <f t="shared" si="69"/>
        <v>10607.200194999999</v>
      </c>
      <c r="G406" s="11" t="str">
        <f t="shared" si="70"/>
        <v/>
      </c>
      <c r="L406" s="12">
        <f t="shared" si="72"/>
        <v>8.7264673890279365E-3</v>
      </c>
      <c r="M406" s="12">
        <f t="shared" si="73"/>
        <v>8.688611843194801E-3</v>
      </c>
      <c r="N406">
        <f t="shared" si="74"/>
        <v>-1</v>
      </c>
      <c r="O406" s="12">
        <f t="shared" si="75"/>
        <v>-8.688611843194801E-3</v>
      </c>
      <c r="P406" s="12">
        <f t="shared" si="76"/>
        <v>6.3427198566752691E-2</v>
      </c>
      <c r="Q406" s="12">
        <f t="shared" si="77"/>
        <v>6.5481914367380378E-2</v>
      </c>
      <c r="R406" s="13">
        <f t="shared" si="78"/>
        <v>1.9253123970223829E-2</v>
      </c>
    </row>
    <row r="407" spans="1:18" x14ac:dyDescent="0.25">
      <c r="A407" s="1">
        <v>43158</v>
      </c>
      <c r="B407">
        <v>10615.200194999999</v>
      </c>
      <c r="C407">
        <v>10554.299805000001</v>
      </c>
      <c r="D407">
        <v>10647.9189946354</v>
      </c>
      <c r="E407" t="str">
        <f t="shared" si="71"/>
        <v/>
      </c>
      <c r="F407" s="10">
        <f t="shared" si="69"/>
        <v>10607.200194999999</v>
      </c>
      <c r="G407" s="11" t="str">
        <f t="shared" si="70"/>
        <v/>
      </c>
      <c r="L407" s="12">
        <f t="shared" si="72"/>
        <v>-2.67418262483754E-3</v>
      </c>
      <c r="M407" s="12">
        <f t="shared" si="73"/>
        <v>-2.6777646385907966E-3</v>
      </c>
      <c r="N407">
        <f t="shared" si="74"/>
        <v>-1</v>
      </c>
      <c r="O407" s="12">
        <f t="shared" si="75"/>
        <v>2.6777646385907966E-3</v>
      </c>
      <c r="P407" s="12">
        <f t="shared" si="76"/>
        <v>6.6104963205343481E-2</v>
      </c>
      <c r="Q407" s="12">
        <f t="shared" si="77"/>
        <v>6.8338847550939885E-2</v>
      </c>
      <c r="R407" s="13">
        <f t="shared" si="78"/>
        <v>6.0289485967224277E-3</v>
      </c>
    </row>
    <row r="408" spans="1:18" x14ac:dyDescent="0.25">
      <c r="A408" s="1">
        <v>43159</v>
      </c>
      <c r="B408">
        <v>10488.950194999999</v>
      </c>
      <c r="C408">
        <v>10492.849609000001</v>
      </c>
      <c r="D408">
        <v>10660.730311879999</v>
      </c>
      <c r="E408" t="str">
        <f t="shared" si="71"/>
        <v/>
      </c>
      <c r="F408" s="10">
        <f t="shared" si="69"/>
        <v>10607.200194999999</v>
      </c>
      <c r="G408" s="11" t="str">
        <f t="shared" si="70"/>
        <v/>
      </c>
      <c r="L408" s="12">
        <f t="shared" si="72"/>
        <v>-5.8222901694424678E-3</v>
      </c>
      <c r="M408" s="12">
        <f t="shared" si="73"/>
        <v>-5.8393057795423989E-3</v>
      </c>
      <c r="N408">
        <f t="shared" si="74"/>
        <v>-1</v>
      </c>
      <c r="O408" s="12">
        <f t="shared" si="75"/>
        <v>5.8393057795423989E-3</v>
      </c>
      <c r="P408" s="12">
        <f t="shared" si="76"/>
        <v>7.1944268984885873E-2</v>
      </c>
      <c r="Q408" s="12">
        <f t="shared" si="77"/>
        <v>7.4595454099470881E-2</v>
      </c>
      <c r="R408" s="13">
        <f t="shared" si="78"/>
        <v>-8.4809029270721537E-3</v>
      </c>
    </row>
    <row r="409" spans="1:18" x14ac:dyDescent="0.25">
      <c r="A409" s="1">
        <v>43160</v>
      </c>
      <c r="B409">
        <v>10479.950194999999</v>
      </c>
      <c r="C409">
        <v>10458.349609000001</v>
      </c>
      <c r="D409">
        <v>10673.9850967003</v>
      </c>
      <c r="E409" t="str">
        <f t="shared" si="71"/>
        <v/>
      </c>
      <c r="F409" s="10">
        <f t="shared" si="69"/>
        <v>10607.200194999999</v>
      </c>
      <c r="G409" s="11" t="str">
        <f t="shared" si="70"/>
        <v/>
      </c>
      <c r="L409" s="12">
        <f t="shared" si="72"/>
        <v>-3.2879533478120671E-3</v>
      </c>
      <c r="M409" s="12">
        <f t="shared" si="73"/>
        <v>-3.2933705440055714E-3</v>
      </c>
      <c r="N409">
        <f t="shared" si="74"/>
        <v>-1</v>
      </c>
      <c r="O409" s="12">
        <f t="shared" si="75"/>
        <v>3.2933705440055714E-3</v>
      </c>
      <c r="P409" s="12">
        <f t="shared" si="76"/>
        <v>7.523763952889144E-2</v>
      </c>
      <c r="Q409" s="12">
        <f t="shared" si="77"/>
        <v>7.8140329204289261E-2</v>
      </c>
      <c r="R409" s="13">
        <f t="shared" si="78"/>
        <v>-9.0911000987999868E-3</v>
      </c>
    </row>
    <row r="410" spans="1:18" x14ac:dyDescent="0.25">
      <c r="A410" s="1">
        <v>43164</v>
      </c>
      <c r="B410">
        <v>10428.299805000001</v>
      </c>
      <c r="C410">
        <v>10358.849609000001</v>
      </c>
      <c r="D410">
        <v>10671.4420937716</v>
      </c>
      <c r="E410" t="str">
        <f t="shared" si="71"/>
        <v/>
      </c>
      <c r="F410" s="10">
        <f t="shared" si="69"/>
        <v>10607.200194999999</v>
      </c>
      <c r="G410" s="11" t="str">
        <f t="shared" si="70"/>
        <v/>
      </c>
      <c r="L410" s="12">
        <f t="shared" si="72"/>
        <v>-9.5139294171591171E-3</v>
      </c>
      <c r="M410" s="12">
        <f t="shared" si="73"/>
        <v>-9.5594759582258715E-3</v>
      </c>
      <c r="N410">
        <f t="shared" si="74"/>
        <v>-1</v>
      </c>
      <c r="O410" s="12">
        <f t="shared" si="75"/>
        <v>9.5594759582258715E-3</v>
      </c>
      <c r="P410" s="12">
        <f t="shared" si="76"/>
        <v>8.4797115487117311E-2</v>
      </c>
      <c r="Q410" s="12">
        <f t="shared" si="77"/>
        <v>8.8496205272093453E-2</v>
      </c>
      <c r="R410" s="13">
        <f t="shared" si="78"/>
        <v>-1.277060140889319E-2</v>
      </c>
    </row>
    <row r="411" spans="1:18" x14ac:dyDescent="0.25">
      <c r="A411" s="1">
        <v>43165</v>
      </c>
      <c r="B411">
        <v>10420.5</v>
      </c>
      <c r="C411">
        <v>10249.25</v>
      </c>
      <c r="D411">
        <v>10658.5919010117</v>
      </c>
      <c r="E411" t="str">
        <f t="shared" si="71"/>
        <v/>
      </c>
      <c r="F411" s="10">
        <f t="shared" si="69"/>
        <v>10607.200194999999</v>
      </c>
      <c r="G411" s="11" t="str">
        <f t="shared" si="70"/>
        <v/>
      </c>
      <c r="L411" s="12">
        <f t="shared" si="72"/>
        <v>-1.0580287689936019E-2</v>
      </c>
      <c r="M411" s="12">
        <f t="shared" si="73"/>
        <v>-1.0636656887844081E-2</v>
      </c>
      <c r="N411">
        <f t="shared" si="74"/>
        <v>-1</v>
      </c>
      <c r="O411" s="12">
        <f t="shared" si="75"/>
        <v>1.0636656887844081E-2</v>
      </c>
      <c r="P411" s="12">
        <f t="shared" si="76"/>
        <v>9.5433772374961395E-2</v>
      </c>
      <c r="Q411" s="12">
        <f t="shared" si="77"/>
        <v>0.10013596022936433</v>
      </c>
      <c r="R411" s="13">
        <f t="shared" si="78"/>
        <v>-1.9993556996799833E-2</v>
      </c>
    </row>
    <row r="412" spans="1:18" x14ac:dyDescent="0.25">
      <c r="A412" s="1">
        <v>43166</v>
      </c>
      <c r="B412">
        <v>10232.950194999999</v>
      </c>
      <c r="C412">
        <v>10154.200194999999</v>
      </c>
      <c r="D412">
        <v>10678.8286177316</v>
      </c>
      <c r="E412" t="str">
        <f t="shared" si="71"/>
        <v/>
      </c>
      <c r="F412" s="10">
        <f t="shared" si="69"/>
        <v>10607.200194999999</v>
      </c>
      <c r="G412" s="11" t="str">
        <f t="shared" si="70"/>
        <v/>
      </c>
      <c r="L412" s="12">
        <f t="shared" si="72"/>
        <v>-9.2738302802645167E-3</v>
      </c>
      <c r="M412" s="12">
        <f t="shared" si="73"/>
        <v>-9.3170999692370905E-3</v>
      </c>
      <c r="N412">
        <f t="shared" si="74"/>
        <v>-1</v>
      </c>
      <c r="O412" s="12">
        <f t="shared" si="75"/>
        <v>9.3170999692370905E-3</v>
      </c>
      <c r="P412" s="12">
        <f t="shared" si="76"/>
        <v>0.10475087234419848</v>
      </c>
      <c r="Q412" s="12">
        <f t="shared" si="77"/>
        <v>0.1104339360901101</v>
      </c>
      <c r="R412" s="13">
        <f t="shared" si="78"/>
        <v>-1.9755998177847678E-2</v>
      </c>
    </row>
    <row r="413" spans="1:18" x14ac:dyDescent="0.25">
      <c r="A413" s="1">
        <v>43167</v>
      </c>
      <c r="B413">
        <v>10216.25</v>
      </c>
      <c r="C413">
        <v>10242.650390999999</v>
      </c>
      <c r="D413">
        <v>10691.2730578153</v>
      </c>
      <c r="E413" t="str">
        <f t="shared" si="71"/>
        <v/>
      </c>
      <c r="F413" s="10">
        <f t="shared" si="69"/>
        <v>10607.200194999999</v>
      </c>
      <c r="G413" s="11" t="str">
        <f t="shared" si="70"/>
        <v/>
      </c>
      <c r="L413" s="12">
        <f t="shared" si="72"/>
        <v>8.7107004295181589E-3</v>
      </c>
      <c r="M413" s="12">
        <f t="shared" si="73"/>
        <v>8.6729811610981224E-3</v>
      </c>
      <c r="N413">
        <f t="shared" si="74"/>
        <v>-1</v>
      </c>
      <c r="O413" s="12">
        <f t="shared" si="75"/>
        <v>-8.6729811610981224E-3</v>
      </c>
      <c r="P413" s="12">
        <f t="shared" si="76"/>
        <v>9.6077891183100367E-2</v>
      </c>
      <c r="Q413" s="12">
        <f t="shared" si="77"/>
        <v>0.10084480675904128</v>
      </c>
      <c r="R413" s="13">
        <f t="shared" si="78"/>
        <v>-6.4391140815189818E-4</v>
      </c>
    </row>
    <row r="414" spans="1:18" x14ac:dyDescent="0.25">
      <c r="A414" s="1">
        <v>43168</v>
      </c>
      <c r="B414">
        <v>10271.299805000001</v>
      </c>
      <c r="C414">
        <v>10226.849609000001</v>
      </c>
      <c r="D414">
        <v>10707.7985867274</v>
      </c>
      <c r="E414" t="str">
        <f t="shared" si="71"/>
        <v/>
      </c>
      <c r="F414" s="10">
        <f t="shared" si="69"/>
        <v>10607.200194999999</v>
      </c>
      <c r="G414" s="11" t="str">
        <f t="shared" si="70"/>
        <v/>
      </c>
      <c r="L414" s="12">
        <f t="shared" si="72"/>
        <v>-1.5426458384133479E-3</v>
      </c>
      <c r="M414" s="12">
        <f t="shared" si="73"/>
        <v>-1.543836941629285E-3</v>
      </c>
      <c r="N414">
        <f t="shared" si="74"/>
        <v>-1</v>
      </c>
      <c r="O414" s="12">
        <f t="shared" si="75"/>
        <v>1.543836941629285E-3</v>
      </c>
      <c r="P414" s="12">
        <f t="shared" si="76"/>
        <v>9.7621728124729648E-2</v>
      </c>
      <c r="Q414" s="12">
        <f t="shared" si="77"/>
        <v>0.10254564420874068</v>
      </c>
      <c r="R414" s="13">
        <f t="shared" si="78"/>
        <v>7.1546170653375984E-3</v>
      </c>
    </row>
    <row r="415" spans="1:18" x14ac:dyDescent="0.25">
      <c r="A415" s="1">
        <v>43171</v>
      </c>
      <c r="B415">
        <v>10301.599609000001</v>
      </c>
      <c r="C415">
        <v>10421.400390999999</v>
      </c>
      <c r="D415">
        <v>10705.1051724846</v>
      </c>
      <c r="E415" t="str">
        <f t="shared" si="71"/>
        <v/>
      </c>
      <c r="F415" s="10">
        <f t="shared" si="69"/>
        <v>10607.200194999999</v>
      </c>
      <c r="G415" s="11" t="str">
        <f t="shared" si="70"/>
        <v/>
      </c>
      <c r="L415" s="12">
        <f t="shared" si="72"/>
        <v>1.9023530162092905E-2</v>
      </c>
      <c r="M415" s="12">
        <f t="shared" si="73"/>
        <v>1.8844845399002483E-2</v>
      </c>
      <c r="N415">
        <f t="shared" si="74"/>
        <v>-1</v>
      </c>
      <c r="O415" s="12">
        <f t="shared" si="75"/>
        <v>-1.8844845399002483E-2</v>
      </c>
      <c r="P415" s="12">
        <f t="shared" si="76"/>
        <v>7.8776882725727165E-2</v>
      </c>
      <c r="Q415" s="12">
        <f t="shared" si="77"/>
        <v>8.1962890526543708E-2</v>
      </c>
      <c r="R415" s="13">
        <f t="shared" si="78"/>
        <v>1.7451537754043178E-2</v>
      </c>
    </row>
    <row r="416" spans="1:18" x14ac:dyDescent="0.25">
      <c r="A416" s="1">
        <v>43172</v>
      </c>
      <c r="B416">
        <v>10389.5</v>
      </c>
      <c r="C416">
        <v>10426.849609000001</v>
      </c>
      <c r="D416">
        <v>10689.4980216286</v>
      </c>
      <c r="E416" t="str">
        <f t="shared" si="71"/>
        <v/>
      </c>
      <c r="F416" s="10">
        <f t="shared" si="69"/>
        <v>10607.200194999999</v>
      </c>
      <c r="G416" s="11" t="str">
        <f t="shared" si="70"/>
        <v/>
      </c>
      <c r="L416" s="12">
        <f t="shared" si="72"/>
        <v>5.2288730838001563E-4</v>
      </c>
      <c r="M416" s="12">
        <f t="shared" si="73"/>
        <v>5.2275065044710709E-4</v>
      </c>
      <c r="N416">
        <f t="shared" si="74"/>
        <v>-1</v>
      </c>
      <c r="O416" s="12">
        <f t="shared" si="75"/>
        <v>-5.2275065044710709E-4</v>
      </c>
      <c r="P416" s="12">
        <f t="shared" si="76"/>
        <v>7.8254132075280064E-2</v>
      </c>
      <c r="Q416" s="12">
        <f t="shared" si="77"/>
        <v>8.1397441529053483E-2</v>
      </c>
      <c r="R416" s="13">
        <f t="shared" si="78"/>
        <v>1.9556364632955292E-2</v>
      </c>
    </row>
    <row r="417" spans="1:18" x14ac:dyDescent="0.25">
      <c r="A417" s="1">
        <v>43173</v>
      </c>
      <c r="B417">
        <v>10393.049805000001</v>
      </c>
      <c r="C417">
        <v>10410.900390999999</v>
      </c>
      <c r="D417">
        <v>10711.3650739243</v>
      </c>
      <c r="E417" t="str">
        <f t="shared" si="71"/>
        <v/>
      </c>
      <c r="F417" s="10">
        <f t="shared" si="69"/>
        <v>10607.200194999999</v>
      </c>
      <c r="G417" s="11" t="str">
        <f t="shared" si="70"/>
        <v/>
      </c>
      <c r="L417" s="12">
        <f t="shared" si="72"/>
        <v>-1.5296296195003167E-3</v>
      </c>
      <c r="M417" s="12">
        <f t="shared" si="73"/>
        <v>-1.5308006972492333E-3</v>
      </c>
      <c r="N417">
        <f t="shared" si="74"/>
        <v>-1</v>
      </c>
      <c r="O417" s="12">
        <f t="shared" si="75"/>
        <v>1.5308006972492333E-3</v>
      </c>
      <c r="P417" s="12">
        <f t="shared" si="76"/>
        <v>7.9784932772529293E-2</v>
      </c>
      <c r="Q417" s="12">
        <f t="shared" si="77"/>
        <v>8.3054113180095479E-2</v>
      </c>
      <c r="R417" s="13">
        <f t="shared" si="78"/>
        <v>-1.0075421350348446E-3</v>
      </c>
    </row>
    <row r="418" spans="1:18" x14ac:dyDescent="0.25">
      <c r="A418" s="1">
        <v>43174</v>
      </c>
      <c r="B418">
        <v>10405.450194999999</v>
      </c>
      <c r="C418">
        <v>10360.150390999999</v>
      </c>
      <c r="D418">
        <v>10724.1663160144</v>
      </c>
      <c r="E418" t="str">
        <f t="shared" si="71"/>
        <v/>
      </c>
      <c r="F418" s="10">
        <f t="shared" si="69"/>
        <v>10607.200194999999</v>
      </c>
      <c r="G418" s="11" t="str">
        <f t="shared" si="70"/>
        <v/>
      </c>
      <c r="L418" s="12">
        <f t="shared" si="72"/>
        <v>-4.8746984500852575E-3</v>
      </c>
      <c r="M418" s="12">
        <f t="shared" si="73"/>
        <v>-4.8866185462684945E-3</v>
      </c>
      <c r="N418">
        <f t="shared" si="74"/>
        <v>-1</v>
      </c>
      <c r="O418" s="12">
        <f t="shared" si="75"/>
        <v>4.8866185462684945E-3</v>
      </c>
      <c r="P418" s="12">
        <f t="shared" si="76"/>
        <v>8.4671551318797791E-2</v>
      </c>
      <c r="Q418" s="12">
        <f t="shared" si="77"/>
        <v>8.8359537731812265E-2</v>
      </c>
      <c r="R418" s="13">
        <f t="shared" si="78"/>
        <v>-6.3968715864501924E-3</v>
      </c>
    </row>
    <row r="419" spans="1:18" x14ac:dyDescent="0.25">
      <c r="A419" s="1">
        <v>43175</v>
      </c>
      <c r="B419">
        <v>10345.150390999999</v>
      </c>
      <c r="C419">
        <v>10195.150390999999</v>
      </c>
      <c r="D419">
        <v>10737.513359113</v>
      </c>
      <c r="E419" t="str">
        <f t="shared" si="71"/>
        <v/>
      </c>
      <c r="F419" s="10">
        <f t="shared" si="69"/>
        <v>10607.200194999999</v>
      </c>
      <c r="G419" s="11" t="str">
        <f t="shared" si="70"/>
        <v/>
      </c>
      <c r="L419" s="12">
        <f t="shared" si="72"/>
        <v>-1.5926409730821822E-2</v>
      </c>
      <c r="M419" s="12">
        <f t="shared" si="73"/>
        <v>-1.6054597867360427E-2</v>
      </c>
      <c r="N419">
        <f t="shared" si="74"/>
        <v>-1</v>
      </c>
      <c r="O419" s="12">
        <f t="shared" si="75"/>
        <v>1.6054597867360427E-2</v>
      </c>
      <c r="P419" s="12">
        <f t="shared" si="76"/>
        <v>0.10072614918615821</v>
      </c>
      <c r="Q419" s="12">
        <f t="shared" si="77"/>
        <v>0.10597372848315967</v>
      </c>
      <c r="R419" s="13">
        <f t="shared" si="78"/>
        <v>-2.0723471736076804E-2</v>
      </c>
    </row>
    <row r="420" spans="1:18" x14ac:dyDescent="0.25">
      <c r="A420" s="1">
        <v>43178</v>
      </c>
      <c r="B420">
        <v>10215.349609000001</v>
      </c>
      <c r="C420">
        <v>10094.25</v>
      </c>
      <c r="D420">
        <v>10734.9663602374</v>
      </c>
      <c r="E420" t="str">
        <f t="shared" si="71"/>
        <v/>
      </c>
      <c r="F420" s="10">
        <f t="shared" si="69"/>
        <v>10607.200194999999</v>
      </c>
      <c r="G420" s="11" t="str">
        <f t="shared" si="70"/>
        <v/>
      </c>
      <c r="L420" s="12">
        <f t="shared" si="72"/>
        <v>-9.8969006959496175E-3</v>
      </c>
      <c r="M420" s="12">
        <f t="shared" si="73"/>
        <v>-9.9462005646068496E-3</v>
      </c>
      <c r="N420">
        <f t="shared" si="74"/>
        <v>-1</v>
      </c>
      <c r="O420" s="12">
        <f t="shared" si="75"/>
        <v>9.9462005646068496E-3</v>
      </c>
      <c r="P420" s="12">
        <f t="shared" si="76"/>
        <v>0.11067234975076506</v>
      </c>
      <c r="Q420" s="12">
        <f t="shared" si="77"/>
        <v>0.11702885210697289</v>
      </c>
      <c r="R420" s="13">
        <f t="shared" si="78"/>
        <v>-2.5665688331222514E-2</v>
      </c>
    </row>
    <row r="421" spans="1:18" x14ac:dyDescent="0.25">
      <c r="A421" s="1">
        <v>43179</v>
      </c>
      <c r="B421">
        <v>10051.549805000001</v>
      </c>
      <c r="C421">
        <v>10124.349609000001</v>
      </c>
      <c r="D421">
        <v>10722.0388351774</v>
      </c>
      <c r="E421" t="str">
        <f t="shared" si="71"/>
        <v/>
      </c>
      <c r="F421" s="10">
        <f t="shared" si="69"/>
        <v>10607.200194999999</v>
      </c>
      <c r="G421" s="11" t="str">
        <f t="shared" si="70"/>
        <v/>
      </c>
      <c r="L421" s="12">
        <f t="shared" si="72"/>
        <v>2.9818568987296512E-3</v>
      </c>
      <c r="M421" s="12">
        <f t="shared" si="73"/>
        <v>2.9774199814274838E-3</v>
      </c>
      <c r="N421">
        <f t="shared" si="74"/>
        <v>-1</v>
      </c>
      <c r="O421" s="12">
        <f t="shared" si="75"/>
        <v>-2.9774199814274838E-3</v>
      </c>
      <c r="P421" s="12">
        <f t="shared" si="76"/>
        <v>0.10769492976933757</v>
      </c>
      <c r="Q421" s="12">
        <f t="shared" si="77"/>
        <v>0.11370793441955418</v>
      </c>
      <c r="R421" s="13">
        <f t="shared" si="78"/>
        <v>-6.9445549388362782E-3</v>
      </c>
    </row>
    <row r="422" spans="1:18" x14ac:dyDescent="0.25">
      <c r="A422" s="1">
        <v>43180</v>
      </c>
      <c r="B422">
        <v>10181.950194999999</v>
      </c>
      <c r="C422">
        <v>10155.25</v>
      </c>
      <c r="D422">
        <v>10742.3216442556</v>
      </c>
      <c r="E422" t="str">
        <f t="shared" si="71"/>
        <v/>
      </c>
      <c r="F422" s="10">
        <f t="shared" si="69"/>
        <v>10607.200194999999</v>
      </c>
      <c r="G422" s="11" t="str">
        <f t="shared" si="70"/>
        <v/>
      </c>
      <c r="L422" s="12">
        <f t="shared" si="72"/>
        <v>3.0520865234178185E-3</v>
      </c>
      <c r="M422" s="12">
        <f t="shared" si="73"/>
        <v>3.0474383626688827E-3</v>
      </c>
      <c r="N422">
        <f t="shared" si="74"/>
        <v>-1</v>
      </c>
      <c r="O422" s="12">
        <f t="shared" si="75"/>
        <v>-3.0474383626688827E-3</v>
      </c>
      <c r="P422" s="12">
        <f t="shared" si="76"/>
        <v>0.10464749140666869</v>
      </c>
      <c r="Q422" s="12">
        <f t="shared" si="77"/>
        <v>0.11031914432247469</v>
      </c>
      <c r="R422" s="13">
        <f t="shared" si="78"/>
        <v>6.0430443074028783E-3</v>
      </c>
    </row>
    <row r="423" spans="1:18" x14ac:dyDescent="0.25">
      <c r="A423" s="1">
        <v>43181</v>
      </c>
      <c r="B423">
        <v>10167.5</v>
      </c>
      <c r="C423">
        <v>10114.75</v>
      </c>
      <c r="D423">
        <v>10754.7763428379</v>
      </c>
      <c r="E423" t="str">
        <f t="shared" si="71"/>
        <v/>
      </c>
      <c r="F423" s="10">
        <f t="shared" si="69"/>
        <v>10607.200194999999</v>
      </c>
      <c r="G423" s="11" t="str">
        <f t="shared" si="70"/>
        <v/>
      </c>
      <c r="L423" s="12">
        <f t="shared" si="72"/>
        <v>-3.988084980675044E-3</v>
      </c>
      <c r="M423" s="12">
        <f t="shared" si="73"/>
        <v>-3.9960585982851977E-3</v>
      </c>
      <c r="N423">
        <f t="shared" si="74"/>
        <v>-1</v>
      </c>
      <c r="O423" s="12">
        <f t="shared" si="75"/>
        <v>3.9960585982851977E-3</v>
      </c>
      <c r="P423" s="12">
        <f t="shared" si="76"/>
        <v>0.10864355000495389</v>
      </c>
      <c r="Q423" s="12">
        <f t="shared" si="77"/>
        <v>0.11476492156314411</v>
      </c>
      <c r="R423" s="13">
        <f t="shared" si="78"/>
        <v>-9.4817043768102849E-4</v>
      </c>
    </row>
    <row r="424" spans="1:18" x14ac:dyDescent="0.25">
      <c r="A424" s="1">
        <v>43182</v>
      </c>
      <c r="B424">
        <v>9968.7998050000006</v>
      </c>
      <c r="C424">
        <v>9998.0498050000006</v>
      </c>
      <c r="D424">
        <v>10771.212665535701</v>
      </c>
      <c r="E424" t="str">
        <f t="shared" si="71"/>
        <v/>
      </c>
      <c r="F424" s="10">
        <f t="shared" si="69"/>
        <v>10607.200194999999</v>
      </c>
      <c r="G424" s="11" t="str">
        <f t="shared" si="70"/>
        <v/>
      </c>
      <c r="L424" s="12">
        <f t="shared" si="72"/>
        <v>-1.1537625250253258E-2</v>
      </c>
      <c r="M424" s="12">
        <f t="shared" si="73"/>
        <v>-1.1604700070338389E-2</v>
      </c>
      <c r="N424">
        <f t="shared" si="74"/>
        <v>-1</v>
      </c>
      <c r="O424" s="12">
        <f t="shared" si="75"/>
        <v>1.1604700070338389E-2</v>
      </c>
      <c r="P424" s="12">
        <f t="shared" si="76"/>
        <v>0.12024825007529227</v>
      </c>
      <c r="Q424" s="12">
        <f t="shared" si="77"/>
        <v>0.12777678750329158</v>
      </c>
      <c r="R424" s="13">
        <f t="shared" si="78"/>
        <v>-1.54796972009551E-2</v>
      </c>
    </row>
    <row r="425" spans="1:18" x14ac:dyDescent="0.25">
      <c r="A425" s="1">
        <v>43185</v>
      </c>
      <c r="B425">
        <v>9989.1503909999992</v>
      </c>
      <c r="C425">
        <v>10130.650390999999</v>
      </c>
      <c r="D425">
        <v>10768.523581293</v>
      </c>
      <c r="E425" t="str">
        <f t="shared" si="71"/>
        <v/>
      </c>
      <c r="F425" s="10">
        <f t="shared" si="69"/>
        <v>10607.200194999999</v>
      </c>
      <c r="G425" s="11" t="str">
        <f t="shared" si="70"/>
        <v/>
      </c>
      <c r="L425" s="12">
        <f t="shared" si="72"/>
        <v>1.3262645074410884E-2</v>
      </c>
      <c r="M425" s="12">
        <f t="shared" si="73"/>
        <v>1.3175466166555299E-2</v>
      </c>
      <c r="N425">
        <f t="shared" si="74"/>
        <v>-1</v>
      </c>
      <c r="O425" s="12">
        <f t="shared" si="75"/>
        <v>-1.3175466166555299E-2</v>
      </c>
      <c r="P425" s="12">
        <f t="shared" si="76"/>
        <v>0.10707278390873698</v>
      </c>
      <c r="Q425" s="12">
        <f t="shared" si="77"/>
        <v>0.11301526113248861</v>
      </c>
      <c r="R425" s="13">
        <f t="shared" si="78"/>
        <v>1.5720003954620143E-3</v>
      </c>
    </row>
    <row r="426" spans="1:18" x14ac:dyDescent="0.25">
      <c r="A426" s="1">
        <v>43186</v>
      </c>
      <c r="B426">
        <v>10188</v>
      </c>
      <c r="C426">
        <v>10184.150390999999</v>
      </c>
      <c r="D426">
        <v>10752.9920237595</v>
      </c>
      <c r="E426" t="str">
        <f t="shared" si="71"/>
        <v/>
      </c>
      <c r="F426" s="10">
        <f t="shared" si="69"/>
        <v>10607.200194999999</v>
      </c>
      <c r="G426" s="11" t="str">
        <f t="shared" si="70"/>
        <v/>
      </c>
      <c r="L426" s="12">
        <f t="shared" si="72"/>
        <v>5.2810034830073072E-3</v>
      </c>
      <c r="M426" s="12">
        <f t="shared" si="73"/>
        <v>5.2671078844472178E-3</v>
      </c>
      <c r="N426">
        <f t="shared" si="74"/>
        <v>-1</v>
      </c>
      <c r="O426" s="12">
        <f t="shared" si="75"/>
        <v>-5.2671078844472178E-3</v>
      </c>
      <c r="P426" s="12">
        <f t="shared" si="76"/>
        <v>0.10180567602428976</v>
      </c>
      <c r="Q426" s="12">
        <f t="shared" si="77"/>
        <v>0.10716830147611778</v>
      </c>
      <c r="R426" s="13">
        <f t="shared" si="78"/>
        <v>1.8613688632250103E-2</v>
      </c>
    </row>
    <row r="427" spans="1:18" x14ac:dyDescent="0.25">
      <c r="A427" s="1">
        <v>43187</v>
      </c>
      <c r="B427">
        <v>10143.599609000001</v>
      </c>
      <c r="C427">
        <v>10113.700194999999</v>
      </c>
      <c r="D427">
        <v>10774.8147074718</v>
      </c>
      <c r="E427" t="str">
        <f t="shared" si="71"/>
        <v/>
      </c>
      <c r="F427" s="10">
        <f t="shared" si="69"/>
        <v>10607.200194999999</v>
      </c>
      <c r="G427" s="11" t="str">
        <f t="shared" si="70"/>
        <v/>
      </c>
      <c r="L427" s="12">
        <f t="shared" si="72"/>
        <v>-6.9176311518590605E-3</v>
      </c>
      <c r="M427" s="12">
        <f t="shared" si="73"/>
        <v>-6.9416688824803898E-3</v>
      </c>
      <c r="N427">
        <f t="shared" si="74"/>
        <v>-1</v>
      </c>
      <c r="O427" s="12">
        <f t="shared" si="75"/>
        <v>6.9416688824803898E-3</v>
      </c>
      <c r="P427" s="12">
        <f t="shared" si="76"/>
        <v>0.10874734490677015</v>
      </c>
      <c r="Q427" s="12">
        <f t="shared" si="77"/>
        <v>0.11488063448382757</v>
      </c>
      <c r="R427" s="13">
        <f t="shared" si="78"/>
        <v>-1.673159703058924E-3</v>
      </c>
    </row>
    <row r="428" spans="1:18" x14ac:dyDescent="0.25">
      <c r="A428" s="1">
        <v>43192</v>
      </c>
      <c r="B428">
        <v>10151.650390999999</v>
      </c>
      <c r="C428">
        <v>10211.799805000001</v>
      </c>
      <c r="D428">
        <v>10787.606397310101</v>
      </c>
      <c r="E428" t="str">
        <f t="shared" si="71"/>
        <v/>
      </c>
      <c r="F428" s="10">
        <f t="shared" si="69"/>
        <v>10607.200194999999</v>
      </c>
      <c r="G428" s="11" t="str">
        <f t="shared" si="70"/>
        <v/>
      </c>
      <c r="L428" s="12">
        <f t="shared" si="72"/>
        <v>9.6996755004166157E-3</v>
      </c>
      <c r="M428" s="12">
        <f t="shared" si="73"/>
        <v>9.6529356459103873E-3</v>
      </c>
      <c r="N428">
        <f t="shared" si="74"/>
        <v>-1</v>
      </c>
      <c r="O428" s="12">
        <f t="shared" si="75"/>
        <v>-9.6529356459103873E-3</v>
      </c>
      <c r="P428" s="12">
        <f t="shared" si="76"/>
        <v>9.9094409260859773E-2</v>
      </c>
      <c r="Q428" s="12">
        <f t="shared" si="77"/>
        <v>0.10417053856264968</v>
      </c>
      <c r="R428" s="13">
        <f t="shared" si="78"/>
        <v>2.7149455711530379E-3</v>
      </c>
    </row>
    <row r="429" spans="1:18" x14ac:dyDescent="0.25">
      <c r="A429" s="1">
        <v>43193</v>
      </c>
      <c r="B429">
        <v>10186.849609000001</v>
      </c>
      <c r="C429">
        <v>10245</v>
      </c>
      <c r="D429">
        <v>10801.040545392299</v>
      </c>
      <c r="E429" t="str">
        <f t="shared" si="71"/>
        <v/>
      </c>
      <c r="F429" s="10">
        <f t="shared" si="69"/>
        <v>10607.200194999999</v>
      </c>
      <c r="G429" s="11" t="str">
        <f t="shared" si="70"/>
        <v/>
      </c>
      <c r="L429" s="12">
        <f t="shared" si="72"/>
        <v>3.2511599947095959E-3</v>
      </c>
      <c r="M429" s="12">
        <f t="shared" si="73"/>
        <v>3.2458864011601549E-3</v>
      </c>
      <c r="N429">
        <f t="shared" si="74"/>
        <v>-1</v>
      </c>
      <c r="O429" s="12">
        <f t="shared" si="75"/>
        <v>-3.2458864011601549E-3</v>
      </c>
      <c r="P429" s="12">
        <f t="shared" si="76"/>
        <v>9.5848522859699622E-2</v>
      </c>
      <c r="Q429" s="12">
        <f t="shared" si="77"/>
        <v>0.10059233678680446</v>
      </c>
      <c r="R429" s="13">
        <f t="shared" si="78"/>
        <v>1.2982370692074863E-2</v>
      </c>
    </row>
    <row r="430" spans="1:18" x14ac:dyDescent="0.25">
      <c r="A430" s="1">
        <v>43194</v>
      </c>
      <c r="B430">
        <v>10274.599609000001</v>
      </c>
      <c r="C430">
        <v>10128.400390999999</v>
      </c>
      <c r="D430">
        <v>10798.4897377939</v>
      </c>
      <c r="E430" t="str">
        <f t="shared" si="71"/>
        <v/>
      </c>
      <c r="F430" s="10">
        <f t="shared" si="69"/>
        <v>10607.200194999999</v>
      </c>
      <c r="G430" s="11" t="str">
        <f t="shared" si="70"/>
        <v/>
      </c>
      <c r="L430" s="12">
        <f t="shared" si="72"/>
        <v>-1.1381123377257274E-2</v>
      </c>
      <c r="M430" s="12">
        <f t="shared" si="73"/>
        <v>-1.1446383993834987E-2</v>
      </c>
      <c r="N430">
        <f t="shared" si="74"/>
        <v>-1</v>
      </c>
      <c r="O430" s="12">
        <f t="shared" si="75"/>
        <v>1.1446383993834987E-2</v>
      </c>
      <c r="P430" s="12">
        <f t="shared" si="76"/>
        <v>0.10729490685353461</v>
      </c>
      <c r="Q430" s="12">
        <f t="shared" si="77"/>
        <v>0.11326251481923788</v>
      </c>
      <c r="R430" s="13">
        <f t="shared" si="78"/>
        <v>-8.1669652355667033E-3</v>
      </c>
    </row>
    <row r="431" spans="1:18" x14ac:dyDescent="0.25">
      <c r="A431" s="1">
        <v>43195</v>
      </c>
      <c r="B431">
        <v>10228.450194999999</v>
      </c>
      <c r="C431">
        <v>10325.150390999999</v>
      </c>
      <c r="D431">
        <v>10785.4891367812</v>
      </c>
      <c r="E431" t="str">
        <f t="shared" si="71"/>
        <v/>
      </c>
      <c r="F431" s="10">
        <f t="shared" si="69"/>
        <v>10607.200194999999</v>
      </c>
      <c r="G431" s="11" t="str">
        <f t="shared" si="70"/>
        <v/>
      </c>
      <c r="L431" s="12">
        <f t="shared" si="72"/>
        <v>1.9425574859267103E-2</v>
      </c>
      <c r="M431" s="12">
        <f t="shared" si="73"/>
        <v>1.9239306758275083E-2</v>
      </c>
      <c r="N431">
        <f t="shared" si="74"/>
        <v>-1</v>
      </c>
      <c r="O431" s="12">
        <f t="shared" si="75"/>
        <v>-1.9239306758275083E-2</v>
      </c>
      <c r="P431" s="12">
        <f t="shared" si="76"/>
        <v>8.8055600095259534E-2</v>
      </c>
      <c r="Q431" s="12">
        <f t="shared" si="77"/>
        <v>9.2048838359705787E-2</v>
      </c>
      <c r="R431" s="13">
        <f t="shared" si="78"/>
        <v>7.8233666178624262E-3</v>
      </c>
    </row>
    <row r="432" spans="1:18" x14ac:dyDescent="0.25">
      <c r="A432" s="1">
        <v>43196</v>
      </c>
      <c r="B432">
        <v>10322.75</v>
      </c>
      <c r="C432">
        <v>10331.599609000001</v>
      </c>
      <c r="D432">
        <v>10805.8154482718</v>
      </c>
      <c r="E432" t="str">
        <f t="shared" si="71"/>
        <v/>
      </c>
      <c r="F432" s="10">
        <f t="shared" si="69"/>
        <v>10607.200194999999</v>
      </c>
      <c r="G432" s="11" t="str">
        <f t="shared" si="70"/>
        <v/>
      </c>
      <c r="L432" s="12">
        <f t="shared" si="72"/>
        <v>6.2461250013590153E-4</v>
      </c>
      <c r="M432" s="12">
        <f t="shared" si="73"/>
        <v>6.2441751093914011E-4</v>
      </c>
      <c r="N432">
        <f t="shared" si="74"/>
        <v>-1</v>
      </c>
      <c r="O432" s="12">
        <f t="shared" si="75"/>
        <v>-6.2441751093914011E-4</v>
      </c>
      <c r="P432" s="12">
        <f t="shared" si="76"/>
        <v>8.7431182584320394E-2</v>
      </c>
      <c r="Q432" s="12">
        <f t="shared" si="77"/>
        <v>9.1367156791336113E-2</v>
      </c>
      <c r="R432" s="13">
        <f t="shared" si="78"/>
        <v>2.0062320816282453E-2</v>
      </c>
    </row>
    <row r="433" spans="1:18" x14ac:dyDescent="0.25">
      <c r="A433" s="1">
        <v>43199</v>
      </c>
      <c r="B433">
        <v>10333.700194999999</v>
      </c>
      <c r="C433">
        <v>10379.349609000001</v>
      </c>
      <c r="D433">
        <v>10818.279804030301</v>
      </c>
      <c r="E433" t="str">
        <f t="shared" si="71"/>
        <v/>
      </c>
      <c r="F433" s="10">
        <f t="shared" si="69"/>
        <v>10607.200194999999</v>
      </c>
      <c r="G433" s="11" t="str">
        <f t="shared" si="70"/>
        <v/>
      </c>
      <c r="L433" s="12">
        <f t="shared" si="72"/>
        <v>4.6217431769621786E-3</v>
      </c>
      <c r="M433" s="12">
        <f t="shared" si="73"/>
        <v>4.6110957159146765E-3</v>
      </c>
      <c r="N433">
        <f t="shared" si="74"/>
        <v>-1</v>
      </c>
      <c r="O433" s="12">
        <f t="shared" si="75"/>
        <v>-4.6110957159146765E-3</v>
      </c>
      <c r="P433" s="12">
        <f t="shared" si="76"/>
        <v>8.2820086868405723E-2</v>
      </c>
      <c r="Q433" s="12">
        <f t="shared" si="77"/>
        <v>8.6346342992791314E-2</v>
      </c>
      <c r="R433" s="13">
        <f t="shared" si="78"/>
        <v>5.2492424756587219E-3</v>
      </c>
    </row>
    <row r="434" spans="1:18" x14ac:dyDescent="0.25">
      <c r="A434" s="1">
        <v>43200</v>
      </c>
      <c r="B434">
        <v>10412.900390999999</v>
      </c>
      <c r="C434">
        <v>10402.25</v>
      </c>
      <c r="D434">
        <v>10834.6318377475</v>
      </c>
      <c r="E434" t="str">
        <f t="shared" si="71"/>
        <v/>
      </c>
      <c r="F434" s="10">
        <f t="shared" si="69"/>
        <v>10607.200194999999</v>
      </c>
      <c r="G434" s="11" t="str">
        <f t="shared" si="70"/>
        <v/>
      </c>
      <c r="L434" s="12">
        <f t="shared" si="72"/>
        <v>2.2063416170259309E-3</v>
      </c>
      <c r="M434" s="12">
        <f t="shared" si="73"/>
        <v>2.20391121956196E-3</v>
      </c>
      <c r="N434">
        <f t="shared" si="74"/>
        <v>-1</v>
      </c>
      <c r="O434" s="12">
        <f t="shared" si="75"/>
        <v>-2.20391121956196E-3</v>
      </c>
      <c r="P434" s="12">
        <f t="shared" si="76"/>
        <v>8.0616175648843769E-2</v>
      </c>
      <c r="Q434" s="12">
        <f t="shared" si="77"/>
        <v>8.3954768476128816E-2</v>
      </c>
      <c r="R434" s="13">
        <f t="shared" si="78"/>
        <v>6.8382819383026039E-3</v>
      </c>
    </row>
    <row r="435" spans="1:18" x14ac:dyDescent="0.25">
      <c r="A435" s="1">
        <v>43201</v>
      </c>
      <c r="B435">
        <v>10428.150390999999</v>
      </c>
      <c r="C435">
        <v>10417.150390999999</v>
      </c>
      <c r="D435">
        <v>10831.9468124715</v>
      </c>
      <c r="E435" t="str">
        <f t="shared" si="71"/>
        <v/>
      </c>
      <c r="F435" s="10">
        <f t="shared" si="69"/>
        <v>10607.200194999999</v>
      </c>
      <c r="G435" s="11" t="str">
        <f t="shared" si="70"/>
        <v/>
      </c>
      <c r="L435" s="12">
        <f t="shared" si="72"/>
        <v>1.4324200052873159E-3</v>
      </c>
      <c r="M435" s="12">
        <f t="shared" si="73"/>
        <v>1.4313950703929632E-3</v>
      </c>
      <c r="N435">
        <f t="shared" si="74"/>
        <v>-1</v>
      </c>
      <c r="O435" s="12">
        <f t="shared" si="75"/>
        <v>-1.4313950703929632E-3</v>
      </c>
      <c r="P435" s="12">
        <f t="shared" si="76"/>
        <v>7.9184780578450811E-2</v>
      </c>
      <c r="Q435" s="12">
        <f t="shared" si="77"/>
        <v>8.2404310887404408E-2</v>
      </c>
      <c r="R435" s="13">
        <f t="shared" si="78"/>
        <v>3.6419220301839861E-3</v>
      </c>
    </row>
    <row r="436" spans="1:18" x14ac:dyDescent="0.25">
      <c r="A436" s="1">
        <v>43202</v>
      </c>
      <c r="B436">
        <v>10410.650390999999</v>
      </c>
      <c r="C436">
        <v>10458.650390999999</v>
      </c>
      <c r="D436">
        <v>10816.4866245427</v>
      </c>
      <c r="E436" t="str">
        <f t="shared" si="71"/>
        <v/>
      </c>
      <c r="F436" s="10">
        <f t="shared" si="69"/>
        <v>10607.200194999999</v>
      </c>
      <c r="G436" s="11" t="str">
        <f t="shared" si="70"/>
        <v/>
      </c>
      <c r="L436" s="12">
        <f t="shared" si="72"/>
        <v>3.9838150014475104E-3</v>
      </c>
      <c r="M436" s="12">
        <f t="shared" si="73"/>
        <v>3.9759006231139876E-3</v>
      </c>
      <c r="N436">
        <f t="shared" si="74"/>
        <v>-1</v>
      </c>
      <c r="O436" s="12">
        <f t="shared" si="75"/>
        <v>-3.9759006231139876E-3</v>
      </c>
      <c r="P436" s="12">
        <f t="shared" si="76"/>
        <v>7.520887995533683E-2</v>
      </c>
      <c r="Q436" s="12">
        <f t="shared" si="77"/>
        <v>7.8109322794057023E-2</v>
      </c>
      <c r="R436" s="13">
        <f t="shared" si="78"/>
        <v>5.4219415030403173E-3</v>
      </c>
    </row>
    <row r="437" spans="1:18" x14ac:dyDescent="0.25">
      <c r="A437" s="1">
        <v>43203</v>
      </c>
      <c r="B437">
        <v>10495.299805000001</v>
      </c>
      <c r="C437">
        <v>10480.599609000001</v>
      </c>
      <c r="D437">
        <v>10838.267371554401</v>
      </c>
      <c r="E437" t="str">
        <f t="shared" si="71"/>
        <v/>
      </c>
      <c r="F437" s="10">
        <f t="shared" si="69"/>
        <v>10607.200194999999</v>
      </c>
      <c r="G437" s="11" t="str">
        <f t="shared" si="70"/>
        <v/>
      </c>
      <c r="L437" s="12">
        <f t="shared" si="72"/>
        <v>2.0986663842295084E-3</v>
      </c>
      <c r="M437" s="12">
        <f t="shared" si="73"/>
        <v>2.0964672602142914E-3</v>
      </c>
      <c r="N437">
        <f t="shared" si="74"/>
        <v>-1</v>
      </c>
      <c r="O437" s="12">
        <f t="shared" si="75"/>
        <v>-2.0964672602142914E-3</v>
      </c>
      <c r="P437" s="12">
        <f t="shared" si="76"/>
        <v>7.3112412695122544E-2</v>
      </c>
      <c r="Q437" s="12">
        <f t="shared" si="77"/>
        <v>7.5851469480634259E-2</v>
      </c>
      <c r="R437" s="13">
        <f t="shared" si="78"/>
        <v>6.0908420843015509E-3</v>
      </c>
    </row>
    <row r="438" spans="1:18" x14ac:dyDescent="0.25">
      <c r="A438" s="1">
        <v>43206</v>
      </c>
      <c r="B438">
        <v>10398.299805000001</v>
      </c>
      <c r="C438">
        <v>10528.349609000001</v>
      </c>
      <c r="D438">
        <v>10851.050010221799</v>
      </c>
      <c r="E438" t="str">
        <f t="shared" si="71"/>
        <v/>
      </c>
      <c r="F438" s="10">
        <f t="shared" si="69"/>
        <v>10607.200194999999</v>
      </c>
      <c r="G438" s="11" t="str">
        <f t="shared" si="70"/>
        <v/>
      </c>
      <c r="L438" s="12">
        <f t="shared" si="72"/>
        <v>4.556037038090377E-3</v>
      </c>
      <c r="M438" s="12">
        <f t="shared" si="73"/>
        <v>4.5456897179564542E-3</v>
      </c>
      <c r="N438">
        <f t="shared" si="74"/>
        <v>-1</v>
      </c>
      <c r="O438" s="12">
        <f t="shared" si="75"/>
        <v>-4.5456897179564542E-3</v>
      </c>
      <c r="P438" s="12">
        <f t="shared" si="76"/>
        <v>6.8566722977166095E-2</v>
      </c>
      <c r="Q438" s="12">
        <f t="shared" si="77"/>
        <v>7.0972081012779187E-2</v>
      </c>
      <c r="R438" s="13">
        <f t="shared" si="78"/>
        <v>6.6642650240971157E-3</v>
      </c>
    </row>
    <row r="439" spans="1:18" x14ac:dyDescent="0.25">
      <c r="A439" s="1">
        <v>43207</v>
      </c>
      <c r="B439">
        <v>10557.299805000001</v>
      </c>
      <c r="C439">
        <v>10548.700194999999</v>
      </c>
      <c r="D439">
        <v>10864.566402902499</v>
      </c>
      <c r="E439" t="str">
        <f t="shared" si="71"/>
        <v/>
      </c>
      <c r="F439" s="10">
        <f t="shared" si="69"/>
        <v>10607.200194999999</v>
      </c>
      <c r="G439" s="11" t="str">
        <f t="shared" si="70"/>
        <v/>
      </c>
      <c r="L439" s="12">
        <f t="shared" si="72"/>
        <v>1.9329322026504503E-3</v>
      </c>
      <c r="M439" s="12">
        <f t="shared" si="73"/>
        <v>1.9310664930070659E-3</v>
      </c>
      <c r="N439">
        <f t="shared" si="74"/>
        <v>-1</v>
      </c>
      <c r="O439" s="12">
        <f t="shared" si="75"/>
        <v>-1.9310664930070659E-3</v>
      </c>
      <c r="P439" s="12">
        <f t="shared" si="76"/>
        <v>6.6635656484159034E-2</v>
      </c>
      <c r="Q439" s="12">
        <f t="shared" si="77"/>
        <v>6.89059582644449E-2</v>
      </c>
      <c r="R439" s="13">
        <f t="shared" si="78"/>
        <v>6.4977757514481649E-3</v>
      </c>
    </row>
    <row r="440" spans="1:18" x14ac:dyDescent="0.25">
      <c r="A440" s="1">
        <v>43208</v>
      </c>
      <c r="B440">
        <v>10578.900390999999</v>
      </c>
      <c r="C440">
        <v>10526.200194999999</v>
      </c>
      <c r="D440">
        <v>10862.011970292901</v>
      </c>
      <c r="E440" t="str">
        <f t="shared" si="71"/>
        <v/>
      </c>
      <c r="F440" s="10">
        <f t="shared" si="69"/>
        <v>10607.200194999999</v>
      </c>
      <c r="G440" s="11" t="str">
        <f t="shared" si="70"/>
        <v/>
      </c>
      <c r="L440" s="12">
        <f t="shared" si="72"/>
        <v>-2.1329642120898606E-3</v>
      </c>
      <c r="M440" s="12">
        <f t="shared" si="73"/>
        <v>-2.1352422201043621E-3</v>
      </c>
      <c r="N440">
        <f t="shared" si="74"/>
        <v>-1</v>
      </c>
      <c r="O440" s="12">
        <f t="shared" si="75"/>
        <v>2.1352422201043621E-3</v>
      </c>
      <c r="P440" s="12">
        <f t="shared" si="76"/>
        <v>6.8770898704263395E-2</v>
      </c>
      <c r="Q440" s="12">
        <f t="shared" si="77"/>
        <v>7.1190769840836499E-2</v>
      </c>
      <c r="R440" s="13">
        <f t="shared" si="78"/>
        <v>-2.0415488465208576E-4</v>
      </c>
    </row>
    <row r="441" spans="1:18" x14ac:dyDescent="0.25">
      <c r="A441" s="1">
        <v>43209</v>
      </c>
      <c r="B441">
        <v>10563.650390999999</v>
      </c>
      <c r="C441">
        <v>10565.299805000001</v>
      </c>
      <c r="D441">
        <v>10848.9423202744</v>
      </c>
      <c r="E441" t="str">
        <f t="shared" si="71"/>
        <v/>
      </c>
      <c r="F441" s="10">
        <f t="shared" si="69"/>
        <v>10607.200194999999</v>
      </c>
      <c r="G441" s="11" t="str">
        <f t="shared" si="70"/>
        <v/>
      </c>
      <c r="L441" s="12">
        <f t="shared" si="72"/>
        <v>3.714503740730013E-3</v>
      </c>
      <c r="M441" s="12">
        <f t="shared" si="73"/>
        <v>3.7076220079269289E-3</v>
      </c>
      <c r="N441">
        <f t="shared" si="74"/>
        <v>-1</v>
      </c>
      <c r="O441" s="12">
        <f t="shared" si="75"/>
        <v>-3.7076220079269289E-3</v>
      </c>
      <c r="P441" s="12">
        <f t="shared" si="76"/>
        <v>6.5063276696336464E-2</v>
      </c>
      <c r="Q441" s="12">
        <f t="shared" si="77"/>
        <v>6.7226552818186791E-2</v>
      </c>
      <c r="R441" s="13">
        <f t="shared" si="78"/>
        <v>1.5736166250954753E-3</v>
      </c>
    </row>
    <row r="442" spans="1:18" x14ac:dyDescent="0.25">
      <c r="A442" s="1">
        <v>43210</v>
      </c>
      <c r="B442">
        <v>10560.349609000001</v>
      </c>
      <c r="C442">
        <v>10564.049805000001</v>
      </c>
      <c r="D442">
        <v>10869.3096944845</v>
      </c>
      <c r="E442" t="str">
        <f t="shared" si="71"/>
        <v/>
      </c>
      <c r="F442" s="10">
        <f t="shared" si="69"/>
        <v>10607.200194999999</v>
      </c>
      <c r="G442" s="11" t="str">
        <f t="shared" si="70"/>
        <v/>
      </c>
      <c r="L442" s="12">
        <f t="shared" si="72"/>
        <v>-1.1831183431332271E-4</v>
      </c>
      <c r="M442" s="12">
        <f t="shared" si="73"/>
        <v>-1.1831883371047178E-4</v>
      </c>
      <c r="N442">
        <f t="shared" si="74"/>
        <v>-1</v>
      </c>
      <c r="O442" s="12">
        <f t="shared" si="75"/>
        <v>1.1831883371047178E-4</v>
      </c>
      <c r="P442" s="12">
        <f t="shared" si="76"/>
        <v>6.5181595530046932E-2</v>
      </c>
      <c r="Q442" s="12">
        <f t="shared" si="77"/>
        <v>6.7352833289752834E-2</v>
      </c>
      <c r="R442" s="13">
        <f t="shared" si="78"/>
        <v>3.5957524366656557E-3</v>
      </c>
    </row>
    <row r="443" spans="1:18" x14ac:dyDescent="0.25">
      <c r="A443" s="1">
        <v>43213</v>
      </c>
      <c r="B443">
        <v>10592.799805000001</v>
      </c>
      <c r="C443">
        <v>10584.700194999999</v>
      </c>
      <c r="D443">
        <v>10881.7831458853</v>
      </c>
      <c r="E443" t="str">
        <f t="shared" si="71"/>
        <v/>
      </c>
      <c r="F443" s="10">
        <f t="shared" si="69"/>
        <v>10607.200194999999</v>
      </c>
      <c r="G443" s="11" t="str">
        <f t="shared" si="70"/>
        <v/>
      </c>
      <c r="L443" s="12">
        <f t="shared" si="72"/>
        <v>1.9547796897194658E-3</v>
      </c>
      <c r="M443" s="12">
        <f t="shared" si="73"/>
        <v>1.9528715941015274E-3</v>
      </c>
      <c r="N443">
        <f t="shared" si="74"/>
        <v>-1</v>
      </c>
      <c r="O443" s="12">
        <f t="shared" si="75"/>
        <v>-1.9528715941015274E-3</v>
      </c>
      <c r="P443" s="12">
        <f t="shared" si="76"/>
        <v>6.3228723935945405E-2</v>
      </c>
      <c r="Q443" s="12">
        <f t="shared" si="77"/>
        <v>6.527046422223326E-2</v>
      </c>
      <c r="R443" s="13">
        <f t="shared" si="78"/>
        <v>1.8362365818354043E-3</v>
      </c>
    </row>
    <row r="444" spans="1:18" x14ac:dyDescent="0.25">
      <c r="A444" s="1">
        <v>43214</v>
      </c>
      <c r="B444">
        <v>10578.099609000001</v>
      </c>
      <c r="C444">
        <v>10614.349609000001</v>
      </c>
      <c r="D444">
        <v>10898.055541358201</v>
      </c>
      <c r="E444" t="str">
        <f t="shared" si="71"/>
        <v/>
      </c>
      <c r="F444" s="10">
        <f t="shared" si="69"/>
        <v>10607.200194999999</v>
      </c>
      <c r="G444" s="11" t="str">
        <f t="shared" si="70"/>
        <v/>
      </c>
      <c r="L444" s="12">
        <f t="shared" si="72"/>
        <v>2.8011576571631558E-3</v>
      </c>
      <c r="M444" s="12">
        <f t="shared" si="73"/>
        <v>2.7972417261087155E-3</v>
      </c>
      <c r="N444">
        <f t="shared" si="74"/>
        <v>-1</v>
      </c>
      <c r="O444" s="12">
        <f t="shared" si="75"/>
        <v>-2.7972417261087155E-3</v>
      </c>
      <c r="P444" s="12">
        <f t="shared" si="76"/>
        <v>6.0431482209836691E-2</v>
      </c>
      <c r="Q444" s="12">
        <f t="shared" si="77"/>
        <v>6.2294808983883287E-2</v>
      </c>
      <c r="R444" s="13">
        <f t="shared" si="78"/>
        <v>4.7614129929784976E-3</v>
      </c>
    </row>
    <row r="445" spans="1:18" x14ac:dyDescent="0.25">
      <c r="A445" s="1">
        <v>43215</v>
      </c>
      <c r="B445">
        <v>10612.400390999999</v>
      </c>
      <c r="C445">
        <v>10570.549805000001</v>
      </c>
      <c r="D445">
        <v>10895.374325201001</v>
      </c>
      <c r="E445" t="str">
        <f t="shared" si="71"/>
        <v/>
      </c>
      <c r="F445" s="10">
        <f t="shared" si="69"/>
        <v>10607.200194999999</v>
      </c>
      <c r="G445" s="11" t="str">
        <f t="shared" si="70"/>
        <v/>
      </c>
      <c r="L445" s="12">
        <f t="shared" si="72"/>
        <v>-4.1264708261410377E-3</v>
      </c>
      <c r="M445" s="12">
        <f t="shared" si="73"/>
        <v>-4.1350082011271409E-3</v>
      </c>
      <c r="N445">
        <f t="shared" si="74"/>
        <v>-1</v>
      </c>
      <c r="O445" s="12">
        <f t="shared" si="75"/>
        <v>4.1350082011271409E-3</v>
      </c>
      <c r="P445" s="12">
        <f t="shared" si="76"/>
        <v>6.4566490410963837E-2</v>
      </c>
      <c r="Q445" s="12">
        <f t="shared" si="77"/>
        <v>6.6696500975505613E-2</v>
      </c>
      <c r="R445" s="13">
        <f t="shared" si="78"/>
        <v>-1.3368720643296417E-3</v>
      </c>
    </row>
    <row r="446" spans="1:18" x14ac:dyDescent="0.25">
      <c r="A446" s="1">
        <v>43216</v>
      </c>
      <c r="B446">
        <v>10586.5</v>
      </c>
      <c r="C446">
        <v>10617.799805000001</v>
      </c>
      <c r="D446">
        <v>10879.9815234863</v>
      </c>
      <c r="E446" t="str">
        <f t="shared" si="71"/>
        <v/>
      </c>
      <c r="F446" s="10">
        <f t="shared" si="69"/>
        <v>10607.200194999999</v>
      </c>
      <c r="G446" s="11" t="str">
        <f t="shared" si="70"/>
        <v/>
      </c>
      <c r="L446" s="12">
        <f t="shared" si="72"/>
        <v>4.469966167478745E-3</v>
      </c>
      <c r="M446" s="12">
        <f t="shared" si="73"/>
        <v>4.4600055401240535E-3</v>
      </c>
      <c r="N446">
        <f t="shared" si="74"/>
        <v>-1</v>
      </c>
      <c r="O446" s="12">
        <f t="shared" si="75"/>
        <v>-4.4600055401240535E-3</v>
      </c>
      <c r="P446" s="12">
        <f t="shared" si="76"/>
        <v>6.0106484870839784E-2</v>
      </c>
      <c r="Q446" s="12">
        <f t="shared" si="77"/>
        <v>6.1949622093182111E-2</v>
      </c>
      <c r="R446" s="13">
        <f t="shared" si="78"/>
        <v>3.2505015635386769E-4</v>
      </c>
    </row>
    <row r="447" spans="1:18" x14ac:dyDescent="0.25">
      <c r="A447" s="1">
        <v>43217</v>
      </c>
      <c r="B447">
        <v>10651.650390999999</v>
      </c>
      <c r="C447">
        <v>10692.299805000001</v>
      </c>
      <c r="D447">
        <v>10901.722636652599</v>
      </c>
      <c r="E447" t="str">
        <f t="shared" si="71"/>
        <v/>
      </c>
      <c r="F447" s="10">
        <f t="shared" si="69"/>
        <v>10607.200194999999</v>
      </c>
      <c r="G447" s="11" t="str">
        <f t="shared" si="70"/>
        <v/>
      </c>
      <c r="L447" s="12">
        <f t="shared" si="72"/>
        <v>7.0165195584981355E-3</v>
      </c>
      <c r="M447" s="12">
        <f t="shared" si="73"/>
        <v>6.9920183272893996E-3</v>
      </c>
      <c r="N447">
        <f t="shared" si="74"/>
        <v>-1</v>
      </c>
      <c r="O447" s="12">
        <f t="shared" si="75"/>
        <v>-6.9920183272893996E-3</v>
      </c>
      <c r="P447" s="12">
        <f t="shared" si="76"/>
        <v>5.3114466543550384E-2</v>
      </c>
      <c r="Q447" s="12">
        <f t="shared" si="77"/>
        <v>5.4550348944392812E-2</v>
      </c>
      <c r="R447" s="13">
        <f t="shared" si="78"/>
        <v>1.1517849331016849E-2</v>
      </c>
    </row>
    <row r="448" spans="1:18" x14ac:dyDescent="0.25">
      <c r="A448" s="1">
        <v>43220</v>
      </c>
      <c r="B448">
        <v>10705.75</v>
      </c>
      <c r="C448">
        <v>10739.349609000001</v>
      </c>
      <c r="D448">
        <v>10914.496703185299</v>
      </c>
      <c r="E448" t="str">
        <f t="shared" si="71"/>
        <v/>
      </c>
      <c r="F448" s="10">
        <f t="shared" si="69"/>
        <v>10607.200194999999</v>
      </c>
      <c r="G448" s="11" t="str">
        <f t="shared" si="70"/>
        <v/>
      </c>
      <c r="L448" s="12">
        <f t="shared" si="72"/>
        <v>4.4003446272613544E-3</v>
      </c>
      <c r="M448" s="12">
        <f t="shared" si="73"/>
        <v>4.3906914187781896E-3</v>
      </c>
      <c r="N448">
        <f t="shared" si="74"/>
        <v>-1</v>
      </c>
      <c r="O448" s="12">
        <f t="shared" si="75"/>
        <v>-4.3906914187781896E-3</v>
      </c>
      <c r="P448" s="12">
        <f t="shared" si="76"/>
        <v>4.8723775124772196E-2</v>
      </c>
      <c r="Q448" s="12">
        <f t="shared" si="77"/>
        <v>4.9930293816996318E-2</v>
      </c>
      <c r="R448" s="13">
        <f t="shared" si="78"/>
        <v>1.1447739289900838E-2</v>
      </c>
    </row>
    <row r="449" spans="1:18" x14ac:dyDescent="0.25">
      <c r="A449" s="1">
        <v>43222</v>
      </c>
      <c r="B449">
        <v>10783.849609000001</v>
      </c>
      <c r="C449">
        <v>10718.049805000001</v>
      </c>
      <c r="D449">
        <v>10928.0907553375</v>
      </c>
      <c r="E449" t="str">
        <f t="shared" si="71"/>
        <v/>
      </c>
      <c r="F449" s="10">
        <f t="shared" si="69"/>
        <v>10607.200194999999</v>
      </c>
      <c r="G449" s="11" t="str">
        <f t="shared" si="70"/>
        <v/>
      </c>
      <c r="L449" s="12">
        <f t="shared" si="72"/>
        <v>-1.9833420808044178E-3</v>
      </c>
      <c r="M449" s="12">
        <f t="shared" si="73"/>
        <v>-1.9853115081721246E-3</v>
      </c>
      <c r="N449">
        <f t="shared" si="74"/>
        <v>-1</v>
      </c>
      <c r="O449" s="12">
        <f t="shared" si="75"/>
        <v>1.9853115081721246E-3</v>
      </c>
      <c r="P449" s="12">
        <f t="shared" si="76"/>
        <v>5.0709086632944322E-2</v>
      </c>
      <c r="Q449" s="12">
        <f t="shared" si="77"/>
        <v>5.2016803012123525E-2</v>
      </c>
      <c r="R449" s="13">
        <f t="shared" si="78"/>
        <v>2.4082751577876316E-3</v>
      </c>
    </row>
    <row r="450" spans="1:18" x14ac:dyDescent="0.25">
      <c r="A450" s="1">
        <v>43223</v>
      </c>
      <c r="B450">
        <v>10720.150390999999</v>
      </c>
      <c r="C450">
        <v>10679.650390999999</v>
      </c>
      <c r="D450">
        <v>10925.5328767389</v>
      </c>
      <c r="E450" t="str">
        <f t="shared" si="71"/>
        <v/>
      </c>
      <c r="F450" s="10">
        <f t="shared" si="69"/>
        <v>10607.200194999999</v>
      </c>
      <c r="G450" s="11" t="str">
        <f t="shared" si="70"/>
        <v/>
      </c>
      <c r="L450" s="12">
        <f t="shared" si="72"/>
        <v>-3.5826866546270209E-3</v>
      </c>
      <c r="M450" s="12">
        <f t="shared" si="73"/>
        <v>-3.5891198464629058E-3</v>
      </c>
      <c r="N450">
        <f t="shared" si="74"/>
        <v>-1</v>
      </c>
      <c r="O450" s="12">
        <f t="shared" si="75"/>
        <v>3.5891198464629058E-3</v>
      </c>
      <c r="P450" s="12">
        <f t="shared" si="76"/>
        <v>5.4298206479407231E-2</v>
      </c>
      <c r="Q450" s="12">
        <f t="shared" si="77"/>
        <v>5.5799401437617302E-2</v>
      </c>
      <c r="R450" s="13">
        <f t="shared" si="78"/>
        <v>-5.5589230422269376E-3</v>
      </c>
    </row>
    <row r="451" spans="1:18" x14ac:dyDescent="0.25">
      <c r="A451" s="1">
        <v>43224</v>
      </c>
      <c r="B451">
        <v>10700.450194999999</v>
      </c>
      <c r="C451">
        <v>10618.25</v>
      </c>
      <c r="D451">
        <v>10912.3979866463</v>
      </c>
      <c r="E451" t="str">
        <f t="shared" si="71"/>
        <v/>
      </c>
      <c r="F451" s="10">
        <f t="shared" si="69"/>
        <v>10607.200194999999</v>
      </c>
      <c r="G451" s="11" t="str">
        <f t="shared" si="70"/>
        <v/>
      </c>
      <c r="L451" s="12">
        <f t="shared" si="72"/>
        <v>-5.7492884834265956E-3</v>
      </c>
      <c r="M451" s="12">
        <f t="shared" si="73"/>
        <v>-5.7658792631388421E-3</v>
      </c>
      <c r="N451">
        <f t="shared" si="74"/>
        <v>-1</v>
      </c>
      <c r="O451" s="12">
        <f t="shared" si="75"/>
        <v>5.7658792631388421E-3</v>
      </c>
      <c r="P451" s="12">
        <f t="shared" si="76"/>
        <v>6.0064085742546069E-2</v>
      </c>
      <c r="Q451" s="12">
        <f t="shared" si="77"/>
        <v>6.1904597309426102E-2</v>
      </c>
      <c r="R451" s="13">
        <f t="shared" si="78"/>
        <v>-9.3113772389304961E-3</v>
      </c>
    </row>
    <row r="452" spans="1:18" x14ac:dyDescent="0.25">
      <c r="A452" s="1">
        <v>43227</v>
      </c>
      <c r="B452">
        <v>10653.150390999999</v>
      </c>
      <c r="C452">
        <v>10715.5</v>
      </c>
      <c r="D452">
        <v>10932.804124488601</v>
      </c>
      <c r="E452" t="str">
        <f t="shared" si="71"/>
        <v/>
      </c>
      <c r="F452" s="10">
        <f t="shared" si="69"/>
        <v>10607.200194999999</v>
      </c>
      <c r="G452" s="11" t="str">
        <f t="shared" si="70"/>
        <v/>
      </c>
      <c r="L452" s="12">
        <f t="shared" si="72"/>
        <v>9.1587596826219198E-3</v>
      </c>
      <c r="M452" s="12">
        <f t="shared" si="73"/>
        <v>9.1170725845766357E-3</v>
      </c>
      <c r="N452">
        <f t="shared" si="74"/>
        <v>-1</v>
      </c>
      <c r="O452" s="12">
        <f t="shared" si="75"/>
        <v>-9.1170725845766357E-3</v>
      </c>
      <c r="P452" s="12">
        <f t="shared" si="76"/>
        <v>5.0947013157969435E-2</v>
      </c>
      <c r="Q452" s="12">
        <f t="shared" si="77"/>
        <v>5.2267135493520023E-2</v>
      </c>
      <c r="R452" s="13">
        <f t="shared" si="78"/>
        <v>3.3568148476295079E-3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"/>
  <sheetViews>
    <sheetView topLeftCell="H1" workbookViewId="0">
      <pane ySplit="1" topLeftCell="A2" activePane="bottomLeft" state="frozen"/>
      <selection pane="bottomLeft" activeCell="L15" sqref="L15:R15"/>
    </sheetView>
  </sheetViews>
  <sheetFormatPr defaultRowHeight="15" x14ac:dyDescent="0.25"/>
  <cols>
    <col min="1" max="1" width="10.7109375" bestFit="1" customWidth="1"/>
    <col min="5" max="5" width="11.7109375" bestFit="1" customWidth="1"/>
    <col min="6" max="6" width="16.140625" bestFit="1" customWidth="1"/>
    <col min="9" max="9" width="16" bestFit="1" customWidth="1"/>
    <col min="12" max="12" width="12.7109375" bestFit="1" customWidth="1"/>
    <col min="13" max="14" width="15.5703125" bestFit="1" customWidth="1"/>
    <col min="15" max="15" width="20.7109375" bestFit="1" customWidth="1"/>
    <col min="16" max="16" width="15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4" t="s">
        <v>7</v>
      </c>
      <c r="J1" s="15"/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x14ac:dyDescent="0.25">
      <c r="A2" s="1">
        <v>42558</v>
      </c>
      <c r="B2">
        <v>8342</v>
      </c>
      <c r="C2">
        <v>8337.9003909999992</v>
      </c>
      <c r="I2" s="4" t="s">
        <v>8</v>
      </c>
      <c r="J2" s="5">
        <f>SUMIF(G:G,"&gt;0")</f>
        <v>0.56188313052834227</v>
      </c>
    </row>
    <row r="3" spans="1:18" x14ac:dyDescent="0.25">
      <c r="A3" s="1">
        <v>42559</v>
      </c>
      <c r="B3">
        <v>8350</v>
      </c>
      <c r="C3">
        <v>8323.2001949999994</v>
      </c>
      <c r="I3" s="4" t="s">
        <v>9</v>
      </c>
      <c r="J3" s="5">
        <f>SUMIF(G:G,"&lt;0")</f>
        <v>-0.96481826239122648</v>
      </c>
    </row>
    <row r="4" spans="1:18" x14ac:dyDescent="0.25">
      <c r="A4" s="1">
        <v>42562</v>
      </c>
      <c r="B4">
        <v>8413.3496090000008</v>
      </c>
      <c r="C4">
        <v>8467.9003909999992</v>
      </c>
      <c r="I4" s="4" t="s">
        <v>10</v>
      </c>
      <c r="J4" s="6">
        <f>COUNTIF(G:G, "&gt;0")</f>
        <v>82</v>
      </c>
    </row>
    <row r="5" spans="1:18" x14ac:dyDescent="0.25">
      <c r="A5" s="1">
        <v>42563</v>
      </c>
      <c r="B5">
        <v>8502.5996090000008</v>
      </c>
      <c r="C5">
        <v>8521.0498050000006</v>
      </c>
      <c r="I5" s="4" t="s">
        <v>11</v>
      </c>
      <c r="J5" s="6">
        <f>COUNTIF(G:G, "&lt;0")</f>
        <v>127</v>
      </c>
    </row>
    <row r="6" spans="1:18" x14ac:dyDescent="0.25">
      <c r="A6" s="1">
        <v>42564</v>
      </c>
      <c r="B6">
        <v>8540.4501949999994</v>
      </c>
      <c r="C6">
        <v>8519.5</v>
      </c>
      <c r="I6" s="4" t="s">
        <v>12</v>
      </c>
      <c r="J6" s="7">
        <f>J4/(J4+J5)</f>
        <v>0.3923444976076555</v>
      </c>
    </row>
    <row r="7" spans="1:18" x14ac:dyDescent="0.25">
      <c r="A7" s="1">
        <v>42565</v>
      </c>
      <c r="B7">
        <v>8515.75</v>
      </c>
      <c r="C7">
        <v>8565</v>
      </c>
      <c r="I7" s="8" t="s">
        <v>13</v>
      </c>
      <c r="J7" s="9">
        <f>AVERAGE(G:G)</f>
        <v>-1.9279192912099723E-3</v>
      </c>
    </row>
    <row r="8" spans="1:18" x14ac:dyDescent="0.25">
      <c r="A8" s="1">
        <v>42566</v>
      </c>
      <c r="B8">
        <v>8565.4501949999994</v>
      </c>
      <c r="C8">
        <v>8541.4003909999992</v>
      </c>
    </row>
    <row r="9" spans="1:18" x14ac:dyDescent="0.25">
      <c r="A9" s="1">
        <v>42569</v>
      </c>
      <c r="B9">
        <v>8564.0498050000006</v>
      </c>
      <c r="C9">
        <v>8508.7001949999994</v>
      </c>
    </row>
    <row r="10" spans="1:18" x14ac:dyDescent="0.25">
      <c r="A10" s="1">
        <v>42570</v>
      </c>
      <c r="B10">
        <v>8514.2998050000006</v>
      </c>
      <c r="C10">
        <v>8528.5498050000006</v>
      </c>
    </row>
    <row r="11" spans="1:18" x14ac:dyDescent="0.25">
      <c r="A11" s="1">
        <v>42571</v>
      </c>
      <c r="B11">
        <v>8515.4501949999994</v>
      </c>
      <c r="C11">
        <v>8565.8496090000008</v>
      </c>
    </row>
    <row r="12" spans="1:18" x14ac:dyDescent="0.25">
      <c r="A12" s="1">
        <v>42572</v>
      </c>
      <c r="B12">
        <v>8582.7001949999994</v>
      </c>
      <c r="C12">
        <v>8510.0996090000008</v>
      </c>
    </row>
    <row r="13" spans="1:18" x14ac:dyDescent="0.25">
      <c r="A13" s="1">
        <v>42573</v>
      </c>
      <c r="B13">
        <v>8519.6503909999992</v>
      </c>
      <c r="C13">
        <v>8541.2001949999994</v>
      </c>
      <c r="D13">
        <v>8514.3421258355393</v>
      </c>
      <c r="E13" t="str">
        <f xml:space="preserve"> IF(AND(D13&gt;B13, D12&lt;C12),"BUY",IF(AND(D13&lt;B13,D12&gt;C12),"SELL",""))</f>
        <v/>
      </c>
      <c r="F13" s="10">
        <f t="shared" ref="F13:F76" si="0">IF(E12&lt;&gt;"",B12,F12)</f>
        <v>0</v>
      </c>
      <c r="G13" s="11" t="str">
        <f t="shared" ref="G13:G76" si="1">IF(E12="SELL",F13/F12-1,IF(E12="BUY",1-F13/F12,""))</f>
        <v/>
      </c>
    </row>
    <row r="14" spans="1:18" x14ac:dyDescent="0.25">
      <c r="A14" s="1">
        <v>42576</v>
      </c>
      <c r="B14">
        <v>8519.9501949999994</v>
      </c>
      <c r="C14">
        <v>8635.6503909999992</v>
      </c>
      <c r="D14">
        <v>8565.1889109530093</v>
      </c>
      <c r="E14" t="str">
        <f t="shared" ref="E14:E77" si="2" xml:space="preserve"> IF(AND(D14&gt;B14, D13&lt;C13),"BUY",IF(AND(D14&lt;B14,D13&gt;C13),"SELL",""))</f>
        <v>BUY</v>
      </c>
      <c r="F14" s="10">
        <f t="shared" si="0"/>
        <v>0</v>
      </c>
      <c r="G14" s="11" t="str">
        <f t="shared" si="1"/>
        <v/>
      </c>
      <c r="L14" s="12">
        <f t="shared" ref="L14" si="3">C14/C13-1</f>
        <v>1.1058187824152688E-2</v>
      </c>
      <c r="M14" s="12">
        <f t="shared" ref="M14" si="4">LN(C14/C13)</f>
        <v>1.0997493104333284E-2</v>
      </c>
      <c r="O14" s="12"/>
      <c r="P14" s="12"/>
      <c r="Q14" s="12"/>
      <c r="R14" s="13"/>
    </row>
    <row r="15" spans="1:18" x14ac:dyDescent="0.25">
      <c r="A15" s="1">
        <v>42577</v>
      </c>
      <c r="B15">
        <v>8633.75</v>
      </c>
      <c r="C15">
        <v>8590.6503909999992</v>
      </c>
      <c r="D15">
        <v>8624.5980336894499</v>
      </c>
      <c r="E15" t="str">
        <f t="shared" si="2"/>
        <v/>
      </c>
      <c r="F15" s="10">
        <f t="shared" si="0"/>
        <v>8519.9501949999994</v>
      </c>
      <c r="G15" s="11"/>
      <c r="L15" s="12">
        <f t="shared" ref="L15" si="5">C15/C14-1</f>
        <v>-5.2109566694477083E-3</v>
      </c>
      <c r="M15" s="12">
        <f t="shared" ref="M15" si="6">LN(C15/C14)</f>
        <v>-5.2245810554871815E-3</v>
      </c>
      <c r="N15">
        <f t="shared" ref="N15" si="7" xml:space="preserve"> IF(AND(D14&gt;B14, D13&lt;C13),1,IF(AND(D14&lt;B14,D13&gt;C13),-1,N14))</f>
        <v>1</v>
      </c>
      <c r="O15" s="12">
        <f t="shared" ref="O15" si="8">M15*N15</f>
        <v>-5.2245810554871815E-3</v>
      </c>
      <c r="P15" s="12">
        <f t="shared" ref="P15" si="9">O15+P14</f>
        <v>-5.2245810554871815E-3</v>
      </c>
      <c r="Q15" s="12">
        <f t="shared" ref="Q15" si="10">EXP(P15)-1</f>
        <v>-5.2109566694477083E-3</v>
      </c>
      <c r="R15" s="13">
        <f t="shared" ref="R15" si="11">(1+L15)*(1+L14)-1</f>
        <v>5.7896074171106537E-3</v>
      </c>
    </row>
    <row r="16" spans="1:18" x14ac:dyDescent="0.25">
      <c r="A16" s="1">
        <v>42578</v>
      </c>
      <c r="B16">
        <v>8599.4003909999992</v>
      </c>
      <c r="C16">
        <v>8615.7998050000006</v>
      </c>
      <c r="D16">
        <v>8554.2007056226303</v>
      </c>
      <c r="E16" t="str">
        <f t="shared" si="2"/>
        <v>SELL</v>
      </c>
      <c r="F16" s="10">
        <f t="shared" si="0"/>
        <v>8519.9501949999994</v>
      </c>
      <c r="G16" s="11" t="str">
        <f t="shared" si="1"/>
        <v/>
      </c>
      <c r="L16" s="12">
        <f t="shared" ref="L16:L79" si="12">C16/C15-1</f>
        <v>2.9275331733147336E-3</v>
      </c>
      <c r="M16" s="12">
        <f t="shared" ref="M16:M79" si="13">LN(C16/C15)</f>
        <v>2.9232562931800826E-3</v>
      </c>
      <c r="N16">
        <f t="shared" ref="N16:N79" si="14" xml:space="preserve"> IF(AND(D15&gt;B15, D14&lt;C14),1,IF(AND(D15&lt;B15,D14&gt;C14),-1,N15))</f>
        <v>1</v>
      </c>
      <c r="O16" s="12">
        <f t="shared" ref="O16:O79" si="15">M16*N16</f>
        <v>2.9232562931800826E-3</v>
      </c>
      <c r="P16" s="12">
        <f t="shared" ref="P16:P79" si="16">O16+P15</f>
        <v>-2.3013247623070989E-3</v>
      </c>
      <c r="Q16" s="12">
        <f t="shared" ref="Q16:Q79" si="17">EXP(P16)-1</f>
        <v>-2.2986787446475088E-3</v>
      </c>
      <c r="R16" s="13">
        <f t="shared" ref="R16:R79" si="18">(1+L16)*(1+L15)-1</f>
        <v>-2.2986787446475088E-3</v>
      </c>
    </row>
    <row r="17" spans="1:18" x14ac:dyDescent="0.25">
      <c r="A17" s="1">
        <v>42579</v>
      </c>
      <c r="B17">
        <v>8636.9501949999994</v>
      </c>
      <c r="C17">
        <v>8666.2998050000006</v>
      </c>
      <c r="D17">
        <v>8636.7514258963693</v>
      </c>
      <c r="E17" t="str">
        <f t="shared" si="2"/>
        <v/>
      </c>
      <c r="F17" s="10">
        <f t="shared" si="0"/>
        <v>8599.4003909999992</v>
      </c>
      <c r="G17" s="11">
        <f t="shared" si="1"/>
        <v>9.3251948874801815E-3</v>
      </c>
      <c r="L17" s="12">
        <f t="shared" si="12"/>
        <v>5.8613246759393611E-3</v>
      </c>
      <c r="M17" s="12">
        <f t="shared" si="13"/>
        <v>5.8442139409536154E-3</v>
      </c>
      <c r="N17">
        <f t="shared" si="14"/>
        <v>-1</v>
      </c>
      <c r="O17" s="12">
        <f t="shared" si="15"/>
        <v>-5.8442139409536154E-3</v>
      </c>
      <c r="P17" s="12">
        <f t="shared" si="16"/>
        <v>-8.1455387032607143E-3</v>
      </c>
      <c r="Q17" s="12">
        <f t="shared" si="17"/>
        <v>-8.1124536955586857E-3</v>
      </c>
      <c r="R17" s="13">
        <f t="shared" si="18"/>
        <v>8.8060170716823816E-3</v>
      </c>
    </row>
    <row r="18" spans="1:18" x14ac:dyDescent="0.25">
      <c r="A18" s="1">
        <v>42580</v>
      </c>
      <c r="B18">
        <v>8668.2998050000006</v>
      </c>
      <c r="C18">
        <v>8638.5</v>
      </c>
      <c r="D18">
        <v>8673.0815837837199</v>
      </c>
      <c r="E18" t="str">
        <f t="shared" si="2"/>
        <v>BUY</v>
      </c>
      <c r="F18" s="10">
        <f t="shared" si="0"/>
        <v>8599.4003909999992</v>
      </c>
      <c r="G18" s="11" t="str">
        <f t="shared" si="1"/>
        <v/>
      </c>
      <c r="L18" s="12">
        <f t="shared" si="12"/>
        <v>-3.2078055947201145E-3</v>
      </c>
      <c r="M18" s="12">
        <f t="shared" si="13"/>
        <v>-3.2129616324171805E-3</v>
      </c>
      <c r="N18">
        <f t="shared" si="14"/>
        <v>-1</v>
      </c>
      <c r="O18" s="12">
        <f t="shared" si="15"/>
        <v>3.2129616324171805E-3</v>
      </c>
      <c r="P18" s="12">
        <f t="shared" si="16"/>
        <v>-4.9325770708435338E-3</v>
      </c>
      <c r="Q18" s="12">
        <f t="shared" si="17"/>
        <v>-4.9204318897829724E-3</v>
      </c>
      <c r="R18" s="13">
        <f t="shared" si="18"/>
        <v>2.6347170911313889E-3</v>
      </c>
    </row>
    <row r="19" spans="1:18" x14ac:dyDescent="0.25">
      <c r="A19" s="1">
        <v>42583</v>
      </c>
      <c r="B19">
        <v>8654.2998050000006</v>
      </c>
      <c r="C19">
        <v>8636.5498050000006</v>
      </c>
      <c r="D19">
        <v>8633.26030120002</v>
      </c>
      <c r="E19" t="str">
        <f t="shared" si="2"/>
        <v>SELL</v>
      </c>
      <c r="F19" s="10">
        <f t="shared" si="0"/>
        <v>8668.2998050000006</v>
      </c>
      <c r="G19" s="11">
        <f t="shared" si="1"/>
        <v>-8.0121183881738389E-3</v>
      </c>
      <c r="L19" s="12">
        <f t="shared" si="12"/>
        <v>-2.2575620767484317E-4</v>
      </c>
      <c r="M19" s="12">
        <f t="shared" si="13"/>
        <v>-2.2578169444343135E-4</v>
      </c>
      <c r="N19">
        <f t="shared" si="14"/>
        <v>1</v>
      </c>
      <c r="O19" s="12">
        <f t="shared" si="15"/>
        <v>-2.2578169444343135E-4</v>
      </c>
      <c r="P19" s="12">
        <f t="shared" si="16"/>
        <v>-5.1583587652869649E-3</v>
      </c>
      <c r="Q19" s="12">
        <f t="shared" si="17"/>
        <v>-5.1450772794142674E-3</v>
      </c>
      <c r="R19" s="13">
        <f t="shared" si="18"/>
        <v>-3.4328376203689448E-3</v>
      </c>
    </row>
    <row r="20" spans="1:18" x14ac:dyDescent="0.25">
      <c r="A20" s="1">
        <v>42584</v>
      </c>
      <c r="B20">
        <v>8647.4501949999994</v>
      </c>
      <c r="C20">
        <v>8622.9003909999992</v>
      </c>
      <c r="D20">
        <v>8627.4200053304703</v>
      </c>
      <c r="E20" t="str">
        <f t="shared" si="2"/>
        <v/>
      </c>
      <c r="F20" s="10">
        <f t="shared" si="0"/>
        <v>8654.2998050000006</v>
      </c>
      <c r="G20" s="11">
        <f t="shared" si="1"/>
        <v>-1.6150802712112666E-3</v>
      </c>
      <c r="L20" s="12">
        <f t="shared" si="12"/>
        <v>-1.5804243949475438E-3</v>
      </c>
      <c r="M20" s="12">
        <f t="shared" si="13"/>
        <v>-1.5816745829736797E-3</v>
      </c>
      <c r="N20">
        <f t="shared" si="14"/>
        <v>-1</v>
      </c>
      <c r="O20" s="12">
        <f t="shared" si="15"/>
        <v>1.5816745829736797E-3</v>
      </c>
      <c r="P20" s="12">
        <f t="shared" si="16"/>
        <v>-3.5766841823132852E-3</v>
      </c>
      <c r="Q20" s="12">
        <f t="shared" si="17"/>
        <v>-3.5702954665192133E-3</v>
      </c>
      <c r="R20" s="13">
        <f t="shared" si="18"/>
        <v>-1.8058238120044479E-3</v>
      </c>
    </row>
    <row r="21" spans="1:18" x14ac:dyDescent="0.25">
      <c r="A21" s="1">
        <v>42585</v>
      </c>
      <c r="B21">
        <v>8635.2001949999994</v>
      </c>
      <c r="C21">
        <v>8544.8496090000008</v>
      </c>
      <c r="D21">
        <v>8617.3803261632402</v>
      </c>
      <c r="E21" t="str">
        <f t="shared" si="2"/>
        <v>SELL</v>
      </c>
      <c r="F21" s="10">
        <f t="shared" si="0"/>
        <v>8654.2998050000006</v>
      </c>
      <c r="G21" s="11" t="str">
        <f t="shared" si="1"/>
        <v/>
      </c>
      <c r="L21" s="12">
        <f t="shared" si="12"/>
        <v>-9.0515694790423984E-3</v>
      </c>
      <c r="M21" s="12">
        <f t="shared" si="13"/>
        <v>-9.0927838255805138E-3</v>
      </c>
      <c r="N21">
        <f t="shared" si="14"/>
        <v>-1</v>
      </c>
      <c r="O21" s="12">
        <f t="shared" si="15"/>
        <v>9.0927838255805138E-3</v>
      </c>
      <c r="P21" s="12">
        <f t="shared" si="16"/>
        <v>5.5160996432672285E-3</v>
      </c>
      <c r="Q21" s="12">
        <f t="shared" si="17"/>
        <v>5.5313413329103334E-3</v>
      </c>
      <c r="R21" s="13">
        <f t="shared" si="18"/>
        <v>-1.0617688552772675E-2</v>
      </c>
    </row>
    <row r="22" spans="1:18" x14ac:dyDescent="0.25">
      <c r="A22" s="1">
        <v>42586</v>
      </c>
      <c r="B22">
        <v>8599.9501949999994</v>
      </c>
      <c r="C22">
        <v>8551.0996090000008</v>
      </c>
      <c r="D22">
        <v>8551.3760832047101</v>
      </c>
      <c r="E22" t="str">
        <f t="shared" si="2"/>
        <v>SELL</v>
      </c>
      <c r="F22" s="10">
        <f t="shared" si="0"/>
        <v>8635.2001949999994</v>
      </c>
      <c r="G22" s="11">
        <f t="shared" si="1"/>
        <v>-2.2069503518894473E-3</v>
      </c>
      <c r="L22" s="12">
        <f t="shared" si="12"/>
        <v>7.3143475730885754E-4</v>
      </c>
      <c r="M22" s="12">
        <f t="shared" si="13"/>
        <v>7.3116738927366345E-4</v>
      </c>
      <c r="N22">
        <f t="shared" si="14"/>
        <v>-1</v>
      </c>
      <c r="O22" s="12">
        <f t="shared" si="15"/>
        <v>-7.3116738927366345E-4</v>
      </c>
      <c r="P22" s="12">
        <f t="shared" si="16"/>
        <v>4.7849322539935653E-3</v>
      </c>
      <c r="Q22" s="12">
        <f t="shared" si="17"/>
        <v>4.7963983231580354E-3</v>
      </c>
      <c r="R22" s="13">
        <f t="shared" si="18"/>
        <v>-8.3267553542587525E-3</v>
      </c>
    </row>
    <row r="23" spans="1:18" x14ac:dyDescent="0.25">
      <c r="A23" s="1">
        <v>42587</v>
      </c>
      <c r="B23">
        <v>8600.2001949999994</v>
      </c>
      <c r="C23">
        <v>8683.1503909999992</v>
      </c>
      <c r="D23">
        <v>8555.2498226664302</v>
      </c>
      <c r="E23" t="str">
        <f t="shared" si="2"/>
        <v>SELL</v>
      </c>
      <c r="F23" s="10">
        <f t="shared" si="0"/>
        <v>8599.9501949999994</v>
      </c>
      <c r="G23" s="11">
        <f t="shared" si="1"/>
        <v>-4.0821288683510204E-3</v>
      </c>
      <c r="L23" s="12">
        <f t="shared" si="12"/>
        <v>1.5442549851836018E-2</v>
      </c>
      <c r="M23" s="12">
        <f t="shared" si="13"/>
        <v>1.5324527175381167E-2</v>
      </c>
      <c r="N23">
        <f t="shared" si="14"/>
        <v>-1</v>
      </c>
      <c r="O23" s="12">
        <f t="shared" si="15"/>
        <v>-1.5324527175381167E-2</v>
      </c>
      <c r="P23" s="12">
        <f t="shared" si="16"/>
        <v>-1.0539594921387601E-2</v>
      </c>
      <c r="Q23" s="12">
        <f t="shared" si="17"/>
        <v>-1.0484248006183527E-2</v>
      </c>
      <c r="R23" s="13">
        <f t="shared" si="18"/>
        <v>1.6185279826848031E-2</v>
      </c>
    </row>
    <row r="24" spans="1:18" x14ac:dyDescent="0.25">
      <c r="A24" s="1">
        <v>42590</v>
      </c>
      <c r="B24">
        <v>8712.8496090000008</v>
      </c>
      <c r="C24">
        <v>8711.3496090000008</v>
      </c>
      <c r="D24">
        <v>8707.0599001530809</v>
      </c>
      <c r="E24" t="str">
        <f t="shared" si="2"/>
        <v/>
      </c>
      <c r="F24" s="10">
        <f t="shared" si="0"/>
        <v>8600.2001949999994</v>
      </c>
      <c r="G24" s="11">
        <f t="shared" si="1"/>
        <v>2.9069935793879509E-5</v>
      </c>
      <c r="L24" s="12">
        <f t="shared" si="12"/>
        <v>3.2475791308681501E-3</v>
      </c>
      <c r="M24" s="12">
        <f t="shared" si="13"/>
        <v>3.2423171351829332E-3</v>
      </c>
      <c r="N24">
        <f t="shared" si="14"/>
        <v>-1</v>
      </c>
      <c r="O24" s="12">
        <f t="shared" si="15"/>
        <v>-3.2423171351829332E-3</v>
      </c>
      <c r="P24" s="12">
        <f t="shared" si="16"/>
        <v>-1.3781912056570533E-2</v>
      </c>
      <c r="Q24" s="12">
        <f t="shared" si="17"/>
        <v>-1.3687376299425291E-2</v>
      </c>
      <c r="R24" s="13">
        <f t="shared" si="18"/>
        <v>1.8740279885330446E-2</v>
      </c>
    </row>
    <row r="25" spans="1:18" x14ac:dyDescent="0.25">
      <c r="A25" s="1">
        <v>42591</v>
      </c>
      <c r="B25">
        <v>8727.7998050000006</v>
      </c>
      <c r="C25">
        <v>8678.25</v>
      </c>
      <c r="D25">
        <v>8699.8210555207897</v>
      </c>
      <c r="E25" t="str">
        <f t="shared" si="2"/>
        <v/>
      </c>
      <c r="F25" s="10">
        <f t="shared" si="0"/>
        <v>8600.2001949999994</v>
      </c>
      <c r="G25" s="11" t="str">
        <f t="shared" si="1"/>
        <v/>
      </c>
      <c r="L25" s="12">
        <f t="shared" si="12"/>
        <v>-3.7995959851966354E-3</v>
      </c>
      <c r="M25" s="12">
        <f t="shared" si="13"/>
        <v>-3.8068327871204335E-3</v>
      </c>
      <c r="N25">
        <f t="shared" si="14"/>
        <v>-1</v>
      </c>
      <c r="O25" s="12">
        <f t="shared" si="15"/>
        <v>3.8068327871204335E-3</v>
      </c>
      <c r="P25" s="12">
        <f t="shared" si="16"/>
        <v>-9.9750792694500989E-3</v>
      </c>
      <c r="Q25" s="12">
        <f t="shared" si="17"/>
        <v>-9.9254931782598588E-3</v>
      </c>
      <c r="R25" s="13">
        <f t="shared" si="18"/>
        <v>-5.6435634295570747E-4</v>
      </c>
    </row>
    <row r="26" spans="1:18" x14ac:dyDescent="0.25">
      <c r="A26" s="1">
        <v>42592</v>
      </c>
      <c r="B26">
        <v>8686.7001949999994</v>
      </c>
      <c r="C26">
        <v>8575.2998050000006</v>
      </c>
      <c r="D26">
        <v>8641.5463727083898</v>
      </c>
      <c r="E26" t="str">
        <f t="shared" si="2"/>
        <v>SELL</v>
      </c>
      <c r="F26" s="10">
        <f t="shared" si="0"/>
        <v>8600.2001949999994</v>
      </c>
      <c r="G26" s="11" t="str">
        <f t="shared" si="1"/>
        <v/>
      </c>
      <c r="L26" s="12">
        <f t="shared" si="12"/>
        <v>-1.1863013280327239E-2</v>
      </c>
      <c r="M26" s="12">
        <f t="shared" si="13"/>
        <v>-1.193394031938046E-2</v>
      </c>
      <c r="N26">
        <f t="shared" si="14"/>
        <v>-1</v>
      </c>
      <c r="O26" s="12">
        <f t="shared" si="15"/>
        <v>1.193394031938046E-2</v>
      </c>
      <c r="P26" s="12">
        <f t="shared" si="16"/>
        <v>1.9588610499303612E-3</v>
      </c>
      <c r="Q26" s="12">
        <f t="shared" si="17"/>
        <v>1.960780871586687E-3</v>
      </c>
      <c r="R26" s="13">
        <f t="shared" si="18"/>
        <v>-1.5617534607891614E-2</v>
      </c>
    </row>
    <row r="27" spans="1:18" x14ac:dyDescent="0.25">
      <c r="A27" s="1">
        <v>42593</v>
      </c>
      <c r="B27">
        <v>8572.7998050000006</v>
      </c>
      <c r="C27">
        <v>8592.1503909999992</v>
      </c>
      <c r="D27">
        <v>8597.3332356079209</v>
      </c>
      <c r="E27" t="str">
        <f t="shared" si="2"/>
        <v/>
      </c>
      <c r="F27" s="10">
        <f t="shared" si="0"/>
        <v>8686.7001949999994</v>
      </c>
      <c r="G27" s="11">
        <f t="shared" si="1"/>
        <v>1.005790540204976E-2</v>
      </c>
      <c r="L27" s="12">
        <f t="shared" si="12"/>
        <v>1.9650142132843218E-3</v>
      </c>
      <c r="M27" s="12">
        <f t="shared" si="13"/>
        <v>1.9630860982908505E-3</v>
      </c>
      <c r="N27">
        <f t="shared" si="14"/>
        <v>-1</v>
      </c>
      <c r="O27" s="12">
        <f t="shared" si="15"/>
        <v>-1.9630860982908505E-3</v>
      </c>
      <c r="P27" s="12">
        <f t="shared" si="16"/>
        <v>-4.2250483604892863E-6</v>
      </c>
      <c r="Q27" s="12">
        <f t="shared" si="17"/>
        <v>-4.2250394349796494E-6</v>
      </c>
      <c r="R27" s="13">
        <f t="shared" si="18"/>
        <v>-9.9213100567511203E-3</v>
      </c>
    </row>
    <row r="28" spans="1:18" x14ac:dyDescent="0.25">
      <c r="A28" s="1">
        <v>42598</v>
      </c>
      <c r="B28">
        <v>8670.25</v>
      </c>
      <c r="C28">
        <v>8642.5498050000006</v>
      </c>
      <c r="D28">
        <v>8603.4723377509108</v>
      </c>
      <c r="E28" t="str">
        <f t="shared" si="2"/>
        <v>SELL</v>
      </c>
      <c r="F28" s="10">
        <f t="shared" si="0"/>
        <v>8686.7001949999994</v>
      </c>
      <c r="G28" s="11" t="str">
        <f t="shared" si="1"/>
        <v/>
      </c>
      <c r="L28" s="12">
        <f t="shared" si="12"/>
        <v>5.8657509129254048E-3</v>
      </c>
      <c r="M28" s="12">
        <f t="shared" si="13"/>
        <v>5.848614375823495E-3</v>
      </c>
      <c r="N28">
        <f t="shared" si="14"/>
        <v>-1</v>
      </c>
      <c r="O28" s="12">
        <f t="shared" si="15"/>
        <v>-5.848614375823495E-3</v>
      </c>
      <c r="P28" s="12">
        <f t="shared" si="16"/>
        <v>-5.8528394241839843E-3</v>
      </c>
      <c r="Q28" s="12">
        <f t="shared" si="17"/>
        <v>-5.835744926231734E-3</v>
      </c>
      <c r="R28" s="13">
        <f t="shared" si="18"/>
        <v>7.8422914101252683E-3</v>
      </c>
    </row>
    <row r="29" spans="1:18" x14ac:dyDescent="0.25">
      <c r="A29" s="1">
        <v>42599</v>
      </c>
      <c r="B29">
        <v>8639.7998050000006</v>
      </c>
      <c r="C29">
        <v>8624.0498050000006</v>
      </c>
      <c r="D29">
        <v>8639.0872210570997</v>
      </c>
      <c r="E29" t="str">
        <f t="shared" si="2"/>
        <v/>
      </c>
      <c r="F29" s="10">
        <f t="shared" si="0"/>
        <v>8670.25</v>
      </c>
      <c r="G29" s="11">
        <f t="shared" si="1"/>
        <v>-1.8937219693005991E-3</v>
      </c>
      <c r="L29" s="12">
        <f t="shared" si="12"/>
        <v>-2.1405719859777239E-3</v>
      </c>
      <c r="M29" s="12">
        <f t="shared" si="13"/>
        <v>-2.1428662848505969E-3</v>
      </c>
      <c r="N29">
        <f t="shared" si="14"/>
        <v>-1</v>
      </c>
      <c r="O29" s="12">
        <f t="shared" si="15"/>
        <v>2.1428662848505969E-3</v>
      </c>
      <c r="P29" s="12">
        <f t="shared" si="16"/>
        <v>-3.7099731393333874E-3</v>
      </c>
      <c r="Q29" s="12">
        <f t="shared" si="17"/>
        <v>-3.7030996917153391E-3</v>
      </c>
      <c r="R29" s="13">
        <f t="shared" si="18"/>
        <v>3.7126228648667325E-3</v>
      </c>
    </row>
    <row r="30" spans="1:18" x14ac:dyDescent="0.25">
      <c r="A30" s="1">
        <v>42600</v>
      </c>
      <c r="B30">
        <v>8648.8496090000008</v>
      </c>
      <c r="C30">
        <v>8673.25</v>
      </c>
      <c r="D30">
        <v>8615.0031992128897</v>
      </c>
      <c r="E30" t="str">
        <f t="shared" si="2"/>
        <v>SELL</v>
      </c>
      <c r="F30" s="10">
        <f t="shared" si="0"/>
        <v>8670.25</v>
      </c>
      <c r="G30" s="11" t="str">
        <f t="shared" si="1"/>
        <v/>
      </c>
      <c r="L30" s="12">
        <f t="shared" si="12"/>
        <v>5.7049989404600598E-3</v>
      </c>
      <c r="M30" s="12">
        <f t="shared" si="13"/>
        <v>5.6887870639387309E-3</v>
      </c>
      <c r="N30">
        <f t="shared" si="14"/>
        <v>-1</v>
      </c>
      <c r="O30" s="12">
        <f t="shared" si="15"/>
        <v>-5.6887870639387309E-3</v>
      </c>
      <c r="P30" s="12">
        <f t="shared" si="16"/>
        <v>-9.3987602032721187E-3</v>
      </c>
      <c r="Q30" s="12">
        <f t="shared" si="17"/>
        <v>-9.354729907962267E-3</v>
      </c>
      <c r="R30" s="13">
        <f t="shared" si="18"/>
        <v>3.5522149935702796E-3</v>
      </c>
    </row>
    <row r="31" spans="1:18" x14ac:dyDescent="0.25">
      <c r="A31" s="1">
        <v>42601</v>
      </c>
      <c r="B31">
        <v>8694.2998050000006</v>
      </c>
      <c r="C31">
        <v>8666.9003909999992</v>
      </c>
      <c r="D31">
        <v>8664.0429163933895</v>
      </c>
      <c r="E31" t="str">
        <f t="shared" si="2"/>
        <v/>
      </c>
      <c r="F31" s="10">
        <f t="shared" si="0"/>
        <v>8648.8496090000008</v>
      </c>
      <c r="G31" s="11">
        <f t="shared" si="1"/>
        <v>-2.4682553559585152E-3</v>
      </c>
      <c r="L31" s="12">
        <f t="shared" si="12"/>
        <v>-7.3209108465688288E-4</v>
      </c>
      <c r="M31" s="12">
        <f t="shared" si="13"/>
        <v>-7.3235919419672199E-4</v>
      </c>
      <c r="N31">
        <f t="shared" si="14"/>
        <v>-1</v>
      </c>
      <c r="O31" s="12">
        <f t="shared" si="15"/>
        <v>7.3235919419672199E-4</v>
      </c>
      <c r="P31" s="12">
        <f t="shared" si="16"/>
        <v>-8.6664010090753973E-3</v>
      </c>
      <c r="Q31" s="12">
        <f t="shared" si="17"/>
        <v>-8.6289560050665237E-3</v>
      </c>
      <c r="R31" s="13">
        <f t="shared" si="18"/>
        <v>4.9687312769408631E-3</v>
      </c>
    </row>
    <row r="32" spans="1:18" x14ac:dyDescent="0.25">
      <c r="A32" s="1">
        <v>42604</v>
      </c>
      <c r="B32">
        <v>8667</v>
      </c>
      <c r="C32">
        <v>8629.1503909999992</v>
      </c>
      <c r="D32">
        <v>8673.4843764536399</v>
      </c>
      <c r="E32" t="str">
        <f t="shared" si="2"/>
        <v>BUY</v>
      </c>
      <c r="F32" s="10">
        <f t="shared" si="0"/>
        <v>8648.8496090000008</v>
      </c>
      <c r="G32" s="11" t="str">
        <f t="shared" si="1"/>
        <v/>
      </c>
      <c r="L32" s="12">
        <f t="shared" si="12"/>
        <v>-4.3556517667147077E-3</v>
      </c>
      <c r="M32" s="12">
        <f t="shared" si="13"/>
        <v>-4.3651652528767723E-3</v>
      </c>
      <c r="N32">
        <f t="shared" si="14"/>
        <v>-1</v>
      </c>
      <c r="O32" s="12">
        <f t="shared" si="15"/>
        <v>4.3651652528767723E-3</v>
      </c>
      <c r="P32" s="12">
        <f t="shared" si="16"/>
        <v>-4.301235756198625E-3</v>
      </c>
      <c r="Q32" s="12">
        <f t="shared" si="17"/>
        <v>-4.2919986900288309E-3</v>
      </c>
      <c r="R32" s="13">
        <f t="shared" si="18"/>
        <v>-5.0845541175452702E-3</v>
      </c>
    </row>
    <row r="33" spans="1:18" x14ac:dyDescent="0.25">
      <c r="A33" s="1">
        <v>42605</v>
      </c>
      <c r="B33">
        <v>8628.3496090000008</v>
      </c>
      <c r="C33">
        <v>8632.5996090000008</v>
      </c>
      <c r="D33">
        <v>8636.7799984960002</v>
      </c>
      <c r="E33" t="str">
        <f t="shared" si="2"/>
        <v/>
      </c>
      <c r="F33" s="10">
        <f t="shared" si="0"/>
        <v>8667</v>
      </c>
      <c r="G33" s="11">
        <f t="shared" si="1"/>
        <v>-2.0985901964478693E-3</v>
      </c>
      <c r="L33" s="12">
        <f t="shared" si="12"/>
        <v>3.9971698761886998E-4</v>
      </c>
      <c r="M33" s="12">
        <f t="shared" si="13"/>
        <v>3.9963712206547795E-4</v>
      </c>
      <c r="N33">
        <f t="shared" si="14"/>
        <v>1</v>
      </c>
      <c r="O33" s="12">
        <f t="shared" si="15"/>
        <v>3.9963712206547795E-4</v>
      </c>
      <c r="P33" s="12">
        <f t="shared" si="16"/>
        <v>-3.9015986341331471E-3</v>
      </c>
      <c r="Q33" s="12">
        <f t="shared" si="17"/>
        <v>-3.8939972871971928E-3</v>
      </c>
      <c r="R33" s="13">
        <f t="shared" si="18"/>
        <v>-3.9576758070991591E-3</v>
      </c>
    </row>
    <row r="34" spans="1:18" x14ac:dyDescent="0.25">
      <c r="A34" s="1">
        <v>42606</v>
      </c>
      <c r="B34">
        <v>8648.5</v>
      </c>
      <c r="C34">
        <v>8650.2998050000006</v>
      </c>
      <c r="D34">
        <v>8656.4616606760792</v>
      </c>
      <c r="E34" t="str">
        <f t="shared" si="2"/>
        <v/>
      </c>
      <c r="F34" s="10">
        <f t="shared" si="0"/>
        <v>8667</v>
      </c>
      <c r="G34" s="11" t="str">
        <f t="shared" si="1"/>
        <v/>
      </c>
      <c r="L34" s="12">
        <f t="shared" si="12"/>
        <v>2.0503900101593864E-3</v>
      </c>
      <c r="M34" s="12">
        <f t="shared" si="13"/>
        <v>2.0482908294987916E-3</v>
      </c>
      <c r="N34">
        <f t="shared" si="14"/>
        <v>1</v>
      </c>
      <c r="O34" s="12">
        <f t="shared" si="15"/>
        <v>2.0482908294987916E-3</v>
      </c>
      <c r="P34" s="12">
        <f t="shared" si="16"/>
        <v>-1.8533078046343555E-3</v>
      </c>
      <c r="Q34" s="12">
        <f t="shared" si="17"/>
        <v>-1.8515914901751085E-3</v>
      </c>
      <c r="R34" s="13">
        <f t="shared" si="18"/>
        <v>2.450926573496659E-3</v>
      </c>
    </row>
    <row r="35" spans="1:18" x14ac:dyDescent="0.25">
      <c r="A35" s="1">
        <v>42607</v>
      </c>
      <c r="B35">
        <v>8668.8496090000008</v>
      </c>
      <c r="C35">
        <v>8592.2001949999994</v>
      </c>
      <c r="D35">
        <v>8641.4822170306397</v>
      </c>
      <c r="E35" t="str">
        <f t="shared" si="2"/>
        <v>SELL</v>
      </c>
      <c r="F35" s="10">
        <f t="shared" si="0"/>
        <v>8667</v>
      </c>
      <c r="G35" s="11" t="str">
        <f t="shared" si="1"/>
        <v/>
      </c>
      <c r="L35" s="12">
        <f t="shared" si="12"/>
        <v>-6.7164851288066263E-3</v>
      </c>
      <c r="M35" s="12">
        <f t="shared" si="13"/>
        <v>-6.7391422227259072E-3</v>
      </c>
      <c r="N35">
        <f t="shared" si="14"/>
        <v>1</v>
      </c>
      <c r="O35" s="12">
        <f t="shared" si="15"/>
        <v>-6.7391422227259072E-3</v>
      </c>
      <c r="P35" s="12">
        <f t="shared" si="16"/>
        <v>-8.5924500273602631E-3</v>
      </c>
      <c r="Q35" s="12">
        <f t="shared" si="17"/>
        <v>-8.5556404322733037E-3</v>
      </c>
      <c r="R35" s="13">
        <f t="shared" si="18"/>
        <v>-4.6798665326587274E-3</v>
      </c>
    </row>
    <row r="36" spans="1:18" x14ac:dyDescent="0.25">
      <c r="A36" s="1">
        <v>42608</v>
      </c>
      <c r="B36">
        <v>8614.3496090000008</v>
      </c>
      <c r="C36">
        <v>8572.5498050000006</v>
      </c>
      <c r="D36">
        <v>8556.8336853166293</v>
      </c>
      <c r="E36" t="str">
        <f t="shared" si="2"/>
        <v>SELL</v>
      </c>
      <c r="F36" s="10">
        <f t="shared" si="0"/>
        <v>8668.8496090000008</v>
      </c>
      <c r="G36" s="11">
        <f t="shared" si="1"/>
        <v>2.1340821506865559E-4</v>
      </c>
      <c r="L36" s="12">
        <f t="shared" si="12"/>
        <v>-2.2870032766967308E-3</v>
      </c>
      <c r="M36" s="12">
        <f t="shared" si="13"/>
        <v>-2.2896224628440802E-3</v>
      </c>
      <c r="N36">
        <f t="shared" si="14"/>
        <v>-1</v>
      </c>
      <c r="O36" s="12">
        <f t="shared" si="15"/>
        <v>2.2896224628440802E-3</v>
      </c>
      <c r="P36" s="12">
        <f t="shared" si="16"/>
        <v>-6.3028275645161825E-3</v>
      </c>
      <c r="Q36" s="12">
        <f t="shared" si="17"/>
        <v>-6.283006411827885E-3</v>
      </c>
      <c r="R36" s="13">
        <f t="shared" si="18"/>
        <v>-8.9881277820058614E-3</v>
      </c>
    </row>
    <row r="37" spans="1:18" x14ac:dyDescent="0.25">
      <c r="A37" s="1">
        <v>42611</v>
      </c>
      <c r="B37">
        <v>8583.75</v>
      </c>
      <c r="C37">
        <v>8607.4501949999994</v>
      </c>
      <c r="D37">
        <v>8593.5093474579699</v>
      </c>
      <c r="E37" t="str">
        <f t="shared" si="2"/>
        <v>BUY</v>
      </c>
      <c r="F37" s="10">
        <f t="shared" si="0"/>
        <v>8614.3496090000008</v>
      </c>
      <c r="G37" s="11">
        <f t="shared" si="1"/>
        <v>-6.2868780124433199E-3</v>
      </c>
      <c r="L37" s="12">
        <f t="shared" si="12"/>
        <v>4.071179613286402E-3</v>
      </c>
      <c r="M37" s="12">
        <f t="shared" si="13"/>
        <v>4.0629147857024744E-3</v>
      </c>
      <c r="N37">
        <f t="shared" si="14"/>
        <v>-1</v>
      </c>
      <c r="O37" s="12">
        <f t="shared" si="15"/>
        <v>-4.0629147857024744E-3</v>
      </c>
      <c r="P37" s="12">
        <f t="shared" si="16"/>
        <v>-1.0365742350218657E-2</v>
      </c>
      <c r="Q37" s="12">
        <f t="shared" si="17"/>
        <v>-1.0312203193704073E-2</v>
      </c>
      <c r="R37" s="13">
        <f t="shared" si="18"/>
        <v>1.7748655354741238E-3</v>
      </c>
    </row>
    <row r="38" spans="1:18" x14ac:dyDescent="0.25">
      <c r="A38" s="1">
        <v>42612</v>
      </c>
      <c r="B38">
        <v>8646.75</v>
      </c>
      <c r="C38">
        <v>8744.3496090000008</v>
      </c>
      <c r="D38">
        <v>8619.7735226455407</v>
      </c>
      <c r="E38" t="str">
        <f t="shared" si="2"/>
        <v/>
      </c>
      <c r="F38" s="10">
        <f t="shared" si="0"/>
        <v>8583.75</v>
      </c>
      <c r="G38" s="11">
        <f t="shared" si="1"/>
        <v>3.5521670687745921E-3</v>
      </c>
      <c r="L38" s="12">
        <f t="shared" si="12"/>
        <v>1.5904758191865653E-2</v>
      </c>
      <c r="M38" s="12">
        <f t="shared" si="13"/>
        <v>1.5779602825100048E-2</v>
      </c>
      <c r="N38">
        <f t="shared" si="14"/>
        <v>1</v>
      </c>
      <c r="O38" s="12">
        <f t="shared" si="15"/>
        <v>1.5779602825100048E-2</v>
      </c>
      <c r="P38" s="12">
        <f t="shared" si="16"/>
        <v>5.4138604748813907E-3</v>
      </c>
      <c r="Q38" s="12">
        <f t="shared" si="17"/>
        <v>5.4285418999404644E-3</v>
      </c>
      <c r="R38" s="13">
        <f t="shared" si="18"/>
        <v>2.0040688932456918E-2</v>
      </c>
    </row>
    <row r="39" spans="1:18" x14ac:dyDescent="0.25">
      <c r="A39" s="1">
        <v>42613</v>
      </c>
      <c r="B39">
        <v>8754.0498050000006</v>
      </c>
      <c r="C39">
        <v>8786.2001949999994</v>
      </c>
      <c r="D39">
        <v>8741.1966943766602</v>
      </c>
      <c r="E39" t="str">
        <f t="shared" si="2"/>
        <v/>
      </c>
      <c r="F39" s="10">
        <f t="shared" si="0"/>
        <v>8583.75</v>
      </c>
      <c r="G39" s="11" t="str">
        <f t="shared" si="1"/>
        <v/>
      </c>
      <c r="L39" s="12">
        <f t="shared" si="12"/>
        <v>4.7860147262324126E-3</v>
      </c>
      <c r="M39" s="12">
        <f t="shared" si="13"/>
        <v>4.7745981697995031E-3</v>
      </c>
      <c r="N39">
        <f t="shared" si="14"/>
        <v>1</v>
      </c>
      <c r="O39" s="12">
        <f t="shared" si="15"/>
        <v>4.7745981697995031E-3</v>
      </c>
      <c r="P39" s="12">
        <f t="shared" si="16"/>
        <v>1.0188458644680893E-2</v>
      </c>
      <c r="Q39" s="12">
        <f t="shared" si="17"/>
        <v>1.0240537707647768E-2</v>
      </c>
      <c r="R39" s="13">
        <f t="shared" si="18"/>
        <v>2.0766893325021574E-2</v>
      </c>
    </row>
    <row r="40" spans="1:18" x14ac:dyDescent="0.25">
      <c r="A40" s="1">
        <v>42614</v>
      </c>
      <c r="B40">
        <v>8793.5996090000008</v>
      </c>
      <c r="C40">
        <v>8774.6503909999992</v>
      </c>
      <c r="D40">
        <v>8776.0107819924306</v>
      </c>
      <c r="E40" t="str">
        <f t="shared" si="2"/>
        <v/>
      </c>
      <c r="F40" s="10">
        <f t="shared" si="0"/>
        <v>8583.75</v>
      </c>
      <c r="G40" s="11" t="str">
        <f t="shared" si="1"/>
        <v/>
      </c>
      <c r="L40" s="12">
        <f t="shared" si="12"/>
        <v>-1.314539134513848E-3</v>
      </c>
      <c r="M40" s="12">
        <f t="shared" si="13"/>
        <v>-1.315403899009523E-3</v>
      </c>
      <c r="N40">
        <f t="shared" si="14"/>
        <v>1</v>
      </c>
      <c r="O40" s="12">
        <f t="shared" si="15"/>
        <v>-1.315403899009523E-3</v>
      </c>
      <c r="P40" s="12">
        <f t="shared" si="16"/>
        <v>8.8730547456713701E-3</v>
      </c>
      <c r="Q40" s="12">
        <f t="shared" si="17"/>
        <v>8.9125369855589387E-3</v>
      </c>
      <c r="R40" s="13">
        <f t="shared" si="18"/>
        <v>3.4651841880626311E-3</v>
      </c>
    </row>
    <row r="41" spans="1:18" x14ac:dyDescent="0.25">
      <c r="A41" s="1">
        <v>42615</v>
      </c>
      <c r="B41">
        <v>8796.3496090000008</v>
      </c>
      <c r="C41">
        <v>8809.6503909999992</v>
      </c>
      <c r="D41">
        <v>8765.0706952716992</v>
      </c>
      <c r="E41" t="str">
        <f t="shared" si="2"/>
        <v>SELL</v>
      </c>
      <c r="F41" s="10">
        <f t="shared" si="0"/>
        <v>8583.75</v>
      </c>
      <c r="G41" s="11" t="str">
        <f t="shared" si="1"/>
        <v/>
      </c>
      <c r="L41" s="12">
        <f t="shared" si="12"/>
        <v>3.98876290682737E-3</v>
      </c>
      <c r="M41" s="12">
        <f t="shared" si="13"/>
        <v>3.9808288830258075E-3</v>
      </c>
      <c r="N41">
        <f t="shared" si="14"/>
        <v>1</v>
      </c>
      <c r="O41" s="12">
        <f t="shared" si="15"/>
        <v>3.9808288830258075E-3</v>
      </c>
      <c r="P41" s="12">
        <f t="shared" si="16"/>
        <v>1.2853883628697178E-2</v>
      </c>
      <c r="Q41" s="12">
        <f t="shared" si="17"/>
        <v>1.2936849889319868E-2</v>
      </c>
      <c r="R41" s="13">
        <f t="shared" si="18"/>
        <v>2.6689803873742868E-3</v>
      </c>
    </row>
    <row r="42" spans="1:18" x14ac:dyDescent="0.25">
      <c r="A42" s="1">
        <v>42619</v>
      </c>
      <c r="B42">
        <v>8852.7001949999994</v>
      </c>
      <c r="C42">
        <v>8943</v>
      </c>
      <c r="D42">
        <v>8815.9472847360103</v>
      </c>
      <c r="E42" t="str">
        <f t="shared" si="2"/>
        <v/>
      </c>
      <c r="F42" s="10">
        <f t="shared" si="0"/>
        <v>8796.3496090000008</v>
      </c>
      <c r="G42" s="11">
        <f t="shared" si="1"/>
        <v>2.4767684170671433E-2</v>
      </c>
      <c r="L42" s="12">
        <f t="shared" si="12"/>
        <v>1.5136765147483189E-2</v>
      </c>
      <c r="M42" s="12">
        <f t="shared" si="13"/>
        <v>1.50233474042631E-2</v>
      </c>
      <c r="N42">
        <f t="shared" si="14"/>
        <v>-1</v>
      </c>
      <c r="O42" s="12">
        <f t="shared" si="15"/>
        <v>-1.50233474042631E-2</v>
      </c>
      <c r="P42" s="12">
        <f t="shared" si="16"/>
        <v>-2.1694637755659222E-3</v>
      </c>
      <c r="Q42" s="12">
        <f t="shared" si="17"/>
        <v>-2.167112189896514E-3</v>
      </c>
      <c r="R42" s="13">
        <f t="shared" si="18"/>
        <v>1.9185905021660288E-2</v>
      </c>
    </row>
    <row r="43" spans="1:18" x14ac:dyDescent="0.25">
      <c r="A43" s="1">
        <v>42620</v>
      </c>
      <c r="B43">
        <v>8968.7001949999994</v>
      </c>
      <c r="C43">
        <v>8917.9501949999994</v>
      </c>
      <c r="D43">
        <v>8952.5940053513805</v>
      </c>
      <c r="E43" t="str">
        <f t="shared" si="2"/>
        <v/>
      </c>
      <c r="F43" s="10">
        <f t="shared" si="0"/>
        <v>8796.3496090000008</v>
      </c>
      <c r="G43" s="11" t="str">
        <f t="shared" si="1"/>
        <v/>
      </c>
      <c r="L43" s="12">
        <f t="shared" si="12"/>
        <v>-2.8010516605166957E-3</v>
      </c>
      <c r="M43" s="12">
        <f t="shared" si="13"/>
        <v>-2.8049819467246516E-3</v>
      </c>
      <c r="N43">
        <f t="shared" si="14"/>
        <v>-1</v>
      </c>
      <c r="O43" s="12">
        <f t="shared" si="15"/>
        <v>2.8049819467246516E-3</v>
      </c>
      <c r="P43" s="12">
        <f t="shared" si="16"/>
        <v>6.355181711587294E-4</v>
      </c>
      <c r="Q43" s="12">
        <f t="shared" si="17"/>
        <v>6.357201556177472E-4</v>
      </c>
      <c r="R43" s="13">
        <f t="shared" si="18"/>
        <v>1.2293314625815288E-2</v>
      </c>
    </row>
    <row r="44" spans="1:18" x14ac:dyDescent="0.25">
      <c r="A44" s="1">
        <v>42621</v>
      </c>
      <c r="B44">
        <v>8915.5</v>
      </c>
      <c r="C44">
        <v>8952.5</v>
      </c>
      <c r="D44">
        <v>8940.6857242983897</v>
      </c>
      <c r="E44" t="str">
        <f t="shared" si="2"/>
        <v/>
      </c>
      <c r="F44" s="10">
        <f t="shared" si="0"/>
        <v>8796.3496090000008</v>
      </c>
      <c r="G44" s="11" t="str">
        <f t="shared" si="1"/>
        <v/>
      </c>
      <c r="L44" s="12">
        <f t="shared" si="12"/>
        <v>3.8741868080145458E-3</v>
      </c>
      <c r="M44" s="12">
        <f t="shared" si="13"/>
        <v>3.8667014731311629E-3</v>
      </c>
      <c r="N44">
        <f t="shared" si="14"/>
        <v>-1</v>
      </c>
      <c r="O44" s="12">
        <f t="shared" si="15"/>
        <v>-3.8667014731311629E-3</v>
      </c>
      <c r="P44" s="12">
        <f t="shared" si="16"/>
        <v>-3.2311833019724335E-3</v>
      </c>
      <c r="Q44" s="12">
        <f t="shared" si="17"/>
        <v>-3.2259686472208005E-3</v>
      </c>
      <c r="R44" s="13">
        <f t="shared" si="18"/>
        <v>1.0622833501061635E-3</v>
      </c>
    </row>
    <row r="45" spans="1:18" x14ac:dyDescent="0.25">
      <c r="A45" s="1">
        <v>42622</v>
      </c>
      <c r="B45">
        <v>8934.2998050000006</v>
      </c>
      <c r="C45">
        <v>8866.7001949999994</v>
      </c>
      <c r="D45">
        <v>8941.1365254514494</v>
      </c>
      <c r="E45" t="str">
        <f t="shared" si="2"/>
        <v>BUY</v>
      </c>
      <c r="F45" s="10">
        <f t="shared" si="0"/>
        <v>8796.3496090000008</v>
      </c>
      <c r="G45" s="11" t="str">
        <f t="shared" si="1"/>
        <v/>
      </c>
      <c r="L45" s="12">
        <f t="shared" si="12"/>
        <v>-9.5838933258867165E-3</v>
      </c>
      <c r="M45" s="12">
        <f t="shared" si="13"/>
        <v>-9.6301143870791053E-3</v>
      </c>
      <c r="N45">
        <f t="shared" si="14"/>
        <v>-1</v>
      </c>
      <c r="O45" s="12">
        <f t="shared" si="15"/>
        <v>9.6301143870791053E-3</v>
      </c>
      <c r="P45" s="12">
        <f t="shared" si="16"/>
        <v>6.3989310851066718E-3</v>
      </c>
      <c r="Q45" s="12">
        <f t="shared" si="17"/>
        <v>6.41944798334948E-3</v>
      </c>
      <c r="R45" s="13">
        <f t="shared" si="18"/>
        <v>-5.7468363109647314E-3</v>
      </c>
    </row>
    <row r="46" spans="1:18" x14ac:dyDescent="0.25">
      <c r="A46" s="1">
        <v>42625</v>
      </c>
      <c r="B46">
        <v>8732.9501949999994</v>
      </c>
      <c r="C46">
        <v>8715.5996090000008</v>
      </c>
      <c r="D46">
        <v>8832.2183542372004</v>
      </c>
      <c r="E46" t="str">
        <f t="shared" si="2"/>
        <v/>
      </c>
      <c r="F46" s="10">
        <f t="shared" si="0"/>
        <v>8934.2998050000006</v>
      </c>
      <c r="G46" s="11">
        <f t="shared" si="1"/>
        <v>-1.5682664074522012E-2</v>
      </c>
      <c r="L46" s="12">
        <f t="shared" si="12"/>
        <v>-1.704135503365789E-2</v>
      </c>
      <c r="M46" s="12">
        <f t="shared" si="13"/>
        <v>-1.7188229947473172E-2</v>
      </c>
      <c r="N46">
        <f t="shared" si="14"/>
        <v>1</v>
      </c>
      <c r="O46" s="12">
        <f t="shared" si="15"/>
        <v>-1.7188229947473172E-2</v>
      </c>
      <c r="P46" s="12">
        <f t="shared" si="16"/>
        <v>-1.07892988623665E-2</v>
      </c>
      <c r="Q46" s="12">
        <f t="shared" si="17"/>
        <v>-1.0731303142512805E-2</v>
      </c>
      <c r="R46" s="13">
        <f t="shared" si="18"/>
        <v>-2.6461925830773447E-2</v>
      </c>
    </row>
    <row r="47" spans="1:18" x14ac:dyDescent="0.25">
      <c r="A47" s="1">
        <v>42627</v>
      </c>
      <c r="B47">
        <v>8710.6503909999992</v>
      </c>
      <c r="C47">
        <v>8726.5996090000008</v>
      </c>
      <c r="D47">
        <v>8739.7666090630591</v>
      </c>
      <c r="E47" t="str">
        <f t="shared" si="2"/>
        <v/>
      </c>
      <c r="F47" s="10">
        <f t="shared" si="0"/>
        <v>8934.2998050000006</v>
      </c>
      <c r="G47" s="11" t="str">
        <f t="shared" si="1"/>
        <v/>
      </c>
      <c r="L47" s="12">
        <f t="shared" si="12"/>
        <v>1.2621047883660808E-3</v>
      </c>
      <c r="M47" s="12">
        <f t="shared" si="13"/>
        <v>1.26130900362312E-3</v>
      </c>
      <c r="N47">
        <f t="shared" si="14"/>
        <v>1</v>
      </c>
      <c r="O47" s="12">
        <f t="shared" si="15"/>
        <v>1.26130900362312E-3</v>
      </c>
      <c r="P47" s="12">
        <f t="shared" si="16"/>
        <v>-9.5279898587433808E-3</v>
      </c>
      <c r="Q47" s="12">
        <f t="shared" si="17"/>
        <v>-9.4827423832283264E-3</v>
      </c>
      <c r="R47" s="13">
        <f t="shared" si="18"/>
        <v>-1.5800758221080069E-2</v>
      </c>
    </row>
    <row r="48" spans="1:18" x14ac:dyDescent="0.25">
      <c r="A48" s="1">
        <v>42628</v>
      </c>
      <c r="B48">
        <v>8743.8496090000008</v>
      </c>
      <c r="C48">
        <v>8742.5498050000006</v>
      </c>
      <c r="D48">
        <v>8739.5851985180998</v>
      </c>
      <c r="E48" t="str">
        <f t="shared" si="2"/>
        <v>SELL</v>
      </c>
      <c r="F48" s="10">
        <f t="shared" si="0"/>
        <v>8934.2998050000006</v>
      </c>
      <c r="G48" s="11" t="str">
        <f t="shared" si="1"/>
        <v/>
      </c>
      <c r="L48" s="12">
        <f t="shared" si="12"/>
        <v>1.8277675973066287E-3</v>
      </c>
      <c r="M48" s="12">
        <f t="shared" si="13"/>
        <v>1.8260992626877167E-3</v>
      </c>
      <c r="N48">
        <f t="shared" si="14"/>
        <v>1</v>
      </c>
      <c r="O48" s="12">
        <f t="shared" si="15"/>
        <v>1.8260992626877167E-3</v>
      </c>
      <c r="P48" s="12">
        <f t="shared" si="16"/>
        <v>-7.7018905960556643E-3</v>
      </c>
      <c r="Q48" s="12">
        <f t="shared" si="17"/>
        <v>-7.67230703518329E-3</v>
      </c>
      <c r="R48" s="13">
        <f t="shared" si="18"/>
        <v>3.0921792199092302E-3</v>
      </c>
    </row>
    <row r="49" spans="1:18" x14ac:dyDescent="0.25">
      <c r="A49" s="1">
        <v>42629</v>
      </c>
      <c r="B49">
        <v>8780.8496090000008</v>
      </c>
      <c r="C49">
        <v>8779.8496090000008</v>
      </c>
      <c r="D49">
        <v>8742.0267690775199</v>
      </c>
      <c r="E49" t="str">
        <f t="shared" si="2"/>
        <v/>
      </c>
      <c r="F49" s="10">
        <f t="shared" si="0"/>
        <v>8743.8496090000008</v>
      </c>
      <c r="G49" s="11">
        <f t="shared" si="1"/>
        <v>-2.1316745593584874E-2</v>
      </c>
      <c r="L49" s="12">
        <f t="shared" si="12"/>
        <v>4.2664674302075323E-3</v>
      </c>
      <c r="M49" s="12">
        <f t="shared" si="13"/>
        <v>4.2573918626263871E-3</v>
      </c>
      <c r="N49">
        <f t="shared" si="14"/>
        <v>-1</v>
      </c>
      <c r="O49" s="12">
        <f t="shared" si="15"/>
        <v>-4.2573918626263871E-3</v>
      </c>
      <c r="P49" s="12">
        <f t="shared" si="16"/>
        <v>-1.1959282458682052E-2</v>
      </c>
      <c r="Q49" s="12">
        <f t="shared" si="17"/>
        <v>-1.1888054468193743E-2</v>
      </c>
      <c r="R49" s="13">
        <f t="shared" si="18"/>
        <v>6.1020331384380455E-3</v>
      </c>
    </row>
    <row r="50" spans="1:18" x14ac:dyDescent="0.25">
      <c r="A50" s="1">
        <v>42632</v>
      </c>
      <c r="B50">
        <v>8788.4501949999994</v>
      </c>
      <c r="C50">
        <v>8808.4003909999992</v>
      </c>
      <c r="D50">
        <v>8768.2201864772996</v>
      </c>
      <c r="E50" t="str">
        <f t="shared" si="2"/>
        <v/>
      </c>
      <c r="F50" s="10">
        <f t="shared" si="0"/>
        <v>8743.8496090000008</v>
      </c>
      <c r="G50" s="11" t="str">
        <f t="shared" si="1"/>
        <v/>
      </c>
      <c r="L50" s="12">
        <f t="shared" si="12"/>
        <v>3.2518531946983398E-3</v>
      </c>
      <c r="M50" s="12">
        <f t="shared" si="13"/>
        <v>3.2465773545095268E-3</v>
      </c>
      <c r="N50">
        <f t="shared" si="14"/>
        <v>-1</v>
      </c>
      <c r="O50" s="12">
        <f t="shared" si="15"/>
        <v>-3.2465773545095268E-3</v>
      </c>
      <c r="P50" s="12">
        <f t="shared" si="16"/>
        <v>-1.5205859813191579E-2</v>
      </c>
      <c r="Q50" s="12">
        <f t="shared" si="17"/>
        <v>-1.5090834484562832E-2</v>
      </c>
      <c r="R50" s="13">
        <f t="shared" si="18"/>
        <v>7.5321945506487964E-3</v>
      </c>
    </row>
    <row r="51" spans="1:18" x14ac:dyDescent="0.25">
      <c r="A51" s="1">
        <v>42633</v>
      </c>
      <c r="B51">
        <v>8816.0996090000008</v>
      </c>
      <c r="C51">
        <v>8775.9003909999992</v>
      </c>
      <c r="D51">
        <v>8795.7730777358302</v>
      </c>
      <c r="E51" t="str">
        <f t="shared" si="2"/>
        <v/>
      </c>
      <c r="F51" s="10">
        <f t="shared" si="0"/>
        <v>8743.8496090000008</v>
      </c>
      <c r="G51" s="11" t="str">
        <f t="shared" si="1"/>
        <v/>
      </c>
      <c r="L51" s="12">
        <f t="shared" si="12"/>
        <v>-3.6896597063420522E-3</v>
      </c>
      <c r="M51" s="12">
        <f t="shared" si="13"/>
        <v>-3.6964832903559415E-3</v>
      </c>
      <c r="N51">
        <f t="shared" si="14"/>
        <v>-1</v>
      </c>
      <c r="O51" s="12">
        <f t="shared" si="15"/>
        <v>3.6964832903559415E-3</v>
      </c>
      <c r="P51" s="12">
        <f t="shared" si="16"/>
        <v>-1.1509376522835638E-2</v>
      </c>
      <c r="Q51" s="12">
        <f t="shared" si="17"/>
        <v>-1.1443397019105794E-2</v>
      </c>
      <c r="R51" s="13">
        <f t="shared" si="18"/>
        <v>-4.4980474334710419E-4</v>
      </c>
    </row>
    <row r="52" spans="1:18" x14ac:dyDescent="0.25">
      <c r="A52" s="1">
        <v>42634</v>
      </c>
      <c r="B52">
        <v>8790.2998050000006</v>
      </c>
      <c r="C52">
        <v>8777.1503909999992</v>
      </c>
      <c r="D52">
        <v>8785.3069937187902</v>
      </c>
      <c r="E52" t="str">
        <f t="shared" si="2"/>
        <v>SELL</v>
      </c>
      <c r="F52" s="10">
        <f t="shared" si="0"/>
        <v>8743.8496090000008</v>
      </c>
      <c r="G52" s="11" t="str">
        <f t="shared" si="1"/>
        <v/>
      </c>
      <c r="L52" s="12">
        <f t="shared" si="12"/>
        <v>1.4243552733139708E-4</v>
      </c>
      <c r="M52" s="12">
        <f t="shared" si="13"/>
        <v>1.4242538435480938E-4</v>
      </c>
      <c r="N52">
        <f t="shared" si="14"/>
        <v>-1</v>
      </c>
      <c r="O52" s="12">
        <f t="shared" si="15"/>
        <v>-1.4242538435480938E-4</v>
      </c>
      <c r="P52" s="12">
        <f t="shared" si="16"/>
        <v>-1.1651801907190448E-2</v>
      </c>
      <c r="Q52" s="12">
        <f t="shared" si="17"/>
        <v>-1.1584182547287436E-2</v>
      </c>
      <c r="R52" s="13">
        <f t="shared" si="18"/>
        <v>-3.5477497176366057E-3</v>
      </c>
    </row>
    <row r="53" spans="1:18" x14ac:dyDescent="0.25">
      <c r="A53" s="1">
        <v>42635</v>
      </c>
      <c r="B53">
        <v>8873.3496090000008</v>
      </c>
      <c r="C53">
        <v>8867.4501949999994</v>
      </c>
      <c r="D53">
        <v>8788.4569286688093</v>
      </c>
      <c r="E53" t="str">
        <f t="shared" si="2"/>
        <v>SELL</v>
      </c>
      <c r="F53" s="10">
        <f t="shared" si="0"/>
        <v>8790.2998050000006</v>
      </c>
      <c r="G53" s="11">
        <f t="shared" si="1"/>
        <v>5.3123278735476287E-3</v>
      </c>
      <c r="L53" s="12">
        <f t="shared" si="12"/>
        <v>1.0288054776023126E-2</v>
      </c>
      <c r="M53" s="12">
        <f t="shared" si="13"/>
        <v>1.0235492939133145E-2</v>
      </c>
      <c r="N53">
        <f t="shared" si="14"/>
        <v>-1</v>
      </c>
      <c r="O53" s="12">
        <f t="shared" si="15"/>
        <v>-1.0235492939133145E-2</v>
      </c>
      <c r="P53" s="12">
        <f t="shared" si="16"/>
        <v>-2.1887294846323593E-2</v>
      </c>
      <c r="Q53" s="12">
        <f t="shared" si="17"/>
        <v>-2.1649506019507991E-2</v>
      </c>
      <c r="R53" s="13">
        <f t="shared" si="18"/>
        <v>1.0431955687861816E-2</v>
      </c>
    </row>
    <row r="54" spans="1:18" x14ac:dyDescent="0.25">
      <c r="A54" s="1">
        <v>42636</v>
      </c>
      <c r="B54">
        <v>8880.75</v>
      </c>
      <c r="C54">
        <v>8831.5498050000006</v>
      </c>
      <c r="D54">
        <v>8891.9246629653207</v>
      </c>
      <c r="E54" t="str">
        <f t="shared" si="2"/>
        <v>BUY</v>
      </c>
      <c r="F54" s="10">
        <f t="shared" si="0"/>
        <v>8873.3496090000008</v>
      </c>
      <c r="G54" s="11">
        <f t="shared" si="1"/>
        <v>9.4478920904108588E-3</v>
      </c>
      <c r="L54" s="12">
        <f t="shared" si="12"/>
        <v>-4.0485584029827937E-3</v>
      </c>
      <c r="M54" s="12">
        <f t="shared" si="13"/>
        <v>-4.0567760026746554E-3</v>
      </c>
      <c r="N54">
        <f t="shared" si="14"/>
        <v>-1</v>
      </c>
      <c r="O54" s="12">
        <f t="shared" si="15"/>
        <v>4.0567760026746554E-3</v>
      </c>
      <c r="P54" s="12">
        <f t="shared" si="16"/>
        <v>-1.7830518843648939E-2</v>
      </c>
      <c r="Q54" s="12">
        <f t="shared" si="17"/>
        <v>-1.7672495747686146E-2</v>
      </c>
      <c r="R54" s="13">
        <f t="shared" si="18"/>
        <v>6.1978445824264483E-3</v>
      </c>
    </row>
    <row r="55" spans="1:18" x14ac:dyDescent="0.25">
      <c r="A55" s="1">
        <v>42639</v>
      </c>
      <c r="B55">
        <v>8807.9003909999992</v>
      </c>
      <c r="C55">
        <v>8723.0498050000006</v>
      </c>
      <c r="D55">
        <v>8821.9281973390298</v>
      </c>
      <c r="E55" t="str">
        <f t="shared" si="2"/>
        <v/>
      </c>
      <c r="F55" s="10">
        <f t="shared" si="0"/>
        <v>8880.75</v>
      </c>
      <c r="G55" s="11">
        <f t="shared" si="1"/>
        <v>-8.3400196386862469E-4</v>
      </c>
      <c r="L55" s="12">
        <f t="shared" si="12"/>
        <v>-1.2285499419204093E-2</v>
      </c>
      <c r="M55" s="12">
        <f t="shared" si="13"/>
        <v>-1.2361590016770339E-2</v>
      </c>
      <c r="N55">
        <f t="shared" si="14"/>
        <v>1</v>
      </c>
      <c r="O55" s="12">
        <f t="shared" si="15"/>
        <v>-1.2361590016770339E-2</v>
      </c>
      <c r="P55" s="12">
        <f t="shared" si="16"/>
        <v>-3.019210886041928E-2</v>
      </c>
      <c r="Q55" s="12">
        <f t="shared" si="17"/>
        <v>-2.9740879730646208E-2</v>
      </c>
      <c r="R55" s="13">
        <f t="shared" si="18"/>
        <v>-1.6284319260278401E-2</v>
      </c>
    </row>
    <row r="56" spans="1:18" x14ac:dyDescent="0.25">
      <c r="A56" s="1">
        <v>42640</v>
      </c>
      <c r="B56">
        <v>8748.9003909999992</v>
      </c>
      <c r="C56">
        <v>8706.4003909999992</v>
      </c>
      <c r="D56">
        <v>8688.7375657089106</v>
      </c>
      <c r="E56" t="str">
        <f t="shared" si="2"/>
        <v>SELL</v>
      </c>
      <c r="F56" s="10">
        <f t="shared" si="0"/>
        <v>8880.75</v>
      </c>
      <c r="G56" s="11" t="str">
        <f t="shared" si="1"/>
        <v/>
      </c>
      <c r="L56" s="12">
        <f t="shared" si="12"/>
        <v>-1.9086689142205904E-3</v>
      </c>
      <c r="M56" s="12">
        <f t="shared" si="13"/>
        <v>-1.91049274382673E-3</v>
      </c>
      <c r="N56">
        <f t="shared" si="14"/>
        <v>1</v>
      </c>
      <c r="O56" s="12">
        <f t="shared" si="15"/>
        <v>-1.91049274382673E-3</v>
      </c>
      <c r="P56" s="12">
        <f t="shared" si="16"/>
        <v>-3.2102601604246009E-2</v>
      </c>
      <c r="Q56" s="12">
        <f t="shared" si="17"/>
        <v>-3.1592783152243342E-2</v>
      </c>
      <c r="R56" s="13">
        <f t="shared" si="18"/>
        <v>-1.4170719382587627E-2</v>
      </c>
    </row>
    <row r="57" spans="1:18" x14ac:dyDescent="0.25">
      <c r="A57" s="1">
        <v>42641</v>
      </c>
      <c r="B57">
        <v>8711.2001949999994</v>
      </c>
      <c r="C57">
        <v>8745.1503909999992</v>
      </c>
      <c r="D57">
        <v>8730.5175565303507</v>
      </c>
      <c r="E57" t="str">
        <f t="shared" si="2"/>
        <v>BUY</v>
      </c>
      <c r="F57" s="10">
        <f t="shared" si="0"/>
        <v>8748.9003909999992</v>
      </c>
      <c r="G57" s="11">
        <f t="shared" si="1"/>
        <v>-1.4846674999296372E-2</v>
      </c>
      <c r="L57" s="12">
        <f t="shared" si="12"/>
        <v>4.4507486745104519E-3</v>
      </c>
      <c r="M57" s="12">
        <f t="shared" si="13"/>
        <v>4.4408733834123432E-3</v>
      </c>
      <c r="N57">
        <f t="shared" si="14"/>
        <v>-1</v>
      </c>
      <c r="O57" s="12">
        <f t="shared" si="15"/>
        <v>-4.4408733834123432E-3</v>
      </c>
      <c r="P57" s="12">
        <f t="shared" si="16"/>
        <v>-3.654347498765835E-2</v>
      </c>
      <c r="Q57" s="12">
        <f t="shared" si="17"/>
        <v>-3.5883821953756723E-2</v>
      </c>
      <c r="R57" s="13">
        <f t="shared" si="18"/>
        <v>2.5335847546497092E-3</v>
      </c>
    </row>
    <row r="58" spans="1:18" x14ac:dyDescent="0.25">
      <c r="A58" s="1">
        <v>42642</v>
      </c>
      <c r="B58">
        <v>8792.7001949999994</v>
      </c>
      <c r="C58">
        <v>8591.25</v>
      </c>
      <c r="D58">
        <v>8761.1021965173495</v>
      </c>
      <c r="E58" t="str">
        <f t="shared" si="2"/>
        <v/>
      </c>
      <c r="F58" s="10">
        <f t="shared" si="0"/>
        <v>8711.2001949999994</v>
      </c>
      <c r="G58" s="11">
        <f t="shared" si="1"/>
        <v>4.3091353558879497E-3</v>
      </c>
      <c r="L58" s="12">
        <f t="shared" si="12"/>
        <v>-1.7598369852894091E-2</v>
      </c>
      <c r="M58" s="12">
        <f t="shared" si="13"/>
        <v>-1.7755062238940005E-2</v>
      </c>
      <c r="N58">
        <f t="shared" si="14"/>
        <v>1</v>
      </c>
      <c r="O58" s="12">
        <f t="shared" si="15"/>
        <v>-1.7755062238940005E-2</v>
      </c>
      <c r="P58" s="12">
        <f t="shared" si="16"/>
        <v>-5.4298537226598359E-2</v>
      </c>
      <c r="Q58" s="12">
        <f t="shared" si="17"/>
        <v>-5.2850695036173234E-2</v>
      </c>
      <c r="R58" s="13">
        <f t="shared" si="18"/>
        <v>-1.3225947099679947E-2</v>
      </c>
    </row>
    <row r="59" spans="1:18" x14ac:dyDescent="0.25">
      <c r="A59" s="1">
        <v>42643</v>
      </c>
      <c r="B59">
        <v>8581.5</v>
      </c>
      <c r="C59">
        <v>8611.1503909999992</v>
      </c>
      <c r="D59">
        <v>8592.2773712307298</v>
      </c>
      <c r="E59" t="str">
        <f t="shared" si="2"/>
        <v/>
      </c>
      <c r="F59" s="10">
        <f t="shared" si="0"/>
        <v>8711.2001949999994</v>
      </c>
      <c r="G59" s="11" t="str">
        <f t="shared" si="1"/>
        <v/>
      </c>
      <c r="L59" s="12">
        <f t="shared" si="12"/>
        <v>2.3163557107521715E-3</v>
      </c>
      <c r="M59" s="12">
        <f t="shared" si="13"/>
        <v>2.3136770944840643E-3</v>
      </c>
      <c r="N59">
        <f t="shared" si="14"/>
        <v>1</v>
      </c>
      <c r="O59" s="12">
        <f t="shared" si="15"/>
        <v>2.3136770944840643E-3</v>
      </c>
      <c r="P59" s="12">
        <f t="shared" si="16"/>
        <v>-5.1984860132114293E-2</v>
      </c>
      <c r="Q59" s="12">
        <f t="shared" si="17"/>
        <v>-5.0656760334685247E-2</v>
      </c>
      <c r="R59" s="13">
        <f t="shared" si="18"/>
        <v>-1.5322778226650624E-2</v>
      </c>
    </row>
    <row r="60" spans="1:18" x14ac:dyDescent="0.25">
      <c r="A60" s="1">
        <v>42646</v>
      </c>
      <c r="B60">
        <v>8666.1503909999992</v>
      </c>
      <c r="C60">
        <v>8738.0996090000008</v>
      </c>
      <c r="D60">
        <v>8599.3942395096492</v>
      </c>
      <c r="E60" t="str">
        <f t="shared" si="2"/>
        <v/>
      </c>
      <c r="F60" s="10">
        <f t="shared" si="0"/>
        <v>8711.2001949999994</v>
      </c>
      <c r="G60" s="11" t="str">
        <f t="shared" si="1"/>
        <v/>
      </c>
      <c r="L60" s="12">
        <f t="shared" si="12"/>
        <v>1.4742422584174575E-2</v>
      </c>
      <c r="M60" s="12">
        <f t="shared" si="13"/>
        <v>1.4634809435449134E-2</v>
      </c>
      <c r="N60">
        <f t="shared" si="14"/>
        <v>1</v>
      </c>
      <c r="O60" s="12">
        <f t="shared" si="15"/>
        <v>1.4634809435449134E-2</v>
      </c>
      <c r="P60" s="12">
        <f t="shared" si="16"/>
        <v>-3.7350050696665159E-2</v>
      </c>
      <c r="Q60" s="12">
        <f t="shared" si="17"/>
        <v>-3.6661141118109919E-2</v>
      </c>
      <c r="R60" s="13">
        <f t="shared" si="18"/>
        <v>1.7092926989670021E-2</v>
      </c>
    </row>
    <row r="61" spans="1:18" x14ac:dyDescent="0.25">
      <c r="A61" s="1">
        <v>42647</v>
      </c>
      <c r="B61">
        <v>8770</v>
      </c>
      <c r="C61">
        <v>8769.1503909999992</v>
      </c>
      <c r="D61">
        <v>8726.3500231926591</v>
      </c>
      <c r="E61" t="str">
        <f t="shared" si="2"/>
        <v/>
      </c>
      <c r="F61" s="10">
        <f t="shared" si="0"/>
        <v>8711.2001949999994</v>
      </c>
      <c r="G61" s="11" t="str">
        <f t="shared" si="1"/>
        <v/>
      </c>
      <c r="L61" s="12">
        <f t="shared" si="12"/>
        <v>3.5534937102361663E-3</v>
      </c>
      <c r="M61" s="12">
        <f t="shared" si="13"/>
        <v>3.547194968743683E-3</v>
      </c>
      <c r="N61">
        <f t="shared" si="14"/>
        <v>1</v>
      </c>
      <c r="O61" s="12">
        <f t="shared" si="15"/>
        <v>3.547194968743683E-3</v>
      </c>
      <c r="P61" s="12">
        <f t="shared" si="16"/>
        <v>-3.3802855727921473E-2</v>
      </c>
      <c r="Q61" s="12">
        <f t="shared" si="17"/>
        <v>-3.3237922542247E-2</v>
      </c>
      <c r="R61" s="13">
        <f t="shared" si="18"/>
        <v>1.8348303400337329E-2</v>
      </c>
    </row>
    <row r="62" spans="1:18" x14ac:dyDescent="0.25">
      <c r="A62" s="1">
        <v>42648</v>
      </c>
      <c r="B62">
        <v>8806.3496090000008</v>
      </c>
      <c r="C62">
        <v>8743.9501949999994</v>
      </c>
      <c r="D62">
        <v>8780.0952370048708</v>
      </c>
      <c r="E62" t="str">
        <f t="shared" si="2"/>
        <v/>
      </c>
      <c r="F62" s="10">
        <f t="shared" si="0"/>
        <v>8711.2001949999994</v>
      </c>
      <c r="G62" s="11" t="str">
        <f t="shared" si="1"/>
        <v/>
      </c>
      <c r="L62" s="12">
        <f t="shared" si="12"/>
        <v>-2.8737329018627689E-3</v>
      </c>
      <c r="M62" s="12">
        <f t="shared" si="13"/>
        <v>-2.8778700001029487E-3</v>
      </c>
      <c r="N62">
        <f t="shared" si="14"/>
        <v>1</v>
      </c>
      <c r="O62" s="12">
        <f t="shared" si="15"/>
        <v>-2.8778700001029487E-3</v>
      </c>
      <c r="P62" s="12">
        <f t="shared" si="16"/>
        <v>-3.6680725728024423E-2</v>
      </c>
      <c r="Q62" s="12">
        <f t="shared" si="17"/>
        <v>-3.6016138532510511E-2</v>
      </c>
      <c r="R62" s="13">
        <f t="shared" si="18"/>
        <v>6.6954901658178301E-4</v>
      </c>
    </row>
    <row r="63" spans="1:18" x14ac:dyDescent="0.25">
      <c r="A63" s="1">
        <v>42649</v>
      </c>
      <c r="B63">
        <v>8768.7001949999994</v>
      </c>
      <c r="C63">
        <v>8709.5498050000006</v>
      </c>
      <c r="D63">
        <v>8752.5532077805201</v>
      </c>
      <c r="E63" t="str">
        <f t="shared" si="2"/>
        <v>SELL</v>
      </c>
      <c r="F63" s="10">
        <f t="shared" si="0"/>
        <v>8711.2001949999994</v>
      </c>
      <c r="G63" s="11" t="str">
        <f t="shared" si="1"/>
        <v/>
      </c>
      <c r="L63" s="12">
        <f t="shared" si="12"/>
        <v>-3.9341932688122805E-3</v>
      </c>
      <c r="M63" s="12">
        <f t="shared" si="13"/>
        <v>-3.9419525648834953E-3</v>
      </c>
      <c r="N63">
        <f t="shared" si="14"/>
        <v>1</v>
      </c>
      <c r="O63" s="12">
        <f t="shared" si="15"/>
        <v>-3.9419525648834953E-3</v>
      </c>
      <c r="P63" s="12">
        <f t="shared" si="16"/>
        <v>-4.0622678292907916E-2</v>
      </c>
      <c r="Q63" s="12">
        <f t="shared" si="17"/>
        <v>-3.9808637351539611E-2</v>
      </c>
      <c r="R63" s="13">
        <f t="shared" si="18"/>
        <v>-6.7966203500361422E-3</v>
      </c>
    </row>
    <row r="64" spans="1:18" x14ac:dyDescent="0.25">
      <c r="A64" s="1">
        <v>42650</v>
      </c>
      <c r="B64">
        <v>8721.7001949999994</v>
      </c>
      <c r="C64">
        <v>8697.5996090000008</v>
      </c>
      <c r="D64">
        <v>8734.93178539779</v>
      </c>
      <c r="E64" t="str">
        <f t="shared" si="2"/>
        <v/>
      </c>
      <c r="F64" s="10">
        <f t="shared" si="0"/>
        <v>8768.7001949999994</v>
      </c>
      <c r="G64" s="11">
        <f t="shared" si="1"/>
        <v>6.6006978043051667E-3</v>
      </c>
      <c r="L64" s="12">
        <f t="shared" si="12"/>
        <v>-1.3720796444770533E-3</v>
      </c>
      <c r="M64" s="12">
        <f t="shared" si="13"/>
        <v>-1.3730218076663488E-3</v>
      </c>
      <c r="N64">
        <f t="shared" si="14"/>
        <v>-1</v>
      </c>
      <c r="O64" s="12">
        <f t="shared" si="15"/>
        <v>1.3730218076663488E-3</v>
      </c>
      <c r="P64" s="12">
        <f t="shared" si="16"/>
        <v>-3.924965648524157E-2</v>
      </c>
      <c r="Q64" s="12">
        <f t="shared" si="17"/>
        <v>-3.848936818567894E-2</v>
      </c>
      <c r="R64" s="13">
        <f t="shared" si="18"/>
        <v>-5.3008748867877653E-3</v>
      </c>
    </row>
    <row r="65" spans="1:18" x14ac:dyDescent="0.25">
      <c r="A65" s="1">
        <v>42653</v>
      </c>
      <c r="B65">
        <v>8735.3496090000008</v>
      </c>
      <c r="C65">
        <v>8708.7998050000006</v>
      </c>
      <c r="D65">
        <v>8692.3267415754908</v>
      </c>
      <c r="E65" t="str">
        <f t="shared" si="2"/>
        <v>SELL</v>
      </c>
      <c r="F65" s="10">
        <f t="shared" si="0"/>
        <v>8768.7001949999994</v>
      </c>
      <c r="G65" s="11" t="str">
        <f t="shared" si="1"/>
        <v/>
      </c>
      <c r="L65" s="12">
        <f t="shared" si="12"/>
        <v>1.2877341454544666E-3</v>
      </c>
      <c r="M65" s="12">
        <f t="shared" si="13"/>
        <v>1.286905726952044E-3</v>
      </c>
      <c r="N65">
        <f t="shared" si="14"/>
        <v>-1</v>
      </c>
      <c r="O65" s="12">
        <f t="shared" si="15"/>
        <v>-1.286905726952044E-3</v>
      </c>
      <c r="P65" s="12">
        <f t="shared" si="16"/>
        <v>-4.0536562212193615E-2</v>
      </c>
      <c r="Q65" s="12">
        <f t="shared" si="17"/>
        <v>-3.9725945874170776E-2</v>
      </c>
      <c r="R65" s="13">
        <f t="shared" si="18"/>
        <v>-8.6112372831070871E-5</v>
      </c>
    </row>
    <row r="66" spans="1:18" x14ac:dyDescent="0.25">
      <c r="A66" s="1">
        <v>42656</v>
      </c>
      <c r="B66">
        <v>8671.5</v>
      </c>
      <c r="C66">
        <v>8573.3496090000008</v>
      </c>
      <c r="D66">
        <v>8677.5847500753298</v>
      </c>
      <c r="E66" t="str">
        <f t="shared" si="2"/>
        <v>BUY</v>
      </c>
      <c r="F66" s="10">
        <f t="shared" si="0"/>
        <v>8735.3496090000008</v>
      </c>
      <c r="G66" s="11">
        <f t="shared" si="1"/>
        <v>-3.8033671192242435E-3</v>
      </c>
      <c r="L66" s="12">
        <f t="shared" si="12"/>
        <v>-1.5553256365157586E-2</v>
      </c>
      <c r="M66" s="12">
        <f t="shared" si="13"/>
        <v>-1.5675477201236843E-2</v>
      </c>
      <c r="N66">
        <f t="shared" si="14"/>
        <v>-1</v>
      </c>
      <c r="O66" s="12">
        <f t="shared" si="15"/>
        <v>1.5675477201236843E-2</v>
      </c>
      <c r="P66" s="12">
        <f t="shared" si="16"/>
        <v>-2.4861085010956772E-2</v>
      </c>
      <c r="Q66" s="12">
        <f t="shared" si="17"/>
        <v>-2.455459339502819E-2</v>
      </c>
      <c r="R66" s="13">
        <f t="shared" si="18"/>
        <v>-1.4285550678997505E-2</v>
      </c>
    </row>
    <row r="67" spans="1:18" x14ac:dyDescent="0.25">
      <c r="A67" s="1">
        <v>42657</v>
      </c>
      <c r="B67">
        <v>8594</v>
      </c>
      <c r="C67">
        <v>8583.4003909999992</v>
      </c>
      <c r="D67">
        <v>8598.0762656930801</v>
      </c>
      <c r="E67" t="str">
        <f t="shared" si="2"/>
        <v/>
      </c>
      <c r="F67" s="10">
        <f t="shared" si="0"/>
        <v>8671.5</v>
      </c>
      <c r="G67" s="11">
        <f t="shared" si="1"/>
        <v>7.3093364155930596E-3</v>
      </c>
      <c r="L67" s="12">
        <f t="shared" si="12"/>
        <v>1.1723284898410569E-3</v>
      </c>
      <c r="M67" s="12">
        <f t="shared" si="13"/>
        <v>1.171641849390058E-3</v>
      </c>
      <c r="N67">
        <f t="shared" si="14"/>
        <v>1</v>
      </c>
      <c r="O67" s="12">
        <f t="shared" si="15"/>
        <v>1.171641849390058E-3</v>
      </c>
      <c r="P67" s="12">
        <f t="shared" si="16"/>
        <v>-2.3689443161566712E-2</v>
      </c>
      <c r="Q67" s="12">
        <f t="shared" si="17"/>
        <v>-2.3411050954580626E-2</v>
      </c>
      <c r="R67" s="13">
        <f t="shared" si="18"/>
        <v>-1.439916140086317E-2</v>
      </c>
    </row>
    <row r="68" spans="1:18" x14ac:dyDescent="0.25">
      <c r="A68" s="1">
        <v>42660</v>
      </c>
      <c r="B68">
        <v>8612.9501949999994</v>
      </c>
      <c r="C68">
        <v>8520.4003909999992</v>
      </c>
      <c r="D68">
        <v>8597.2960375984694</v>
      </c>
      <c r="E68" t="str">
        <f t="shared" si="2"/>
        <v>SELL</v>
      </c>
      <c r="F68" s="10">
        <f t="shared" si="0"/>
        <v>8671.5</v>
      </c>
      <c r="G68" s="11" t="str">
        <f t="shared" si="1"/>
        <v/>
      </c>
      <c r="L68" s="12">
        <f t="shared" si="12"/>
        <v>-7.3397484831370097E-3</v>
      </c>
      <c r="M68" s="12">
        <f t="shared" si="13"/>
        <v>-7.3668169689514677E-3</v>
      </c>
      <c r="N68">
        <f t="shared" si="14"/>
        <v>1</v>
      </c>
      <c r="O68" s="12">
        <f t="shared" si="15"/>
        <v>-7.3668169689514677E-3</v>
      </c>
      <c r="P68" s="12">
        <f t="shared" si="16"/>
        <v>-3.1056260130518182E-2</v>
      </c>
      <c r="Q68" s="12">
        <f t="shared" si="17"/>
        <v>-3.0578968211985136E-2</v>
      </c>
      <c r="R68" s="13">
        <f t="shared" si="18"/>
        <v>-6.1760245895510213E-3</v>
      </c>
    </row>
    <row r="69" spans="1:18" x14ac:dyDescent="0.25">
      <c r="A69" s="1">
        <v>42661</v>
      </c>
      <c r="B69">
        <v>8556.0498050000006</v>
      </c>
      <c r="C69">
        <v>8677.9003909999992</v>
      </c>
      <c r="D69">
        <v>8522.6918593387709</v>
      </c>
      <c r="E69" t="str">
        <f t="shared" si="2"/>
        <v>SELL</v>
      </c>
      <c r="F69" s="10">
        <f t="shared" si="0"/>
        <v>8612.9501949999994</v>
      </c>
      <c r="G69" s="11">
        <f t="shared" si="1"/>
        <v>-6.7519812027908577E-3</v>
      </c>
      <c r="L69" s="12">
        <f t="shared" si="12"/>
        <v>1.848504680206875E-2</v>
      </c>
      <c r="M69" s="12">
        <f t="shared" si="13"/>
        <v>1.8316274988404681E-2</v>
      </c>
      <c r="N69">
        <f t="shared" si="14"/>
        <v>-1</v>
      </c>
      <c r="O69" s="12">
        <f t="shared" si="15"/>
        <v>-1.8316274988404681E-2</v>
      </c>
      <c r="P69" s="12">
        <f t="shared" si="16"/>
        <v>-4.9372535118922867E-2</v>
      </c>
      <c r="Q69" s="12">
        <f t="shared" si="17"/>
        <v>-4.817352514708928E-2</v>
      </c>
      <c r="R69" s="13">
        <f t="shared" si="18"/>
        <v>1.1009622724705626E-2</v>
      </c>
    </row>
    <row r="70" spans="1:18" x14ac:dyDescent="0.25">
      <c r="A70" s="1">
        <v>42662</v>
      </c>
      <c r="B70">
        <v>8697.5</v>
      </c>
      <c r="C70">
        <v>8659.0996090000008</v>
      </c>
      <c r="D70">
        <v>8669.1984192889995</v>
      </c>
      <c r="E70" t="str">
        <f t="shared" si="2"/>
        <v/>
      </c>
      <c r="F70" s="10">
        <f t="shared" si="0"/>
        <v>8556.0498050000006</v>
      </c>
      <c r="G70" s="11">
        <f t="shared" si="1"/>
        <v>-6.6063762952014438E-3</v>
      </c>
      <c r="L70" s="12">
        <f t="shared" si="12"/>
        <v>-2.166512768399298E-3</v>
      </c>
      <c r="M70" s="12">
        <f t="shared" si="13"/>
        <v>-2.1688630524142505E-3</v>
      </c>
      <c r="N70">
        <f t="shared" si="14"/>
        <v>-1</v>
      </c>
      <c r="O70" s="12">
        <f t="shared" si="15"/>
        <v>2.1688630524142505E-3</v>
      </c>
      <c r="P70" s="12">
        <f t="shared" si="16"/>
        <v>-4.7203672066508613E-2</v>
      </c>
      <c r="Q70" s="12">
        <f t="shared" si="17"/>
        <v>-4.6106903573994384E-2</v>
      </c>
      <c r="R70" s="13">
        <f t="shared" si="18"/>
        <v>1.6278485943748366E-2</v>
      </c>
    </row>
    <row r="71" spans="1:18" x14ac:dyDescent="0.25">
      <c r="A71" s="1">
        <v>42663</v>
      </c>
      <c r="B71">
        <v>8693.3496090000008</v>
      </c>
      <c r="C71">
        <v>8699.4003909999992</v>
      </c>
      <c r="D71">
        <v>8645.70452227018</v>
      </c>
      <c r="E71" t="str">
        <f t="shared" si="2"/>
        <v>SELL</v>
      </c>
      <c r="F71" s="10">
        <f t="shared" si="0"/>
        <v>8556.0498050000006</v>
      </c>
      <c r="G71" s="11" t="str">
        <f t="shared" si="1"/>
        <v/>
      </c>
      <c r="L71" s="12">
        <f t="shared" si="12"/>
        <v>4.6541538750877187E-3</v>
      </c>
      <c r="M71" s="12">
        <f t="shared" si="13"/>
        <v>4.6433567888473715E-3</v>
      </c>
      <c r="N71">
        <f t="shared" si="14"/>
        <v>-1</v>
      </c>
      <c r="O71" s="12">
        <f t="shared" si="15"/>
        <v>-4.6433567888473715E-3</v>
      </c>
      <c r="P71" s="12">
        <f t="shared" si="16"/>
        <v>-5.1847028855355984E-2</v>
      </c>
      <c r="Q71" s="12">
        <f t="shared" si="17"/>
        <v>-5.0525902125910571E-2</v>
      </c>
      <c r="R71" s="13">
        <f t="shared" si="18"/>
        <v>2.4775578228919404E-3</v>
      </c>
    </row>
    <row r="72" spans="1:18" x14ac:dyDescent="0.25">
      <c r="A72" s="1">
        <v>42664</v>
      </c>
      <c r="B72">
        <v>8708.5996090000008</v>
      </c>
      <c r="C72">
        <v>8693.0498050000006</v>
      </c>
      <c r="D72">
        <v>8711.0330127969301</v>
      </c>
      <c r="E72" t="str">
        <f t="shared" si="2"/>
        <v>BUY</v>
      </c>
      <c r="F72" s="10">
        <f t="shared" si="0"/>
        <v>8693.3496090000008</v>
      </c>
      <c r="G72" s="11">
        <f t="shared" si="1"/>
        <v>1.6047102007256342E-2</v>
      </c>
      <c r="L72" s="12">
        <f t="shared" si="12"/>
        <v>-7.3000272600032279E-4</v>
      </c>
      <c r="M72" s="12">
        <f t="shared" si="13"/>
        <v>-7.3026930773513097E-4</v>
      </c>
      <c r="N72">
        <f t="shared" si="14"/>
        <v>-1</v>
      </c>
      <c r="O72" s="12">
        <f t="shared" si="15"/>
        <v>7.3026930773513097E-4</v>
      </c>
      <c r="P72" s="12">
        <f t="shared" si="16"/>
        <v>-5.1116759547620856E-2</v>
      </c>
      <c r="Q72" s="12">
        <f t="shared" si="17"/>
        <v>-4.9832277098034616E-2</v>
      </c>
      <c r="R72" s="13">
        <f t="shared" si="18"/>
        <v>3.920753604071292E-3</v>
      </c>
    </row>
    <row r="73" spans="1:18" x14ac:dyDescent="0.25">
      <c r="A73" s="1">
        <v>42667</v>
      </c>
      <c r="B73">
        <v>8709.8496090000008</v>
      </c>
      <c r="C73">
        <v>8708.9501949999994</v>
      </c>
      <c r="D73">
        <v>8699.9740319724497</v>
      </c>
      <c r="E73" t="str">
        <f t="shared" si="2"/>
        <v>SELL</v>
      </c>
      <c r="F73" s="10">
        <f t="shared" si="0"/>
        <v>8708.5996090000008</v>
      </c>
      <c r="G73" s="11">
        <f t="shared" si="1"/>
        <v>-1.7542145071689497E-3</v>
      </c>
      <c r="L73" s="12">
        <f t="shared" si="12"/>
        <v>1.8290922468722215E-3</v>
      </c>
      <c r="M73" s="12">
        <f t="shared" si="13"/>
        <v>1.8274214946448352E-3</v>
      </c>
      <c r="N73">
        <f t="shared" si="14"/>
        <v>1</v>
      </c>
      <c r="O73" s="12">
        <f t="shared" si="15"/>
        <v>1.8274214946448352E-3</v>
      </c>
      <c r="P73" s="12">
        <f t="shared" si="16"/>
        <v>-4.9289338052976021E-2</v>
      </c>
      <c r="Q73" s="12">
        <f t="shared" si="17"/>
        <v>-4.8094332682846352E-2</v>
      </c>
      <c r="R73" s="13">
        <f t="shared" si="18"/>
        <v>1.0977542785455263E-3</v>
      </c>
    </row>
    <row r="74" spans="1:18" x14ac:dyDescent="0.25">
      <c r="A74" s="1">
        <v>42668</v>
      </c>
      <c r="B74">
        <v>8721.7001949999994</v>
      </c>
      <c r="C74">
        <v>8691.2998050000006</v>
      </c>
      <c r="D74">
        <v>8738.4119114797704</v>
      </c>
      <c r="E74" t="str">
        <f t="shared" si="2"/>
        <v>BUY</v>
      </c>
      <c r="F74" s="10">
        <f t="shared" si="0"/>
        <v>8709.8496090000008</v>
      </c>
      <c r="G74" s="11">
        <f t="shared" si="1"/>
        <v>1.4353628093188853E-4</v>
      </c>
      <c r="L74" s="12">
        <f t="shared" si="12"/>
        <v>-2.026695480487728E-3</v>
      </c>
      <c r="M74" s="12">
        <f t="shared" si="13"/>
        <v>-2.0287520068779982E-3</v>
      </c>
      <c r="N74">
        <f t="shared" si="14"/>
        <v>-1</v>
      </c>
      <c r="O74" s="12">
        <f t="shared" si="15"/>
        <v>2.0287520068779982E-3</v>
      </c>
      <c r="P74" s="12">
        <f t="shared" si="16"/>
        <v>-4.7260586046098021E-2</v>
      </c>
      <c r="Q74" s="12">
        <f t="shared" si="17"/>
        <v>-4.6161191881318397E-2</v>
      </c>
      <c r="R74" s="13">
        <f t="shared" si="18"/>
        <v>-2.013102466056349E-4</v>
      </c>
    </row>
    <row r="75" spans="1:18" x14ac:dyDescent="0.25">
      <c r="A75" s="1">
        <v>42669</v>
      </c>
      <c r="B75">
        <v>8657.2998050000006</v>
      </c>
      <c r="C75">
        <v>8615.25</v>
      </c>
      <c r="D75">
        <v>8686.6730186732093</v>
      </c>
      <c r="E75" t="str">
        <f t="shared" si="2"/>
        <v/>
      </c>
      <c r="F75" s="10">
        <f t="shared" si="0"/>
        <v>8721.7001949999994</v>
      </c>
      <c r="G75" s="11">
        <f t="shared" si="1"/>
        <v>-1.3605959381610688E-3</v>
      </c>
      <c r="L75" s="12">
        <f t="shared" si="12"/>
        <v>-8.7501071998747904E-3</v>
      </c>
      <c r="M75" s="12">
        <f t="shared" si="13"/>
        <v>-8.7886141792387941E-3</v>
      </c>
      <c r="N75">
        <f t="shared" si="14"/>
        <v>1</v>
      </c>
      <c r="O75" s="12">
        <f t="shared" si="15"/>
        <v>-8.7886141792387941E-3</v>
      </c>
      <c r="P75" s="12">
        <f t="shared" si="16"/>
        <v>-5.6049200225336812E-2</v>
      </c>
      <c r="Q75" s="12">
        <f t="shared" si="17"/>
        <v>-5.4507383703757628E-2</v>
      </c>
      <c r="R75" s="13">
        <f t="shared" si="18"/>
        <v>-1.0759068877646771E-2</v>
      </c>
    </row>
    <row r="76" spans="1:18" x14ac:dyDescent="0.25">
      <c r="A76" s="1">
        <v>42670</v>
      </c>
      <c r="B76">
        <v>8607.0996090000008</v>
      </c>
      <c r="C76">
        <v>8615.25</v>
      </c>
      <c r="D76">
        <v>8586.0655787597607</v>
      </c>
      <c r="E76" t="str">
        <f t="shared" si="2"/>
        <v>SELL</v>
      </c>
      <c r="F76" s="10">
        <f t="shared" si="0"/>
        <v>8721.7001949999994</v>
      </c>
      <c r="G76" s="11" t="str">
        <f t="shared" si="1"/>
        <v/>
      </c>
      <c r="L76" s="12">
        <f t="shared" si="12"/>
        <v>0</v>
      </c>
      <c r="M76" s="12">
        <f t="shared" si="13"/>
        <v>0</v>
      </c>
      <c r="N76">
        <f t="shared" si="14"/>
        <v>1</v>
      </c>
      <c r="O76" s="12">
        <f t="shared" si="15"/>
        <v>0</v>
      </c>
      <c r="P76" s="12">
        <f t="shared" si="16"/>
        <v>-5.6049200225336812E-2</v>
      </c>
      <c r="Q76" s="12">
        <f t="shared" si="17"/>
        <v>-5.4507383703757628E-2</v>
      </c>
      <c r="R76" s="13">
        <f t="shared" si="18"/>
        <v>-8.7501071998747904E-3</v>
      </c>
    </row>
    <row r="77" spans="1:18" x14ac:dyDescent="0.25">
      <c r="A77" s="1">
        <v>42671</v>
      </c>
      <c r="B77">
        <v>8625</v>
      </c>
      <c r="C77">
        <v>8638</v>
      </c>
      <c r="D77">
        <v>8639.2556723574198</v>
      </c>
      <c r="E77" t="str">
        <f t="shared" si="2"/>
        <v>BUY</v>
      </c>
      <c r="F77" s="10">
        <f t="shared" ref="F77:F140" si="19">IF(E76&lt;&gt;"",B76,F76)</f>
        <v>8607.0996090000008</v>
      </c>
      <c r="G77" s="11">
        <f t="shared" ref="G77:G140" si="20">IF(E76="SELL",F77/F76-1,IF(E76="BUY",1-F77/F76,""))</f>
        <v>-1.3139707102715725E-2</v>
      </c>
      <c r="L77" s="12">
        <f t="shared" si="12"/>
        <v>2.6406662604103737E-3</v>
      </c>
      <c r="M77" s="12">
        <f t="shared" si="13"/>
        <v>2.6371858270232084E-3</v>
      </c>
      <c r="N77">
        <f t="shared" si="14"/>
        <v>-1</v>
      </c>
      <c r="O77" s="12">
        <f t="shared" si="15"/>
        <v>-2.6371858270232084E-3</v>
      </c>
      <c r="P77" s="12">
        <f t="shared" si="16"/>
        <v>-5.8686386052360019E-2</v>
      </c>
      <c r="Q77" s="12">
        <f t="shared" si="17"/>
        <v>-5.6997538487358002E-2</v>
      </c>
      <c r="R77" s="13">
        <f t="shared" si="18"/>
        <v>2.6406662604103737E-3</v>
      </c>
    </row>
    <row r="78" spans="1:18" x14ac:dyDescent="0.25">
      <c r="A78" s="1">
        <v>42675</v>
      </c>
      <c r="B78">
        <v>8653.1503909999992</v>
      </c>
      <c r="C78">
        <v>8626.25</v>
      </c>
      <c r="D78">
        <v>8651.0925659975092</v>
      </c>
      <c r="E78" t="str">
        <f t="shared" ref="E78:E141" si="21" xml:space="preserve"> IF(AND(D78&gt;B78, D77&lt;C77),"BUY",IF(AND(D78&lt;B78,D77&gt;C77),"SELL",""))</f>
        <v>SELL</v>
      </c>
      <c r="F78" s="10">
        <f t="shared" si="19"/>
        <v>8625</v>
      </c>
      <c r="G78" s="11">
        <f t="shared" si="20"/>
        <v>-2.079723927126631E-3</v>
      </c>
      <c r="L78" s="12">
        <f t="shared" si="12"/>
        <v>-1.3602685806899384E-3</v>
      </c>
      <c r="M78" s="12">
        <f t="shared" si="13"/>
        <v>-1.361194585834806E-3</v>
      </c>
      <c r="N78">
        <f t="shared" si="14"/>
        <v>1</v>
      </c>
      <c r="O78" s="12">
        <f t="shared" si="15"/>
        <v>-1.361194585834806E-3</v>
      </c>
      <c r="P78" s="12">
        <f t="shared" si="16"/>
        <v>-6.0047580638194827E-2</v>
      </c>
      <c r="Q78" s="12">
        <f t="shared" si="17"/>
        <v>-5.8280275107266966E-2</v>
      </c>
      <c r="R78" s="13">
        <f t="shared" si="18"/>
        <v>1.2768056643743808E-3</v>
      </c>
    </row>
    <row r="79" spans="1:18" x14ac:dyDescent="0.25">
      <c r="A79" s="1">
        <v>42676</v>
      </c>
      <c r="B79">
        <v>8542.7998050000006</v>
      </c>
      <c r="C79">
        <v>8514</v>
      </c>
      <c r="D79">
        <v>8630.2721327191302</v>
      </c>
      <c r="E79" t="str">
        <f t="shared" si="21"/>
        <v/>
      </c>
      <c r="F79" s="10">
        <f t="shared" si="19"/>
        <v>8653.1503909999992</v>
      </c>
      <c r="G79" s="11">
        <f t="shared" si="20"/>
        <v>3.2638134492752879E-3</v>
      </c>
      <c r="L79" s="12">
        <f t="shared" si="12"/>
        <v>-1.3012606868569754E-2</v>
      </c>
      <c r="M79" s="12">
        <f t="shared" si="13"/>
        <v>-1.3098012546713908E-2</v>
      </c>
      <c r="N79">
        <f t="shared" si="14"/>
        <v>-1</v>
      </c>
      <c r="O79" s="12">
        <f t="shared" si="15"/>
        <v>1.3098012546713908E-2</v>
      </c>
      <c r="P79" s="12">
        <f t="shared" si="16"/>
        <v>-4.6949568091480917E-2</v>
      </c>
      <c r="Q79" s="12">
        <f t="shared" si="17"/>
        <v>-4.5864484747951795E-2</v>
      </c>
      <c r="R79" s="13">
        <f t="shared" si="18"/>
        <v>-1.4355174808983517E-2</v>
      </c>
    </row>
    <row r="80" spans="1:18" x14ac:dyDescent="0.25">
      <c r="A80" s="1">
        <v>42677</v>
      </c>
      <c r="B80">
        <v>8499.8496090000008</v>
      </c>
      <c r="C80">
        <v>8484.9501949999994</v>
      </c>
      <c r="D80">
        <v>8505.2271122360307</v>
      </c>
      <c r="E80" t="str">
        <f t="shared" si="21"/>
        <v/>
      </c>
      <c r="F80" s="10">
        <f t="shared" si="19"/>
        <v>8653.1503909999992</v>
      </c>
      <c r="G80" s="11" t="str">
        <f t="shared" si="20"/>
        <v/>
      </c>
      <c r="L80" s="12">
        <f t="shared" ref="L80:L143" si="22">C80/C79-1</f>
        <v>-3.4120043457834814E-3</v>
      </c>
      <c r="M80" s="12">
        <f t="shared" ref="M80:M143" si="23">LN(C80/C79)</f>
        <v>-3.4178385071808796E-3</v>
      </c>
      <c r="N80">
        <f t="shared" ref="N80:N143" si="24" xml:space="preserve"> IF(AND(D79&gt;B79, D78&lt;C78),1,IF(AND(D79&lt;B79,D78&gt;C78),-1,N79))</f>
        <v>-1</v>
      </c>
      <c r="O80" s="12">
        <f t="shared" ref="O80:O143" si="25">M80*N80</f>
        <v>3.4178385071808796E-3</v>
      </c>
      <c r="P80" s="12">
        <f t="shared" ref="P80:P143" si="26">O80+P79</f>
        <v>-4.3531729584300037E-2</v>
      </c>
      <c r="Q80" s="12">
        <f t="shared" ref="Q80:Q143" si="27">EXP(P80)-1</f>
        <v>-4.2597824364019266E-2</v>
      </c>
      <c r="R80" s="13">
        <f t="shared" ref="R80:R143" si="28">(1+L80)*(1+L79)-1</f>
        <v>-1.638021214316765E-2</v>
      </c>
    </row>
    <row r="81" spans="1:18" x14ac:dyDescent="0.25">
      <c r="A81" s="1">
        <v>42678</v>
      </c>
      <c r="B81">
        <v>8503.5996090000008</v>
      </c>
      <c r="C81">
        <v>8433.75</v>
      </c>
      <c r="D81">
        <v>8474.9557516724308</v>
      </c>
      <c r="E81" t="str">
        <f t="shared" si="21"/>
        <v>SELL</v>
      </c>
      <c r="F81" s="10">
        <f t="shared" si="19"/>
        <v>8653.1503909999992</v>
      </c>
      <c r="G81" s="11" t="str">
        <f t="shared" si="20"/>
        <v/>
      </c>
      <c r="L81" s="12">
        <f t="shared" si="22"/>
        <v>-6.0342363624209527E-3</v>
      </c>
      <c r="M81" s="12">
        <f t="shared" si="23"/>
        <v>-6.0525159392816868E-3</v>
      </c>
      <c r="N81">
        <f t="shared" si="24"/>
        <v>-1</v>
      </c>
      <c r="O81" s="12">
        <f t="shared" si="25"/>
        <v>6.0525159392816868E-3</v>
      </c>
      <c r="P81" s="12">
        <f t="shared" si="26"/>
        <v>-3.7479213645018349E-2</v>
      </c>
      <c r="Q81" s="12">
        <f t="shared" si="27"/>
        <v>-3.6785560770008718E-2</v>
      </c>
      <c r="R81" s="13">
        <f t="shared" si="28"/>
        <v>-9.4256518675123191E-3</v>
      </c>
    </row>
    <row r="82" spans="1:18" x14ac:dyDescent="0.25">
      <c r="A82" s="1">
        <v>42681</v>
      </c>
      <c r="B82">
        <v>8535.75</v>
      </c>
      <c r="C82">
        <v>8497.0498050000006</v>
      </c>
      <c r="D82">
        <v>8448.3480550063905</v>
      </c>
      <c r="E82" t="str">
        <f t="shared" si="21"/>
        <v>SELL</v>
      </c>
      <c r="F82" s="10">
        <f t="shared" si="19"/>
        <v>8503.5996090000008</v>
      </c>
      <c r="G82" s="11">
        <f t="shared" si="20"/>
        <v>-1.7282813223209903E-2</v>
      </c>
      <c r="L82" s="12">
        <f t="shared" si="22"/>
        <v>7.5055349044019781E-3</v>
      </c>
      <c r="M82" s="12">
        <f t="shared" si="23"/>
        <v>7.4775085252503518E-3</v>
      </c>
      <c r="N82">
        <f t="shared" si="24"/>
        <v>-1</v>
      </c>
      <c r="O82" s="12">
        <f t="shared" si="25"/>
        <v>-7.4775085252503518E-3</v>
      </c>
      <c r="P82" s="12">
        <f t="shared" si="26"/>
        <v>-4.4956722170268699E-2</v>
      </c>
      <c r="Q82" s="12">
        <f t="shared" si="27"/>
        <v>-4.3961143775367306E-2</v>
      </c>
      <c r="R82" s="13">
        <f t="shared" si="28"/>
        <v>1.4260083703414583E-3</v>
      </c>
    </row>
    <row r="83" spans="1:18" x14ac:dyDescent="0.25">
      <c r="A83" s="1">
        <v>42682</v>
      </c>
      <c r="B83">
        <v>8540</v>
      </c>
      <c r="C83">
        <v>8543.5498050000006</v>
      </c>
      <c r="D83">
        <v>8505.9006160575991</v>
      </c>
      <c r="E83" t="str">
        <f t="shared" si="21"/>
        <v/>
      </c>
      <c r="F83" s="10">
        <f t="shared" si="19"/>
        <v>8535.75</v>
      </c>
      <c r="G83" s="11">
        <f t="shared" si="20"/>
        <v>3.7807978360095973E-3</v>
      </c>
      <c r="L83" s="12">
        <f t="shared" si="22"/>
        <v>5.4724876359601993E-3</v>
      </c>
      <c r="M83" s="12">
        <f t="shared" si="23"/>
        <v>5.4575679824925274E-3</v>
      </c>
      <c r="N83">
        <f t="shared" si="24"/>
        <v>-1</v>
      </c>
      <c r="O83" s="12">
        <f t="shared" si="25"/>
        <v>-5.4575679824925274E-3</v>
      </c>
      <c r="P83" s="12">
        <f t="shared" si="26"/>
        <v>-5.0414290152761228E-2</v>
      </c>
      <c r="Q83" s="12">
        <f t="shared" si="27"/>
        <v>-4.9164578861381369E-2</v>
      </c>
      <c r="R83" s="13">
        <f t="shared" si="28"/>
        <v>1.3019096487327797E-2</v>
      </c>
    </row>
    <row r="84" spans="1:18" x14ac:dyDescent="0.25">
      <c r="A84" s="1">
        <v>42683</v>
      </c>
      <c r="B84">
        <v>8067.5</v>
      </c>
      <c r="C84">
        <v>8432</v>
      </c>
      <c r="D84">
        <v>8570.1330905132509</v>
      </c>
      <c r="E84" t="str">
        <f t="shared" si="21"/>
        <v>BUY</v>
      </c>
      <c r="F84" s="10">
        <f t="shared" si="19"/>
        <v>8535.75</v>
      </c>
      <c r="G84" s="11" t="str">
        <f t="shared" si="20"/>
        <v/>
      </c>
      <c r="L84" s="12">
        <f t="shared" si="22"/>
        <v>-1.3056610840463279E-2</v>
      </c>
      <c r="M84" s="12">
        <f t="shared" si="23"/>
        <v>-1.3142597668234474E-2</v>
      </c>
      <c r="N84">
        <f t="shared" si="24"/>
        <v>-1</v>
      </c>
      <c r="O84" s="12">
        <f t="shared" si="25"/>
        <v>1.3142597668234474E-2</v>
      </c>
      <c r="P84" s="12">
        <f t="shared" si="26"/>
        <v>-3.7271692484526754E-2</v>
      </c>
      <c r="Q84" s="12">
        <f t="shared" si="27"/>
        <v>-3.6585652649912426E-2</v>
      </c>
      <c r="R84" s="13">
        <f t="shared" si="28"/>
        <v>-7.6555753458950049E-3</v>
      </c>
    </row>
    <row r="85" spans="1:18" x14ac:dyDescent="0.25">
      <c r="A85" s="1">
        <v>42684</v>
      </c>
      <c r="B85">
        <v>8555.5996090000008</v>
      </c>
      <c r="C85">
        <v>8525.75</v>
      </c>
      <c r="D85">
        <v>8428.3739490113203</v>
      </c>
      <c r="E85" t="str">
        <f t="shared" si="21"/>
        <v>SELL</v>
      </c>
      <c r="F85" s="10">
        <f t="shared" si="19"/>
        <v>8067.5</v>
      </c>
      <c r="G85" s="11">
        <f t="shared" si="20"/>
        <v>5.4857511056439101E-2</v>
      </c>
      <c r="L85" s="12">
        <f t="shared" si="22"/>
        <v>1.1118358633776193E-2</v>
      </c>
      <c r="M85" s="12">
        <f t="shared" si="23"/>
        <v>1.105700404045472E-2</v>
      </c>
      <c r="N85">
        <f t="shared" si="24"/>
        <v>1</v>
      </c>
      <c r="O85" s="12">
        <f t="shared" si="25"/>
        <v>1.105700404045472E-2</v>
      </c>
      <c r="P85" s="12">
        <f t="shared" si="26"/>
        <v>-2.6214688444072036E-2</v>
      </c>
      <c r="Q85" s="12">
        <f t="shared" si="27"/>
        <v>-2.5874066423148712E-2</v>
      </c>
      <c r="R85" s="13">
        <f t="shared" si="28"/>
        <v>-2.0834202885530173E-3</v>
      </c>
    </row>
    <row r="86" spans="1:18" x14ac:dyDescent="0.25">
      <c r="A86" s="1">
        <v>42685</v>
      </c>
      <c r="B86">
        <v>8456.6503909999992</v>
      </c>
      <c r="C86">
        <v>8296.2998050000006</v>
      </c>
      <c r="D86">
        <v>8497.8111941441603</v>
      </c>
      <c r="E86" t="str">
        <f t="shared" si="21"/>
        <v>BUY</v>
      </c>
      <c r="F86" s="10">
        <f t="shared" si="19"/>
        <v>8555.5996090000008</v>
      </c>
      <c r="G86" s="11">
        <f t="shared" si="20"/>
        <v>6.0501965788658296E-2</v>
      </c>
      <c r="L86" s="12">
        <f t="shared" si="22"/>
        <v>-2.6912611207225101E-2</v>
      </c>
      <c r="M86" s="12">
        <f t="shared" si="23"/>
        <v>-2.7281387064732571E-2</v>
      </c>
      <c r="N86">
        <f t="shared" si="24"/>
        <v>-1</v>
      </c>
      <c r="O86" s="12">
        <f t="shared" si="25"/>
        <v>2.7281387064732571E-2</v>
      </c>
      <c r="P86" s="12">
        <f t="shared" si="26"/>
        <v>1.0666986206605347E-3</v>
      </c>
      <c r="Q86" s="12">
        <f t="shared" si="27"/>
        <v>1.0672677459779845E-3</v>
      </c>
      <c r="R86" s="13">
        <f t="shared" si="28"/>
        <v>-1.6093476636622195E-2</v>
      </c>
    </row>
    <row r="87" spans="1:18" x14ac:dyDescent="0.25">
      <c r="A87" s="1">
        <v>42689</v>
      </c>
      <c r="B87">
        <v>8284.8496090000008</v>
      </c>
      <c r="C87">
        <v>8108.4501950000003</v>
      </c>
      <c r="D87">
        <v>8324.7863702087598</v>
      </c>
      <c r="E87" t="str">
        <f t="shared" si="21"/>
        <v/>
      </c>
      <c r="F87" s="10">
        <f t="shared" si="19"/>
        <v>8456.6503909999992</v>
      </c>
      <c r="G87" s="11">
        <f t="shared" si="20"/>
        <v>1.1565433461368735E-2</v>
      </c>
      <c r="L87" s="12">
        <f t="shared" si="22"/>
        <v>-2.2642577343551129E-2</v>
      </c>
      <c r="M87" s="12">
        <f t="shared" si="23"/>
        <v>-2.2902856936088539E-2</v>
      </c>
      <c r="N87">
        <f t="shared" si="24"/>
        <v>1</v>
      </c>
      <c r="O87" s="12">
        <f t="shared" si="25"/>
        <v>-2.2902856936088539E-2</v>
      </c>
      <c r="P87" s="12">
        <f t="shared" si="26"/>
        <v>-2.1836158315428005E-2</v>
      </c>
      <c r="Q87" s="12">
        <f t="shared" si="27"/>
        <v>-2.159947529005779E-2</v>
      </c>
      <c r="R87" s="13">
        <f t="shared" si="28"/>
        <v>-4.8945817669999725E-2</v>
      </c>
    </row>
    <row r="88" spans="1:18" x14ac:dyDescent="0.25">
      <c r="A88" s="1">
        <v>42690</v>
      </c>
      <c r="B88">
        <v>8205.6503909999992</v>
      </c>
      <c r="C88">
        <v>8111.6000979999999</v>
      </c>
      <c r="D88">
        <v>8127.2234465546298</v>
      </c>
      <c r="E88" t="str">
        <f t="shared" si="21"/>
        <v>SELL</v>
      </c>
      <c r="F88" s="10">
        <f t="shared" si="19"/>
        <v>8456.6503909999992</v>
      </c>
      <c r="G88" s="11" t="str">
        <f t="shared" si="20"/>
        <v/>
      </c>
      <c r="L88" s="12">
        <f t="shared" si="22"/>
        <v>3.8847164676947266E-4</v>
      </c>
      <c r="M88" s="12">
        <f t="shared" si="23"/>
        <v>3.8839621119505634E-4</v>
      </c>
      <c r="N88">
        <f t="shared" si="24"/>
        <v>1</v>
      </c>
      <c r="O88" s="12">
        <f t="shared" si="25"/>
        <v>3.8839621119505634E-4</v>
      </c>
      <c r="P88" s="12">
        <f t="shared" si="26"/>
        <v>-2.1447762104232947E-2</v>
      </c>
      <c r="Q88" s="12">
        <f t="shared" si="27"/>
        <v>-2.1219394427023586E-2</v>
      </c>
      <c r="R88" s="13">
        <f t="shared" si="28"/>
        <v>-2.2262901696089465E-2</v>
      </c>
    </row>
    <row r="89" spans="1:18" x14ac:dyDescent="0.25">
      <c r="A89" s="1">
        <v>42691</v>
      </c>
      <c r="B89">
        <v>8105.1000979999999</v>
      </c>
      <c r="C89">
        <v>8079.9501950000003</v>
      </c>
      <c r="D89">
        <v>8115.3254879223496</v>
      </c>
      <c r="E89" t="str">
        <f t="shared" si="21"/>
        <v/>
      </c>
      <c r="F89" s="10">
        <f t="shared" si="19"/>
        <v>8205.6503909999992</v>
      </c>
      <c r="G89" s="11">
        <f t="shared" si="20"/>
        <v>-2.9680782389576721E-2</v>
      </c>
      <c r="L89" s="12">
        <f t="shared" si="22"/>
        <v>-3.9018076110289845E-3</v>
      </c>
      <c r="M89" s="12">
        <f t="shared" si="23"/>
        <v>-3.9094395209770174E-3</v>
      </c>
      <c r="N89">
        <f t="shared" si="24"/>
        <v>-1</v>
      </c>
      <c r="O89" s="12">
        <f t="shared" si="25"/>
        <v>3.9094395209770174E-3</v>
      </c>
      <c r="P89" s="12">
        <f t="shared" si="26"/>
        <v>-1.7538322583255932E-2</v>
      </c>
      <c r="Q89" s="12">
        <f t="shared" si="27"/>
        <v>-1.7385421385477384E-2</v>
      </c>
      <c r="R89" s="13">
        <f t="shared" si="28"/>
        <v>-3.5148517058875006E-3</v>
      </c>
    </row>
    <row r="90" spans="1:18" x14ac:dyDescent="0.25">
      <c r="A90" s="1">
        <v>42692</v>
      </c>
      <c r="B90">
        <v>8097.5498049999997</v>
      </c>
      <c r="C90">
        <v>8074.1000979999999</v>
      </c>
      <c r="D90">
        <v>8078.2247815948604</v>
      </c>
      <c r="E90" t="str">
        <f t="shared" si="21"/>
        <v>SELL</v>
      </c>
      <c r="F90" s="10">
        <f t="shared" si="19"/>
        <v>8205.6503909999992</v>
      </c>
      <c r="G90" s="11" t="str">
        <f t="shared" si="20"/>
        <v/>
      </c>
      <c r="L90" s="12">
        <f t="shared" si="22"/>
        <v>-7.2402636882840099E-4</v>
      </c>
      <c r="M90" s="12">
        <f t="shared" si="23"/>
        <v>-7.2428860250348408E-4</v>
      </c>
      <c r="N90">
        <f t="shared" si="24"/>
        <v>-1</v>
      </c>
      <c r="O90" s="12">
        <f t="shared" si="25"/>
        <v>7.2428860250348408E-4</v>
      </c>
      <c r="P90" s="12">
        <f t="shared" si="26"/>
        <v>-1.6814033980752447E-2</v>
      </c>
      <c r="Q90" s="12">
        <f t="shared" si="27"/>
        <v>-1.6673467046450452E-2</v>
      </c>
      <c r="R90" s="13">
        <f t="shared" si="28"/>
        <v>-4.6230089682609554E-3</v>
      </c>
    </row>
    <row r="91" spans="1:18" x14ac:dyDescent="0.25">
      <c r="A91" s="1">
        <v>42695</v>
      </c>
      <c r="B91">
        <v>8102.1000979999999</v>
      </c>
      <c r="C91">
        <v>7929.1000979999999</v>
      </c>
      <c r="D91">
        <v>8061.0417103198597</v>
      </c>
      <c r="E91" t="str">
        <f t="shared" si="21"/>
        <v>SELL</v>
      </c>
      <c r="F91" s="10">
        <f t="shared" si="19"/>
        <v>8097.5498049999997</v>
      </c>
      <c r="G91" s="11">
        <f t="shared" si="20"/>
        <v>-1.3173920511963866E-2</v>
      </c>
      <c r="L91" s="12">
        <f t="shared" si="22"/>
        <v>-1.7958657712940362E-2</v>
      </c>
      <c r="M91" s="12">
        <f t="shared" si="23"/>
        <v>-1.8121871425199589E-2</v>
      </c>
      <c r="N91">
        <f t="shared" si="24"/>
        <v>-1</v>
      </c>
      <c r="O91" s="12">
        <f t="shared" si="25"/>
        <v>1.8121871425199589E-2</v>
      </c>
      <c r="P91" s="12">
        <f t="shared" si="26"/>
        <v>1.3078374444471415E-3</v>
      </c>
      <c r="Q91" s="12">
        <f t="shared" si="27"/>
        <v>1.3086930367889327E-3</v>
      </c>
      <c r="R91" s="13">
        <f t="shared" si="28"/>
        <v>-1.8669681540035787E-2</v>
      </c>
    </row>
    <row r="92" spans="1:18" x14ac:dyDescent="0.25">
      <c r="A92" s="1">
        <v>42696</v>
      </c>
      <c r="B92">
        <v>7989.1499020000001</v>
      </c>
      <c r="C92">
        <v>8002.2998049999997</v>
      </c>
      <c r="D92">
        <v>7943.2611460090002</v>
      </c>
      <c r="E92" t="str">
        <f t="shared" si="21"/>
        <v>SELL</v>
      </c>
      <c r="F92" s="10">
        <f t="shared" si="19"/>
        <v>8102.1000979999999</v>
      </c>
      <c r="G92" s="11">
        <f t="shared" si="20"/>
        <v>5.6193454928687991E-4</v>
      </c>
      <c r="L92" s="12">
        <f t="shared" si="22"/>
        <v>9.2317799113752486E-3</v>
      </c>
      <c r="M92" s="12">
        <f t="shared" si="23"/>
        <v>9.1894274904808938E-3</v>
      </c>
      <c r="N92">
        <f t="shared" si="24"/>
        <v>-1</v>
      </c>
      <c r="O92" s="12">
        <f t="shared" si="25"/>
        <v>-9.1894274904808938E-3</v>
      </c>
      <c r="P92" s="12">
        <f t="shared" si="26"/>
        <v>-7.8815900460337523E-3</v>
      </c>
      <c r="Q92" s="12">
        <f t="shared" si="27"/>
        <v>-7.8506117546972565E-3</v>
      </c>
      <c r="R92" s="13">
        <f t="shared" si="28"/>
        <v>-8.8926681770746807E-3</v>
      </c>
    </row>
    <row r="93" spans="1:18" x14ac:dyDescent="0.25">
      <c r="A93" s="1">
        <v>42697</v>
      </c>
      <c r="B93">
        <v>8051.2001950000003</v>
      </c>
      <c r="C93">
        <v>8033.2998049999997</v>
      </c>
      <c r="D93">
        <v>8016.2821574477503</v>
      </c>
      <c r="E93" t="str">
        <f t="shared" si="21"/>
        <v/>
      </c>
      <c r="F93" s="10">
        <f t="shared" si="19"/>
        <v>7989.1499020000001</v>
      </c>
      <c r="G93" s="11">
        <f t="shared" si="20"/>
        <v>-1.3940854177780571E-2</v>
      </c>
      <c r="L93" s="12">
        <f t="shared" si="22"/>
        <v>3.8738863520997313E-3</v>
      </c>
      <c r="M93" s="12">
        <f t="shared" si="23"/>
        <v>3.8664021767016647E-3</v>
      </c>
      <c r="N93">
        <f t="shared" si="24"/>
        <v>-1</v>
      </c>
      <c r="O93" s="12">
        <f t="shared" si="25"/>
        <v>-3.8664021767016647E-3</v>
      </c>
      <c r="P93" s="12">
        <f t="shared" si="26"/>
        <v>-1.1747992222735417E-2</v>
      </c>
      <c r="Q93" s="12">
        <f t="shared" si="27"/>
        <v>-1.1679254004107853E-2</v>
      </c>
      <c r="R93" s="13">
        <f t="shared" si="28"/>
        <v>1.3141429129679194E-2</v>
      </c>
    </row>
    <row r="94" spans="1:18" x14ac:dyDescent="0.25">
      <c r="A94" s="1">
        <v>42698</v>
      </c>
      <c r="B94">
        <v>8011.7998049999997</v>
      </c>
      <c r="C94">
        <v>7965.5</v>
      </c>
      <c r="D94">
        <v>8060.84048067206</v>
      </c>
      <c r="E94" t="str">
        <f t="shared" si="21"/>
        <v>BUY</v>
      </c>
      <c r="F94" s="10">
        <f t="shared" si="19"/>
        <v>7989.1499020000001</v>
      </c>
      <c r="G94" s="11" t="str">
        <f t="shared" si="20"/>
        <v/>
      </c>
      <c r="L94" s="12">
        <f t="shared" si="22"/>
        <v>-8.4398449760085814E-3</v>
      </c>
      <c r="M94" s="12">
        <f t="shared" si="23"/>
        <v>-8.4756621375251529E-3</v>
      </c>
      <c r="N94">
        <f t="shared" si="24"/>
        <v>-1</v>
      </c>
      <c r="O94" s="12">
        <f t="shared" si="25"/>
        <v>8.4756621375251529E-3</v>
      </c>
      <c r="P94" s="12">
        <f t="shared" si="26"/>
        <v>-3.2723300852102646E-3</v>
      </c>
      <c r="Q94" s="12">
        <f t="shared" si="27"/>
        <v>-3.266981848439432E-3</v>
      </c>
      <c r="R94" s="13">
        <f t="shared" si="28"/>
        <v>-4.5986536241752196E-3</v>
      </c>
    </row>
    <row r="95" spans="1:18" x14ac:dyDescent="0.25">
      <c r="A95" s="1">
        <v>42699</v>
      </c>
      <c r="B95">
        <v>8007.9501950000003</v>
      </c>
      <c r="C95">
        <v>8114.2998049999997</v>
      </c>
      <c r="D95">
        <v>7967.8105118068697</v>
      </c>
      <c r="E95" t="str">
        <f t="shared" si="21"/>
        <v>SELL</v>
      </c>
      <c r="F95" s="10">
        <f t="shared" si="19"/>
        <v>8011.7998049999997</v>
      </c>
      <c r="G95" s="11">
        <f t="shared" si="20"/>
        <v>-2.8350829910364084E-3</v>
      </c>
      <c r="L95" s="12">
        <f t="shared" si="22"/>
        <v>1.8680535434059342E-2</v>
      </c>
      <c r="M95" s="12">
        <f t="shared" si="23"/>
        <v>1.850819717116222E-2</v>
      </c>
      <c r="N95">
        <f t="shared" si="24"/>
        <v>1</v>
      </c>
      <c r="O95" s="12">
        <f t="shared" si="25"/>
        <v>1.850819717116222E-2</v>
      </c>
      <c r="P95" s="12">
        <f t="shared" si="26"/>
        <v>1.5235867085951956E-2</v>
      </c>
      <c r="Q95" s="12">
        <f t="shared" si="27"/>
        <v>1.5352524615437568E-2</v>
      </c>
      <c r="R95" s="13">
        <f t="shared" si="28"/>
        <v>1.0083029634918361E-2</v>
      </c>
    </row>
    <row r="96" spans="1:18" x14ac:dyDescent="0.25">
      <c r="A96" s="1">
        <v>42702</v>
      </c>
      <c r="B96">
        <v>8080.6499020000001</v>
      </c>
      <c r="C96">
        <v>8126.8999020000001</v>
      </c>
      <c r="D96">
        <v>8083.7618468706096</v>
      </c>
      <c r="E96" t="str">
        <f t="shared" si="21"/>
        <v>BUY</v>
      </c>
      <c r="F96" s="10">
        <f t="shared" si="19"/>
        <v>8007.9501950000003</v>
      </c>
      <c r="G96" s="11">
        <f t="shared" si="20"/>
        <v>-4.8049253522242097E-4</v>
      </c>
      <c r="L96" s="12">
        <f t="shared" si="22"/>
        <v>1.5528261591020165E-3</v>
      </c>
      <c r="M96" s="12">
        <f t="shared" si="23"/>
        <v>1.5516217712039709E-3</v>
      </c>
      <c r="N96">
        <f t="shared" si="24"/>
        <v>-1</v>
      </c>
      <c r="O96" s="12">
        <f t="shared" si="25"/>
        <v>-1.5516217712039709E-3</v>
      </c>
      <c r="P96" s="12">
        <f t="shared" si="26"/>
        <v>1.3684245314747986E-2</v>
      </c>
      <c r="Q96" s="12">
        <f t="shared" si="27"/>
        <v>1.3778303146781301E-2</v>
      </c>
      <c r="R96" s="13">
        <f t="shared" si="28"/>
        <v>2.0262369217249443E-2</v>
      </c>
    </row>
    <row r="97" spans="1:18" x14ac:dyDescent="0.25">
      <c r="A97" s="1">
        <v>42703</v>
      </c>
      <c r="B97">
        <v>8131.5498049999997</v>
      </c>
      <c r="C97">
        <v>8142.1499020000001</v>
      </c>
      <c r="D97">
        <v>8155.4263353098404</v>
      </c>
      <c r="E97" t="str">
        <f t="shared" si="21"/>
        <v>BUY</v>
      </c>
      <c r="F97" s="10">
        <f t="shared" si="19"/>
        <v>8080.6499020000001</v>
      </c>
      <c r="G97" s="11">
        <f t="shared" si="20"/>
        <v>-9.07844145251957E-3</v>
      </c>
      <c r="L97" s="12">
        <f t="shared" si="22"/>
        <v>1.8764842909222423E-3</v>
      </c>
      <c r="M97" s="12">
        <f t="shared" si="23"/>
        <v>1.8747258936681159E-3</v>
      </c>
      <c r="N97">
        <f t="shared" si="24"/>
        <v>1</v>
      </c>
      <c r="O97" s="12">
        <f t="shared" si="25"/>
        <v>1.8747258936681159E-3</v>
      </c>
      <c r="P97" s="12">
        <f t="shared" si="26"/>
        <v>1.5558971208416102E-2</v>
      </c>
      <c r="Q97" s="12">
        <f t="shared" si="27"/>
        <v>1.5680642207114071E-2</v>
      </c>
      <c r="R97" s="13">
        <f t="shared" si="28"/>
        <v>3.4322243039184297E-3</v>
      </c>
    </row>
    <row r="98" spans="1:18" x14ac:dyDescent="0.25">
      <c r="A98" s="1">
        <v>42704</v>
      </c>
      <c r="B98">
        <v>8172.1499020000001</v>
      </c>
      <c r="C98">
        <v>8224.5</v>
      </c>
      <c r="D98">
        <v>8161.4926210704098</v>
      </c>
      <c r="E98" t="str">
        <f t="shared" si="21"/>
        <v>SELL</v>
      </c>
      <c r="F98" s="10">
        <f t="shared" si="19"/>
        <v>8131.5498049999997</v>
      </c>
      <c r="G98" s="11">
        <f t="shared" si="20"/>
        <v>-6.2989862965603383E-3</v>
      </c>
      <c r="L98" s="12">
        <f t="shared" si="22"/>
        <v>1.0114048376801854E-2</v>
      </c>
      <c r="M98" s="12">
        <f t="shared" si="23"/>
        <v>1.0063243663229143E-2</v>
      </c>
      <c r="N98">
        <f t="shared" si="24"/>
        <v>1</v>
      </c>
      <c r="O98" s="12">
        <f t="shared" si="25"/>
        <v>1.0063243663229143E-2</v>
      </c>
      <c r="P98" s="12">
        <f t="shared" si="26"/>
        <v>2.5622214871645246E-2</v>
      </c>
      <c r="Q98" s="12">
        <f t="shared" si="27"/>
        <v>2.5953285357777967E-2</v>
      </c>
      <c r="R98" s="13">
        <f t="shared" si="28"/>
        <v>1.2009511520620686E-2</v>
      </c>
    </row>
    <row r="99" spans="1:18" x14ac:dyDescent="0.25">
      <c r="A99" s="1">
        <v>42705</v>
      </c>
      <c r="B99">
        <v>8244</v>
      </c>
      <c r="C99">
        <v>8192.9003909999992</v>
      </c>
      <c r="D99">
        <v>8225.3409716267706</v>
      </c>
      <c r="E99" t="str">
        <f t="shared" si="21"/>
        <v/>
      </c>
      <c r="F99" s="10">
        <f t="shared" si="19"/>
        <v>8172.1499020000001</v>
      </c>
      <c r="G99" s="11">
        <f t="shared" si="20"/>
        <v>4.9929100815486738E-3</v>
      </c>
      <c r="L99" s="12">
        <f t="shared" si="22"/>
        <v>-3.8421313149736847E-3</v>
      </c>
      <c r="M99" s="12">
        <f t="shared" si="23"/>
        <v>-3.8495312619543521E-3</v>
      </c>
      <c r="N99">
        <f t="shared" si="24"/>
        <v>-1</v>
      </c>
      <c r="O99" s="12">
        <f t="shared" si="25"/>
        <v>3.8495312619543521E-3</v>
      </c>
      <c r="P99" s="12">
        <f t="shared" si="26"/>
        <v>2.9471746133599597E-2</v>
      </c>
      <c r="Q99" s="12">
        <f t="shared" si="27"/>
        <v>2.9910336111768077E-2</v>
      </c>
      <c r="R99" s="13">
        <f t="shared" si="28"/>
        <v>6.2330575598386062E-3</v>
      </c>
    </row>
    <row r="100" spans="1:18" x14ac:dyDescent="0.25">
      <c r="A100" s="1">
        <v>42706</v>
      </c>
      <c r="B100">
        <v>8153.5498049999997</v>
      </c>
      <c r="C100">
        <v>8086.7998049999997</v>
      </c>
      <c r="D100">
        <v>8195.4040933917295</v>
      </c>
      <c r="E100" t="str">
        <f t="shared" si="21"/>
        <v/>
      </c>
      <c r="F100" s="10">
        <f t="shared" si="19"/>
        <v>8172.1499020000001</v>
      </c>
      <c r="G100" s="11" t="str">
        <f t="shared" si="20"/>
        <v/>
      </c>
      <c r="L100" s="12">
        <f t="shared" si="22"/>
        <v>-1.2950308307977498E-2</v>
      </c>
      <c r="M100" s="12">
        <f t="shared" si="23"/>
        <v>-1.3034894623457152E-2</v>
      </c>
      <c r="N100">
        <f t="shared" si="24"/>
        <v>-1</v>
      </c>
      <c r="O100" s="12">
        <f t="shared" si="25"/>
        <v>1.3034894623457152E-2</v>
      </c>
      <c r="P100" s="12">
        <f t="shared" si="26"/>
        <v>4.2506640757056749E-2</v>
      </c>
      <c r="Q100" s="12">
        <f t="shared" si="27"/>
        <v>4.342298546922474E-2</v>
      </c>
      <c r="R100" s="13">
        <f t="shared" si="28"/>
        <v>-1.674268283786251E-2</v>
      </c>
    </row>
    <row r="101" spans="1:18" x14ac:dyDescent="0.25">
      <c r="A101" s="1">
        <v>42709</v>
      </c>
      <c r="B101">
        <v>8088.75</v>
      </c>
      <c r="C101">
        <v>8128.75</v>
      </c>
      <c r="D101">
        <v>8073.1210461213304</v>
      </c>
      <c r="E101" t="str">
        <f t="shared" si="21"/>
        <v>SELL</v>
      </c>
      <c r="F101" s="10">
        <f t="shared" si="19"/>
        <v>8172.1499020000001</v>
      </c>
      <c r="G101" s="11" t="str">
        <f t="shared" si="20"/>
        <v/>
      </c>
      <c r="L101" s="12">
        <f t="shared" si="22"/>
        <v>5.1874902324233751E-3</v>
      </c>
      <c r="M101" s="12">
        <f t="shared" si="23"/>
        <v>5.1740815565602749E-3</v>
      </c>
      <c r="N101">
        <f t="shared" si="24"/>
        <v>-1</v>
      </c>
      <c r="O101" s="12">
        <f t="shared" si="25"/>
        <v>-5.1740815565602749E-3</v>
      </c>
      <c r="P101" s="12">
        <f t="shared" si="26"/>
        <v>3.7332559200496475E-2</v>
      </c>
      <c r="Q101" s="12">
        <f t="shared" si="27"/>
        <v>3.8038172588041652E-2</v>
      </c>
      <c r="R101" s="13">
        <f t="shared" si="28"/>
        <v>-7.8299976734086396E-3</v>
      </c>
    </row>
    <row r="102" spans="1:18" x14ac:dyDescent="0.25">
      <c r="A102" s="1">
        <v>42710</v>
      </c>
      <c r="B102">
        <v>8153.1499020000001</v>
      </c>
      <c r="C102">
        <v>8143.1499020000001</v>
      </c>
      <c r="D102">
        <v>8143.0136838111102</v>
      </c>
      <c r="E102" t="str">
        <f t="shared" si="21"/>
        <v/>
      </c>
      <c r="F102" s="10">
        <f t="shared" si="19"/>
        <v>8088.75</v>
      </c>
      <c r="G102" s="11">
        <f t="shared" si="20"/>
        <v>-1.0205380836148081E-2</v>
      </c>
      <c r="L102" s="12">
        <f t="shared" si="22"/>
        <v>1.7714780255266849E-3</v>
      </c>
      <c r="M102" s="12">
        <f t="shared" si="23"/>
        <v>1.769910808916109E-3</v>
      </c>
      <c r="N102">
        <f t="shared" si="24"/>
        <v>-1</v>
      </c>
      <c r="O102" s="12">
        <f t="shared" si="25"/>
        <v>-1.769910808916109E-3</v>
      </c>
      <c r="P102" s="12">
        <f t="shared" si="26"/>
        <v>3.5562648391580368E-2</v>
      </c>
      <c r="Q102" s="12">
        <f t="shared" si="27"/>
        <v>3.6202562518545811E-2</v>
      </c>
      <c r="R102" s="13">
        <f t="shared" si="28"/>
        <v>6.9681577829043828E-3</v>
      </c>
    </row>
    <row r="103" spans="1:18" x14ac:dyDescent="0.25">
      <c r="A103" s="1">
        <v>42711</v>
      </c>
      <c r="B103">
        <v>8168.3999020000001</v>
      </c>
      <c r="C103">
        <v>8102.0498049999997</v>
      </c>
      <c r="D103">
        <v>8159.0652525673704</v>
      </c>
      <c r="E103" t="str">
        <f t="shared" si="21"/>
        <v/>
      </c>
      <c r="F103" s="10">
        <f t="shared" si="19"/>
        <v>8088.75</v>
      </c>
      <c r="G103" s="11" t="str">
        <f t="shared" si="20"/>
        <v/>
      </c>
      <c r="L103" s="12">
        <f t="shared" si="22"/>
        <v>-5.0471988720122152E-3</v>
      </c>
      <c r="M103" s="12">
        <f t="shared" si="23"/>
        <v>-5.059979000942974E-3</v>
      </c>
      <c r="N103">
        <f t="shared" si="24"/>
        <v>-1</v>
      </c>
      <c r="O103" s="12">
        <f t="shared" si="25"/>
        <v>5.059979000942974E-3</v>
      </c>
      <c r="P103" s="12">
        <f t="shared" si="26"/>
        <v>4.0622627392523342E-2</v>
      </c>
      <c r="Q103" s="12">
        <f t="shared" si="27"/>
        <v>4.1459013275597201E-2</v>
      </c>
      <c r="R103" s="13">
        <f t="shared" si="28"/>
        <v>-3.2846618483777235E-3</v>
      </c>
    </row>
    <row r="104" spans="1:18" x14ac:dyDescent="0.25">
      <c r="A104" s="1">
        <v>42712</v>
      </c>
      <c r="B104">
        <v>8152.1000979999999</v>
      </c>
      <c r="C104">
        <v>8246.8496090000008</v>
      </c>
      <c r="D104">
        <v>8126.5774972286299</v>
      </c>
      <c r="E104" t="str">
        <f t="shared" si="21"/>
        <v>SELL</v>
      </c>
      <c r="F104" s="10">
        <f t="shared" si="19"/>
        <v>8088.75</v>
      </c>
      <c r="G104" s="11" t="str">
        <f t="shared" si="20"/>
        <v/>
      </c>
      <c r="L104" s="12">
        <f t="shared" si="22"/>
        <v>1.7871996283044478E-2</v>
      </c>
      <c r="M104" s="12">
        <f t="shared" si="23"/>
        <v>1.7714169832408765E-2</v>
      </c>
      <c r="N104">
        <f t="shared" si="24"/>
        <v>-1</v>
      </c>
      <c r="O104" s="12">
        <f t="shared" si="25"/>
        <v>-1.7714169832408765E-2</v>
      </c>
      <c r="P104" s="12">
        <f t="shared" si="26"/>
        <v>2.2908457560114576E-2</v>
      </c>
      <c r="Q104" s="12">
        <f t="shared" si="27"/>
        <v>2.3172871518899463E-2</v>
      </c>
      <c r="R104" s="13">
        <f t="shared" si="28"/>
        <v>1.273459389155196E-2</v>
      </c>
    </row>
    <row r="105" spans="1:18" x14ac:dyDescent="0.25">
      <c r="A105" s="1">
        <v>42713</v>
      </c>
      <c r="B105">
        <v>8271.7001949999994</v>
      </c>
      <c r="C105">
        <v>8261.75</v>
      </c>
      <c r="D105">
        <v>8246.6778330438992</v>
      </c>
      <c r="E105" t="str">
        <f t="shared" si="21"/>
        <v/>
      </c>
      <c r="F105" s="10">
        <f t="shared" si="19"/>
        <v>8152.1000979999999</v>
      </c>
      <c r="G105" s="11">
        <f t="shared" si="20"/>
        <v>7.8318773605314806E-3</v>
      </c>
      <c r="L105" s="12">
        <f t="shared" si="22"/>
        <v>1.8067979539408974E-3</v>
      </c>
      <c r="M105" s="12">
        <f t="shared" si="23"/>
        <v>1.8051676579659468E-3</v>
      </c>
      <c r="N105">
        <f t="shared" si="24"/>
        <v>-1</v>
      </c>
      <c r="O105" s="12">
        <f t="shared" si="25"/>
        <v>-1.8051676579659468E-3</v>
      </c>
      <c r="P105" s="12">
        <f t="shared" si="26"/>
        <v>2.1103289902148631E-2</v>
      </c>
      <c r="Q105" s="12">
        <f t="shared" si="27"/>
        <v>2.132753901111073E-2</v>
      </c>
      <c r="R105" s="13">
        <f t="shared" si="28"/>
        <v>1.9711085323302457E-2</v>
      </c>
    </row>
    <row r="106" spans="1:18" x14ac:dyDescent="0.25">
      <c r="A106" s="1">
        <v>42716</v>
      </c>
      <c r="B106">
        <v>8230.6503909999992</v>
      </c>
      <c r="C106">
        <v>8170.7998049999997</v>
      </c>
      <c r="D106">
        <v>8233.57707855429</v>
      </c>
      <c r="E106" t="str">
        <f t="shared" si="21"/>
        <v>BUY</v>
      </c>
      <c r="F106" s="10">
        <f t="shared" si="19"/>
        <v>8152.1000979999999</v>
      </c>
      <c r="G106" s="11" t="str">
        <f t="shared" si="20"/>
        <v/>
      </c>
      <c r="L106" s="12">
        <f t="shared" si="22"/>
        <v>-1.1008587163736538E-2</v>
      </c>
      <c r="M106" s="12">
        <f t="shared" si="23"/>
        <v>-1.1069630070260654E-2</v>
      </c>
      <c r="N106">
        <f t="shared" si="24"/>
        <v>-1</v>
      </c>
      <c r="O106" s="12">
        <f t="shared" si="25"/>
        <v>1.1069630070260654E-2</v>
      </c>
      <c r="P106" s="12">
        <f t="shared" si="26"/>
        <v>3.2172919972409286E-2</v>
      </c>
      <c r="Q106" s="12">
        <f t="shared" si="27"/>
        <v>3.2696063641354245E-2</v>
      </c>
      <c r="R106" s="13">
        <f t="shared" si="28"/>
        <v>-9.2216795025588105E-3</v>
      </c>
    </row>
    <row r="107" spans="1:18" x14ac:dyDescent="0.25">
      <c r="A107" s="1">
        <v>42717</v>
      </c>
      <c r="B107">
        <v>8196.1503909999992</v>
      </c>
      <c r="C107">
        <v>8221.7998050000006</v>
      </c>
      <c r="D107">
        <v>8199.0867771160702</v>
      </c>
      <c r="E107" t="str">
        <f t="shared" si="21"/>
        <v/>
      </c>
      <c r="F107" s="10">
        <f t="shared" si="19"/>
        <v>8230.6503909999992</v>
      </c>
      <c r="G107" s="11">
        <f t="shared" si="20"/>
        <v>-9.6355898548485808E-3</v>
      </c>
      <c r="L107" s="12">
        <f t="shared" si="22"/>
        <v>6.2417390239806192E-3</v>
      </c>
      <c r="M107" s="12">
        <f t="shared" si="23"/>
        <v>6.2223400513272626E-3</v>
      </c>
      <c r="N107">
        <f t="shared" si="24"/>
        <v>1</v>
      </c>
      <c r="O107" s="12">
        <f t="shared" si="25"/>
        <v>6.2223400513272626E-3</v>
      </c>
      <c r="P107" s="12">
        <f t="shared" si="26"/>
        <v>3.8395260023736548E-2</v>
      </c>
      <c r="Q107" s="12">
        <f t="shared" si="27"/>
        <v>3.9141882961695629E-2</v>
      </c>
      <c r="R107" s="13">
        <f t="shared" si="28"/>
        <v>-4.835560867854749E-3</v>
      </c>
    </row>
    <row r="108" spans="1:18" x14ac:dyDescent="0.25">
      <c r="A108" s="1">
        <v>42718</v>
      </c>
      <c r="B108">
        <v>8229.3496090000008</v>
      </c>
      <c r="C108">
        <v>8182.4501950000003</v>
      </c>
      <c r="D108">
        <v>8240.4046701788502</v>
      </c>
      <c r="E108" t="str">
        <f t="shared" si="21"/>
        <v>BUY</v>
      </c>
      <c r="F108" s="10">
        <f t="shared" si="19"/>
        <v>8230.6503909999992</v>
      </c>
      <c r="G108" s="11" t="str">
        <f t="shared" si="20"/>
        <v/>
      </c>
      <c r="L108" s="12">
        <f t="shared" si="22"/>
        <v>-4.7860092599275594E-3</v>
      </c>
      <c r="M108" s="12">
        <f t="shared" si="23"/>
        <v>-4.7974988765117303E-3</v>
      </c>
      <c r="N108">
        <f t="shared" si="24"/>
        <v>1</v>
      </c>
      <c r="O108" s="12">
        <f t="shared" si="25"/>
        <v>-4.7974988765117303E-3</v>
      </c>
      <c r="P108" s="12">
        <f t="shared" si="26"/>
        <v>3.3597761147224819E-2</v>
      </c>
      <c r="Q108" s="12">
        <f t="shared" si="27"/>
        <v>3.4168540287462523E-2</v>
      </c>
      <c r="R108" s="13">
        <f t="shared" si="28"/>
        <v>1.4258567432863245E-3</v>
      </c>
    </row>
    <row r="109" spans="1:18" x14ac:dyDescent="0.25">
      <c r="A109" s="1">
        <v>42719</v>
      </c>
      <c r="B109">
        <v>8128.3999020000001</v>
      </c>
      <c r="C109">
        <v>8153.6000979999999</v>
      </c>
      <c r="D109">
        <v>8188.1576895318303</v>
      </c>
      <c r="E109" t="str">
        <f t="shared" si="21"/>
        <v/>
      </c>
      <c r="F109" s="10">
        <f t="shared" si="19"/>
        <v>8229.3496090000008</v>
      </c>
      <c r="G109" s="11">
        <f t="shared" si="20"/>
        <v>1.5804121645368596E-4</v>
      </c>
      <c r="L109" s="12">
        <f t="shared" si="22"/>
        <v>-3.5258506086147667E-3</v>
      </c>
      <c r="M109" s="12">
        <f t="shared" si="23"/>
        <v>-3.5320810692987823E-3</v>
      </c>
      <c r="N109">
        <f t="shared" si="24"/>
        <v>1</v>
      </c>
      <c r="O109" s="12">
        <f t="shared" si="25"/>
        <v>-3.5320810692987823E-3</v>
      </c>
      <c r="P109" s="12">
        <f t="shared" si="26"/>
        <v>3.0065680077926038E-2</v>
      </c>
      <c r="Q109" s="12">
        <f t="shared" si="27"/>
        <v>3.0522216510279643E-2</v>
      </c>
      <c r="R109" s="13">
        <f t="shared" si="28"/>
        <v>-8.2949851148803599E-3</v>
      </c>
    </row>
    <row r="110" spans="1:18" x14ac:dyDescent="0.25">
      <c r="A110" s="1">
        <v>42720</v>
      </c>
      <c r="B110">
        <v>8178.2001950000003</v>
      </c>
      <c r="C110">
        <v>8139.4501950000003</v>
      </c>
      <c r="D110">
        <v>8155.8787928776801</v>
      </c>
      <c r="E110" t="str">
        <f t="shared" si="21"/>
        <v>SELL</v>
      </c>
      <c r="F110" s="10">
        <f t="shared" si="19"/>
        <v>8229.3496090000008</v>
      </c>
      <c r="G110" s="11" t="str">
        <f t="shared" si="20"/>
        <v/>
      </c>
      <c r="L110" s="12">
        <f t="shared" si="22"/>
        <v>-1.7354178313786495E-3</v>
      </c>
      <c r="M110" s="12">
        <f t="shared" si="23"/>
        <v>-1.73692541334561E-3</v>
      </c>
      <c r="N110">
        <f t="shared" si="24"/>
        <v>1</v>
      </c>
      <c r="O110" s="12">
        <f t="shared" si="25"/>
        <v>-1.73692541334561E-3</v>
      </c>
      <c r="P110" s="12">
        <f t="shared" si="26"/>
        <v>2.8328754664580427E-2</v>
      </c>
      <c r="Q110" s="12">
        <f t="shared" si="27"/>
        <v>2.8733829880115858E-2</v>
      </c>
      <c r="R110" s="13">
        <f t="shared" si="28"/>
        <v>-5.2551496159763955E-3</v>
      </c>
    </row>
    <row r="111" spans="1:18" x14ac:dyDescent="0.25">
      <c r="A111" s="1">
        <v>42723</v>
      </c>
      <c r="B111">
        <v>8126</v>
      </c>
      <c r="C111">
        <v>8104.3500979999999</v>
      </c>
      <c r="D111">
        <v>8124.6808771307396</v>
      </c>
      <c r="E111" t="str">
        <f t="shared" si="21"/>
        <v>SELL</v>
      </c>
      <c r="F111" s="10">
        <f t="shared" si="19"/>
        <v>8178.2001950000003</v>
      </c>
      <c r="G111" s="11">
        <f t="shared" si="20"/>
        <v>-6.2154868161222732E-3</v>
      </c>
      <c r="L111" s="12">
        <f t="shared" si="22"/>
        <v>-4.3123424996890369E-3</v>
      </c>
      <c r="M111" s="12">
        <f t="shared" si="23"/>
        <v>-4.3216674665630889E-3</v>
      </c>
      <c r="N111">
        <f t="shared" si="24"/>
        <v>-1</v>
      </c>
      <c r="O111" s="12">
        <f t="shared" si="25"/>
        <v>4.3216674665630889E-3</v>
      </c>
      <c r="P111" s="12">
        <f t="shared" si="26"/>
        <v>3.2650422131143518E-2</v>
      </c>
      <c r="Q111" s="12">
        <f t="shared" si="27"/>
        <v>3.318929599144349E-2</v>
      </c>
      <c r="R111" s="13">
        <f t="shared" si="28"/>
        <v>-6.0402766149987297E-3</v>
      </c>
    </row>
    <row r="112" spans="1:18" x14ac:dyDescent="0.25">
      <c r="A112" s="1">
        <v>42724</v>
      </c>
      <c r="B112">
        <v>8110.6000979999999</v>
      </c>
      <c r="C112">
        <v>8082.3999020000001</v>
      </c>
      <c r="D112">
        <v>8120.6738700365204</v>
      </c>
      <c r="E112" t="str">
        <f t="shared" si="21"/>
        <v/>
      </c>
      <c r="F112" s="10">
        <f t="shared" si="19"/>
        <v>8126</v>
      </c>
      <c r="G112" s="11">
        <f t="shared" si="20"/>
        <v>-6.3828463176915928E-3</v>
      </c>
      <c r="L112" s="12">
        <f t="shared" si="22"/>
        <v>-2.7084461720646713E-3</v>
      </c>
      <c r="M112" s="12">
        <f t="shared" si="23"/>
        <v>-2.7121206486458325E-3</v>
      </c>
      <c r="N112">
        <f t="shared" si="24"/>
        <v>-1</v>
      </c>
      <c r="O112" s="12">
        <f t="shared" si="25"/>
        <v>2.7121206486458325E-3</v>
      </c>
      <c r="P112" s="12">
        <f t="shared" si="26"/>
        <v>3.5362542779789348E-2</v>
      </c>
      <c r="Q112" s="12">
        <f t="shared" si="27"/>
        <v>3.5995233315393893E-2</v>
      </c>
      <c r="R112" s="13">
        <f t="shared" si="28"/>
        <v>-7.0091089242177995E-3</v>
      </c>
    </row>
    <row r="113" spans="1:18" x14ac:dyDescent="0.25">
      <c r="A113" s="1">
        <v>42725</v>
      </c>
      <c r="B113">
        <v>8105.8500979999999</v>
      </c>
      <c r="C113">
        <v>8061.2998049999997</v>
      </c>
      <c r="D113">
        <v>8097.0478659800001</v>
      </c>
      <c r="E113" t="str">
        <f t="shared" si="21"/>
        <v>SELL</v>
      </c>
      <c r="F113" s="10">
        <f t="shared" si="19"/>
        <v>8126</v>
      </c>
      <c r="G113" s="11" t="str">
        <f t="shared" si="20"/>
        <v/>
      </c>
      <c r="L113" s="12">
        <f t="shared" si="22"/>
        <v>-2.610622742730051E-3</v>
      </c>
      <c r="M113" s="12">
        <f t="shared" si="23"/>
        <v>-2.6140363606892364E-3</v>
      </c>
      <c r="N113">
        <f t="shared" si="24"/>
        <v>-1</v>
      </c>
      <c r="O113" s="12">
        <f t="shared" si="25"/>
        <v>2.6140363606892364E-3</v>
      </c>
      <c r="P113" s="12">
        <f t="shared" si="26"/>
        <v>3.7976579140478584E-2</v>
      </c>
      <c r="Q113" s="12">
        <f t="shared" si="27"/>
        <v>3.8706905185100782E-2</v>
      </c>
      <c r="R113" s="13">
        <f t="shared" si="28"/>
        <v>-5.3119981836204921E-3</v>
      </c>
    </row>
    <row r="114" spans="1:18" x14ac:dyDescent="0.25">
      <c r="A114" s="1">
        <v>42726</v>
      </c>
      <c r="B114">
        <v>8043.8500979999999</v>
      </c>
      <c r="C114">
        <v>7979.1000979999999</v>
      </c>
      <c r="D114">
        <v>8087.1960772010498</v>
      </c>
      <c r="E114" t="str">
        <f t="shared" si="21"/>
        <v/>
      </c>
      <c r="F114" s="10">
        <f t="shared" si="19"/>
        <v>8105.8500979999999</v>
      </c>
      <c r="G114" s="11">
        <f t="shared" si="20"/>
        <v>-2.4796827467389315E-3</v>
      </c>
      <c r="L114" s="12">
        <f t="shared" si="22"/>
        <v>-1.0196830410527102E-2</v>
      </c>
      <c r="M114" s="12">
        <f t="shared" si="23"/>
        <v>-1.0249174217030699E-2</v>
      </c>
      <c r="N114">
        <f t="shared" si="24"/>
        <v>-1</v>
      </c>
      <c r="O114" s="12">
        <f t="shared" si="25"/>
        <v>1.0249174217030699E-2</v>
      </c>
      <c r="P114" s="12">
        <f t="shared" si="26"/>
        <v>4.8225753357509282E-2</v>
      </c>
      <c r="Q114" s="12">
        <f t="shared" si="27"/>
        <v>4.9407535859792295E-2</v>
      </c>
      <c r="R114" s="13">
        <f t="shared" si="28"/>
        <v>-1.2780833075883624E-2</v>
      </c>
    </row>
    <row r="115" spans="1:18" x14ac:dyDescent="0.25">
      <c r="A115" s="1">
        <v>42727</v>
      </c>
      <c r="B115">
        <v>7972.5</v>
      </c>
      <c r="C115">
        <v>7985.75</v>
      </c>
      <c r="D115">
        <v>7981.66994789209</v>
      </c>
      <c r="E115" t="str">
        <f t="shared" si="21"/>
        <v/>
      </c>
      <c r="F115" s="10">
        <f t="shared" si="19"/>
        <v>8105.8500979999999</v>
      </c>
      <c r="G115" s="11" t="str">
        <f t="shared" si="20"/>
        <v/>
      </c>
      <c r="L115" s="12">
        <f t="shared" si="22"/>
        <v>8.3341503657363702E-4</v>
      </c>
      <c r="M115" s="12">
        <f t="shared" si="23"/>
        <v>8.330679390994918E-4</v>
      </c>
      <c r="N115">
        <f t="shared" si="24"/>
        <v>-1</v>
      </c>
      <c r="O115" s="12">
        <f t="shared" si="25"/>
        <v>-8.330679390994918E-4</v>
      </c>
      <c r="P115" s="12">
        <f t="shared" si="26"/>
        <v>4.739268541840979E-2</v>
      </c>
      <c r="Q115" s="12">
        <f t="shared" si="27"/>
        <v>4.8533672131084504E-2</v>
      </c>
      <c r="R115" s="13">
        <f t="shared" si="28"/>
        <v>-9.371913565742962E-3</v>
      </c>
    </row>
    <row r="116" spans="1:18" x14ac:dyDescent="0.25">
      <c r="A116" s="1">
        <v>42730</v>
      </c>
      <c r="B116">
        <v>7965.1000979999999</v>
      </c>
      <c r="C116">
        <v>7908.25</v>
      </c>
      <c r="D116">
        <v>7959.3854928682904</v>
      </c>
      <c r="E116" t="str">
        <f t="shared" si="21"/>
        <v/>
      </c>
      <c r="F116" s="10">
        <f t="shared" si="19"/>
        <v>8105.8500979999999</v>
      </c>
      <c r="G116" s="11" t="str">
        <f t="shared" si="20"/>
        <v/>
      </c>
      <c r="L116" s="12">
        <f t="shared" si="22"/>
        <v>-9.7047866512225411E-3</v>
      </c>
      <c r="M116" s="12">
        <f t="shared" si="23"/>
        <v>-9.7521850030884583E-3</v>
      </c>
      <c r="N116">
        <f t="shared" si="24"/>
        <v>-1</v>
      </c>
      <c r="O116" s="12">
        <f t="shared" si="25"/>
        <v>9.7521850030884583E-3</v>
      </c>
      <c r="P116" s="12">
        <f t="shared" si="26"/>
        <v>5.7144870421498246E-2</v>
      </c>
      <c r="Q116" s="12">
        <f t="shared" si="27"/>
        <v>5.8809189418747243E-2</v>
      </c>
      <c r="R116" s="13">
        <f t="shared" si="28"/>
        <v>-8.8794597297707778E-3</v>
      </c>
    </row>
    <row r="117" spans="1:18" x14ac:dyDescent="0.25">
      <c r="A117" s="1">
        <v>42731</v>
      </c>
      <c r="B117">
        <v>7915.0498049999997</v>
      </c>
      <c r="C117">
        <v>8032.8500979999999</v>
      </c>
      <c r="D117">
        <v>7938.2765561640499</v>
      </c>
      <c r="E117" t="str">
        <f t="shared" si="21"/>
        <v/>
      </c>
      <c r="F117" s="10">
        <f t="shared" si="19"/>
        <v>8105.8500979999999</v>
      </c>
      <c r="G117" s="11" t="str">
        <f t="shared" si="20"/>
        <v/>
      </c>
      <c r="L117" s="12">
        <f t="shared" si="22"/>
        <v>1.5755710555432678E-2</v>
      </c>
      <c r="M117" s="12">
        <f t="shared" si="23"/>
        <v>1.5632877878689815E-2</v>
      </c>
      <c r="N117">
        <f t="shared" si="24"/>
        <v>-1</v>
      </c>
      <c r="O117" s="12">
        <f t="shared" si="25"/>
        <v>-1.5632877878689815E-2</v>
      </c>
      <c r="P117" s="12">
        <f t="shared" si="26"/>
        <v>4.1511992542808435E-2</v>
      </c>
      <c r="Q117" s="12">
        <f t="shared" si="27"/>
        <v>4.2385662631197141E-2</v>
      </c>
      <c r="R117" s="13">
        <f t="shared" si="28"/>
        <v>5.8980180947312277E-3</v>
      </c>
    </row>
    <row r="118" spans="1:18" x14ac:dyDescent="0.25">
      <c r="A118" s="1">
        <v>42732</v>
      </c>
      <c r="B118">
        <v>8047.5498049999997</v>
      </c>
      <c r="C118">
        <v>8034.8500979999999</v>
      </c>
      <c r="D118">
        <v>8051.6383278302401</v>
      </c>
      <c r="E118" t="str">
        <f t="shared" si="21"/>
        <v>BUY</v>
      </c>
      <c r="F118" s="10">
        <f t="shared" si="19"/>
        <v>8105.8500979999999</v>
      </c>
      <c r="G118" s="11" t="str">
        <f t="shared" si="20"/>
        <v/>
      </c>
      <c r="L118" s="12">
        <f t="shared" si="22"/>
        <v>2.4897763254627669E-4</v>
      </c>
      <c r="M118" s="12">
        <f t="shared" si="23"/>
        <v>2.4894664275925836E-4</v>
      </c>
      <c r="N118">
        <f t="shared" si="24"/>
        <v>-1</v>
      </c>
      <c r="O118" s="12">
        <f t="shared" si="25"/>
        <v>-2.4894664275925836E-4</v>
      </c>
      <c r="P118" s="12">
        <f t="shared" si="26"/>
        <v>4.1263045900049179E-2</v>
      </c>
      <c r="Q118" s="12">
        <f t="shared" si="27"/>
        <v>4.212619651797378E-2</v>
      </c>
      <c r="R118" s="13">
        <f t="shared" si="28"/>
        <v>1.6008611007492179E-2</v>
      </c>
    </row>
    <row r="119" spans="1:18" x14ac:dyDescent="0.25">
      <c r="A119" s="1">
        <v>42733</v>
      </c>
      <c r="B119">
        <v>8030.6000979999999</v>
      </c>
      <c r="C119">
        <v>8103.6000979999999</v>
      </c>
      <c r="D119">
        <v>8039.3264346138503</v>
      </c>
      <c r="E119" t="str">
        <f t="shared" si="21"/>
        <v/>
      </c>
      <c r="F119" s="10">
        <f t="shared" si="19"/>
        <v>8047.5498049999997</v>
      </c>
      <c r="G119" s="11">
        <f t="shared" si="20"/>
        <v>7.192372458798002E-3</v>
      </c>
      <c r="L119" s="12">
        <f t="shared" si="22"/>
        <v>8.5564757477072373E-3</v>
      </c>
      <c r="M119" s="12">
        <f t="shared" si="23"/>
        <v>8.5200765940356069E-3</v>
      </c>
      <c r="N119">
        <f t="shared" si="24"/>
        <v>1</v>
      </c>
      <c r="O119" s="12">
        <f t="shared" si="25"/>
        <v>8.5200765940356069E-3</v>
      </c>
      <c r="P119" s="12">
        <f t="shared" si="26"/>
        <v>4.9783122494084786E-2</v>
      </c>
      <c r="Q119" s="12">
        <f t="shared" si="27"/>
        <v>5.1043124044530153E-2</v>
      </c>
      <c r="R119" s="13">
        <f t="shared" si="28"/>
        <v>8.8075837513281741E-3</v>
      </c>
    </row>
    <row r="120" spans="1:18" x14ac:dyDescent="0.25">
      <c r="A120" s="1">
        <v>42734</v>
      </c>
      <c r="B120">
        <v>8119.6499020000001</v>
      </c>
      <c r="C120">
        <v>8185.7998049999997</v>
      </c>
      <c r="D120">
        <v>8106.8720222805596</v>
      </c>
      <c r="E120" t="str">
        <f t="shared" si="21"/>
        <v/>
      </c>
      <c r="F120" s="10">
        <f t="shared" si="19"/>
        <v>8047.5498049999997</v>
      </c>
      <c r="G120" s="11" t="str">
        <f t="shared" si="20"/>
        <v/>
      </c>
      <c r="L120" s="12">
        <f t="shared" si="22"/>
        <v>1.0143603584323868E-2</v>
      </c>
      <c r="M120" s="12">
        <f t="shared" si="23"/>
        <v>1.009250251295599E-2</v>
      </c>
      <c r="N120">
        <f t="shared" si="24"/>
        <v>1</v>
      </c>
      <c r="O120" s="12">
        <f t="shared" si="25"/>
        <v>1.009250251295599E-2</v>
      </c>
      <c r="P120" s="12">
        <f t="shared" si="26"/>
        <v>5.9875625007040773E-2</v>
      </c>
      <c r="Q120" s="12">
        <f t="shared" si="27"/>
        <v>6.1704488844867234E-2</v>
      </c>
      <c r="R120" s="13">
        <f t="shared" si="28"/>
        <v>1.8786872830094836E-2</v>
      </c>
    </row>
    <row r="121" spans="1:18" x14ac:dyDescent="0.25">
      <c r="A121" s="1">
        <v>42737</v>
      </c>
      <c r="B121">
        <v>8210.0996090000008</v>
      </c>
      <c r="C121">
        <v>8179.5</v>
      </c>
      <c r="D121">
        <v>8169.1702560646199</v>
      </c>
      <c r="E121" t="str">
        <f t="shared" si="21"/>
        <v/>
      </c>
      <c r="F121" s="10">
        <f t="shared" si="19"/>
        <v>8047.5498049999997</v>
      </c>
      <c r="G121" s="11" t="str">
        <f t="shared" si="20"/>
        <v/>
      </c>
      <c r="L121" s="12">
        <f t="shared" si="22"/>
        <v>-7.6960164554129573E-4</v>
      </c>
      <c r="M121" s="12">
        <f t="shared" si="23"/>
        <v>-7.6989794091706504E-4</v>
      </c>
      <c r="N121">
        <f t="shared" si="24"/>
        <v>1</v>
      </c>
      <c r="O121" s="12">
        <f t="shared" si="25"/>
        <v>-7.6989794091706504E-4</v>
      </c>
      <c r="P121" s="12">
        <f t="shared" si="26"/>
        <v>5.9105727066123707E-2</v>
      </c>
      <c r="Q121" s="12">
        <f t="shared" si="27"/>
        <v>6.0887399323173552E-2</v>
      </c>
      <c r="R121" s="13">
        <f t="shared" si="28"/>
        <v>9.3661954047723484E-3</v>
      </c>
    </row>
    <row r="122" spans="1:18" x14ac:dyDescent="0.25">
      <c r="A122" s="1">
        <v>42738</v>
      </c>
      <c r="B122">
        <v>8196.0498050000006</v>
      </c>
      <c r="C122">
        <v>8192.25</v>
      </c>
      <c r="D122">
        <v>8198.5518100426707</v>
      </c>
      <c r="E122" t="str">
        <f t="shared" si="21"/>
        <v>BUY</v>
      </c>
      <c r="F122" s="10">
        <f t="shared" si="19"/>
        <v>8047.5498049999997</v>
      </c>
      <c r="G122" s="11" t="str">
        <f t="shared" si="20"/>
        <v/>
      </c>
      <c r="L122" s="12">
        <f t="shared" si="22"/>
        <v>1.5587749862460143E-3</v>
      </c>
      <c r="M122" s="12">
        <f t="shared" si="23"/>
        <v>1.5575613575361691E-3</v>
      </c>
      <c r="N122">
        <f t="shared" si="24"/>
        <v>1</v>
      </c>
      <c r="O122" s="12">
        <f t="shared" si="25"/>
        <v>1.5575613575361691E-3</v>
      </c>
      <c r="P122" s="12">
        <f t="shared" si="26"/>
        <v>6.0663288423659874E-2</v>
      </c>
      <c r="Q122" s="12">
        <f t="shared" si="27"/>
        <v>6.2541084064462238E-2</v>
      </c>
      <c r="R122" s="13">
        <f t="shared" si="28"/>
        <v>7.8797370491034968E-4</v>
      </c>
    </row>
    <row r="123" spans="1:18" x14ac:dyDescent="0.25">
      <c r="A123" s="1">
        <v>42739</v>
      </c>
      <c r="B123">
        <v>8202.6503909999992</v>
      </c>
      <c r="C123">
        <v>8190.5</v>
      </c>
      <c r="D123">
        <v>8205.8003173715206</v>
      </c>
      <c r="E123" t="str">
        <f t="shared" si="21"/>
        <v/>
      </c>
      <c r="F123" s="10">
        <f t="shared" si="19"/>
        <v>8196.0498050000006</v>
      </c>
      <c r="G123" s="11">
        <f t="shared" si="20"/>
        <v>-1.8452821492044302E-2</v>
      </c>
      <c r="L123" s="12">
        <f t="shared" si="22"/>
        <v>-2.1361652781592966E-4</v>
      </c>
      <c r="M123" s="12">
        <f t="shared" si="23"/>
        <v>-2.1363934707617968E-4</v>
      </c>
      <c r="N123">
        <f t="shared" si="24"/>
        <v>1</v>
      </c>
      <c r="O123" s="12">
        <f t="shared" si="25"/>
        <v>-2.1363934707617968E-4</v>
      </c>
      <c r="P123" s="12">
        <f t="shared" si="26"/>
        <v>6.0449649076583692E-2</v>
      </c>
      <c r="Q123" s="12">
        <f t="shared" si="27"/>
        <v>6.2314107727422519E-2</v>
      </c>
      <c r="R123" s="13">
        <f t="shared" si="28"/>
        <v>1.3448254783299252E-3</v>
      </c>
    </row>
    <row r="124" spans="1:18" x14ac:dyDescent="0.25">
      <c r="A124" s="1">
        <v>42740</v>
      </c>
      <c r="B124">
        <v>8226.6503909999992</v>
      </c>
      <c r="C124">
        <v>8273.7998050000006</v>
      </c>
      <c r="D124">
        <v>8215.6851862892399</v>
      </c>
      <c r="E124" t="str">
        <f t="shared" si="21"/>
        <v>SELL</v>
      </c>
      <c r="F124" s="10">
        <f t="shared" si="19"/>
        <v>8196.0498050000006</v>
      </c>
      <c r="G124" s="11" t="str">
        <f t="shared" si="20"/>
        <v/>
      </c>
      <c r="L124" s="12">
        <f t="shared" si="22"/>
        <v>1.0170295464257517E-2</v>
      </c>
      <c r="M124" s="12">
        <f t="shared" si="23"/>
        <v>1.0118926010757765E-2</v>
      </c>
      <c r="N124">
        <f t="shared" si="24"/>
        <v>1</v>
      </c>
      <c r="O124" s="12">
        <f t="shared" si="25"/>
        <v>1.0118926010757765E-2</v>
      </c>
      <c r="P124" s="12">
        <f t="shared" si="26"/>
        <v>7.0568575087341462E-2</v>
      </c>
      <c r="Q124" s="12">
        <f t="shared" si="27"/>
        <v>7.3118156078859631E-2</v>
      </c>
      <c r="R124" s="13">
        <f t="shared" si="28"/>
        <v>9.9545063932375832E-3</v>
      </c>
    </row>
    <row r="125" spans="1:18" x14ac:dyDescent="0.25">
      <c r="A125" s="1">
        <v>42741</v>
      </c>
      <c r="B125">
        <v>8281.8496090000008</v>
      </c>
      <c r="C125">
        <v>8243.7998050000006</v>
      </c>
      <c r="D125">
        <v>8277.1709752090301</v>
      </c>
      <c r="E125" t="str">
        <f t="shared" si="21"/>
        <v/>
      </c>
      <c r="F125" s="10">
        <f t="shared" si="19"/>
        <v>8226.6503909999992</v>
      </c>
      <c r="G125" s="11">
        <f t="shared" si="20"/>
        <v>3.7335773608075939E-3</v>
      </c>
      <c r="L125" s="12">
        <f t="shared" si="22"/>
        <v>-3.6259035397340211E-3</v>
      </c>
      <c r="M125" s="12">
        <f t="shared" si="23"/>
        <v>-3.6324930614427824E-3</v>
      </c>
      <c r="N125">
        <f t="shared" si="24"/>
        <v>-1</v>
      </c>
      <c r="O125" s="12">
        <f t="shared" si="25"/>
        <v>3.6324930614427824E-3</v>
      </c>
      <c r="P125" s="12">
        <f t="shared" si="26"/>
        <v>7.4201068148784244E-2</v>
      </c>
      <c r="Q125" s="12">
        <f t="shared" si="27"/>
        <v>7.7023338815446651E-2</v>
      </c>
      <c r="R125" s="13">
        <f t="shared" si="28"/>
        <v>6.5075154141995828E-3</v>
      </c>
    </row>
    <row r="126" spans="1:18" x14ac:dyDescent="0.25">
      <c r="A126" s="1">
        <v>42744</v>
      </c>
      <c r="B126">
        <v>8259.3496090000008</v>
      </c>
      <c r="C126">
        <v>8236.0498050000006</v>
      </c>
      <c r="D126">
        <v>8215.92096910078</v>
      </c>
      <c r="E126" t="str">
        <f t="shared" si="21"/>
        <v>SELL</v>
      </c>
      <c r="F126" s="10">
        <f t="shared" si="19"/>
        <v>8226.6503909999992</v>
      </c>
      <c r="G126" s="11" t="str">
        <f t="shared" si="20"/>
        <v/>
      </c>
      <c r="L126" s="12">
        <f t="shared" si="22"/>
        <v>-9.4010046135517555E-4</v>
      </c>
      <c r="M126" s="12">
        <f t="shared" si="23"/>
        <v>-9.4054263293942379E-4</v>
      </c>
      <c r="N126">
        <f t="shared" si="24"/>
        <v>-1</v>
      </c>
      <c r="O126" s="12">
        <f t="shared" si="25"/>
        <v>9.4054263293942379E-4</v>
      </c>
      <c r="P126" s="12">
        <f t="shared" si="26"/>
        <v>7.5141610781723669E-2</v>
      </c>
      <c r="Q126" s="12">
        <f t="shared" si="27"/>
        <v>7.8036801710092085E-2</v>
      </c>
      <c r="R126" s="13">
        <f t="shared" si="28"/>
        <v>-4.5625952874986941E-3</v>
      </c>
    </row>
    <row r="127" spans="1:18" x14ac:dyDescent="0.25">
      <c r="A127" s="1">
        <v>42745</v>
      </c>
      <c r="B127">
        <v>8262.7001949999994</v>
      </c>
      <c r="C127">
        <v>8288.5996090000008</v>
      </c>
      <c r="D127">
        <v>8265.1446008359198</v>
      </c>
      <c r="E127" t="str">
        <f t="shared" si="21"/>
        <v>BUY</v>
      </c>
      <c r="F127" s="10">
        <f t="shared" si="19"/>
        <v>8259.3496090000008</v>
      </c>
      <c r="G127" s="11">
        <f t="shared" si="20"/>
        <v>3.9747912510994521E-3</v>
      </c>
      <c r="L127" s="12">
        <f t="shared" si="22"/>
        <v>6.3804621443763754E-3</v>
      </c>
      <c r="M127" s="12">
        <f t="shared" si="23"/>
        <v>6.3601931670634508E-3</v>
      </c>
      <c r="N127">
        <f t="shared" si="24"/>
        <v>-1</v>
      </c>
      <c r="O127" s="12">
        <f t="shared" si="25"/>
        <v>-6.3601931670634508E-3</v>
      </c>
      <c r="P127" s="12">
        <f t="shared" si="26"/>
        <v>6.8781417614660223E-2</v>
      </c>
      <c r="Q127" s="12">
        <f t="shared" si="27"/>
        <v>7.1202037659824802E-2</v>
      </c>
      <c r="R127" s="13">
        <f t="shared" si="28"/>
        <v>5.4343634076157166E-3</v>
      </c>
    </row>
    <row r="128" spans="1:18" x14ac:dyDescent="0.25">
      <c r="A128" s="1">
        <v>42746</v>
      </c>
      <c r="B128">
        <v>8327.7998050000006</v>
      </c>
      <c r="C128">
        <v>8380.6503909999992</v>
      </c>
      <c r="D128">
        <v>8305.1999276332899</v>
      </c>
      <c r="E128" t="str">
        <f t="shared" si="21"/>
        <v/>
      </c>
      <c r="F128" s="10">
        <f t="shared" si="19"/>
        <v>8262.7001949999994</v>
      </c>
      <c r="G128" s="11">
        <f t="shared" si="20"/>
        <v>-4.0567189410989357E-4</v>
      </c>
      <c r="L128" s="12">
        <f t="shared" si="22"/>
        <v>1.1105709811346953E-2</v>
      </c>
      <c r="M128" s="12">
        <f t="shared" si="23"/>
        <v>1.1044494227495042E-2</v>
      </c>
      <c r="N128">
        <f t="shared" si="24"/>
        <v>1</v>
      </c>
      <c r="O128" s="12">
        <f t="shared" si="25"/>
        <v>1.1044494227495042E-2</v>
      </c>
      <c r="P128" s="12">
        <f t="shared" si="26"/>
        <v>7.9825911842155262E-2</v>
      </c>
      <c r="Q128" s="12">
        <f t="shared" si="27"/>
        <v>8.3098496639398389E-2</v>
      </c>
      <c r="R128" s="13">
        <f t="shared" si="28"/>
        <v>1.7557031516761024E-2</v>
      </c>
    </row>
    <row r="129" spans="1:18" x14ac:dyDescent="0.25">
      <c r="A129" s="1">
        <v>42747</v>
      </c>
      <c r="B129">
        <v>8391.0498050000006</v>
      </c>
      <c r="C129">
        <v>8407.2001949999994</v>
      </c>
      <c r="D129">
        <v>8386.4230969234195</v>
      </c>
      <c r="E129" t="str">
        <f t="shared" si="21"/>
        <v/>
      </c>
      <c r="F129" s="10">
        <f t="shared" si="19"/>
        <v>8262.7001949999994</v>
      </c>
      <c r="G129" s="11" t="str">
        <f t="shared" si="20"/>
        <v/>
      </c>
      <c r="L129" s="12">
        <f t="shared" si="22"/>
        <v>3.1679884926965052E-3</v>
      </c>
      <c r="M129" s="12">
        <f t="shared" si="23"/>
        <v>3.1629809901711995E-3</v>
      </c>
      <c r="N129">
        <f t="shared" si="24"/>
        <v>1</v>
      </c>
      <c r="O129" s="12">
        <f t="shared" si="25"/>
        <v>3.1629809901711995E-3</v>
      </c>
      <c r="P129" s="12">
        <f t="shared" si="26"/>
        <v>8.2988892832326466E-2</v>
      </c>
      <c r="Q129" s="12">
        <f t="shared" si="27"/>
        <v>8.6529740213208806E-2</v>
      </c>
      <c r="R129" s="13">
        <f t="shared" si="28"/>
        <v>1.4308881064929002E-2</v>
      </c>
    </row>
    <row r="130" spans="1:18" x14ac:dyDescent="0.25">
      <c r="A130" s="1">
        <v>42748</v>
      </c>
      <c r="B130">
        <v>8457.6503909999992</v>
      </c>
      <c r="C130">
        <v>8400.3496090000008</v>
      </c>
      <c r="D130">
        <v>8408.99404514251</v>
      </c>
      <c r="E130" t="str">
        <f t="shared" si="21"/>
        <v/>
      </c>
      <c r="F130" s="10">
        <f t="shared" si="19"/>
        <v>8262.7001949999994</v>
      </c>
      <c r="G130" s="11" t="str">
        <f t="shared" si="20"/>
        <v/>
      </c>
      <c r="L130" s="12">
        <f t="shared" si="22"/>
        <v>-8.1484749275662072E-4</v>
      </c>
      <c r="M130" s="12">
        <f t="shared" si="23"/>
        <v>-8.1517966143164618E-4</v>
      </c>
      <c r="N130">
        <f t="shared" si="24"/>
        <v>1</v>
      </c>
      <c r="O130" s="12">
        <f t="shared" si="25"/>
        <v>-8.1517966143164618E-4</v>
      </c>
      <c r="P130" s="12">
        <f t="shared" si="26"/>
        <v>8.2173713170894822E-2</v>
      </c>
      <c r="Q130" s="12">
        <f t="shared" si="27"/>
        <v>8.5644384178590549E-2</v>
      </c>
      <c r="R130" s="13">
        <f t="shared" si="28"/>
        <v>2.350559572459554E-3</v>
      </c>
    </row>
    <row r="131" spans="1:18" x14ac:dyDescent="0.25">
      <c r="A131" s="1">
        <v>42751</v>
      </c>
      <c r="B131">
        <v>8390.9501949999994</v>
      </c>
      <c r="C131">
        <v>8412.7998050000006</v>
      </c>
      <c r="D131">
        <v>8383.1450628029797</v>
      </c>
      <c r="E131" t="str">
        <f t="shared" si="21"/>
        <v>SELL</v>
      </c>
      <c r="F131" s="10">
        <f t="shared" si="19"/>
        <v>8262.7001949999994</v>
      </c>
      <c r="G131" s="11" t="str">
        <f t="shared" si="20"/>
        <v/>
      </c>
      <c r="L131" s="12">
        <f t="shared" si="22"/>
        <v>1.4821045051103265E-3</v>
      </c>
      <c r="M131" s="12">
        <f t="shared" si="23"/>
        <v>1.4810072722370201E-3</v>
      </c>
      <c r="N131">
        <f t="shared" si="24"/>
        <v>1</v>
      </c>
      <c r="O131" s="12">
        <f t="shared" si="25"/>
        <v>1.4810072722370201E-3</v>
      </c>
      <c r="P131" s="12">
        <f t="shared" si="26"/>
        <v>8.3654720443131839E-2</v>
      </c>
      <c r="Q131" s="12">
        <f t="shared" si="27"/>
        <v>8.7253422611329512E-2</v>
      </c>
      <c r="R131" s="13">
        <f t="shared" si="28"/>
        <v>6.6604932321379096E-4</v>
      </c>
    </row>
    <row r="132" spans="1:18" x14ac:dyDescent="0.25">
      <c r="A132" s="1">
        <v>42752</v>
      </c>
      <c r="B132">
        <v>8415.0498050000006</v>
      </c>
      <c r="C132">
        <v>8398</v>
      </c>
      <c r="D132">
        <v>8431.6008761979792</v>
      </c>
      <c r="E132" t="str">
        <f t="shared" si="21"/>
        <v>BUY</v>
      </c>
      <c r="F132" s="10">
        <f t="shared" si="19"/>
        <v>8390.9501949999994</v>
      </c>
      <c r="G132" s="11">
        <f t="shared" si="20"/>
        <v>1.5521560382598443E-2</v>
      </c>
      <c r="L132" s="12">
        <f t="shared" si="22"/>
        <v>-1.7592009013699395E-3</v>
      </c>
      <c r="M132" s="12">
        <f t="shared" si="23"/>
        <v>-1.7607501124579351E-3</v>
      </c>
      <c r="N132">
        <f t="shared" si="24"/>
        <v>-1</v>
      </c>
      <c r="O132" s="12">
        <f t="shared" si="25"/>
        <v>1.7607501124579351E-3</v>
      </c>
      <c r="P132" s="12">
        <f t="shared" si="26"/>
        <v>8.5415470555589776E-2</v>
      </c>
      <c r="Q132" s="12">
        <f t="shared" si="27"/>
        <v>8.9169490560868647E-2</v>
      </c>
      <c r="R132" s="13">
        <f t="shared" si="28"/>
        <v>-2.797037158409621E-4</v>
      </c>
    </row>
    <row r="133" spans="1:18" x14ac:dyDescent="0.25">
      <c r="A133" s="1">
        <v>42753</v>
      </c>
      <c r="B133">
        <v>8403.8496090000008</v>
      </c>
      <c r="C133">
        <v>8417</v>
      </c>
      <c r="D133">
        <v>8412.7420897599095</v>
      </c>
      <c r="E133" t="str">
        <f t="shared" si="21"/>
        <v/>
      </c>
      <c r="F133" s="10">
        <f t="shared" si="19"/>
        <v>8415.0498050000006</v>
      </c>
      <c r="G133" s="11">
        <f t="shared" si="20"/>
        <v>-2.8720954647498687E-3</v>
      </c>
      <c r="L133" s="12">
        <f t="shared" si="22"/>
        <v>2.2624434389140191E-3</v>
      </c>
      <c r="M133" s="12">
        <f t="shared" si="23"/>
        <v>2.2598879674375042E-3</v>
      </c>
      <c r="N133">
        <f t="shared" si="24"/>
        <v>1</v>
      </c>
      <c r="O133" s="12">
        <f t="shared" si="25"/>
        <v>2.2598879674375042E-3</v>
      </c>
      <c r="P133" s="12">
        <f t="shared" si="26"/>
        <v>8.7675358523027283E-2</v>
      </c>
      <c r="Q133" s="12">
        <f t="shared" si="27"/>
        <v>9.1633674928653486E-2</v>
      </c>
      <c r="R133" s="13">
        <f t="shared" si="28"/>
        <v>4.9926244500708705E-4</v>
      </c>
    </row>
    <row r="134" spans="1:18" x14ac:dyDescent="0.25">
      <c r="A134" s="1">
        <v>42754</v>
      </c>
      <c r="B134">
        <v>8418.4003909999992</v>
      </c>
      <c r="C134">
        <v>8435.0996090000008</v>
      </c>
      <c r="D134">
        <v>8442.0592143639697</v>
      </c>
      <c r="E134" t="str">
        <f t="shared" si="21"/>
        <v>BUY</v>
      </c>
      <c r="F134" s="10">
        <f t="shared" si="19"/>
        <v>8415.0498050000006</v>
      </c>
      <c r="G134" s="11" t="str">
        <f t="shared" si="20"/>
        <v/>
      </c>
      <c r="L134" s="12">
        <f t="shared" si="22"/>
        <v>2.1503634311512698E-3</v>
      </c>
      <c r="M134" s="12">
        <f t="shared" si="23"/>
        <v>2.1480547088438546E-3</v>
      </c>
      <c r="N134">
        <f t="shared" si="24"/>
        <v>1</v>
      </c>
      <c r="O134" s="12">
        <f t="shared" si="25"/>
        <v>2.1480547088438546E-3</v>
      </c>
      <c r="P134" s="12">
        <f t="shared" si="26"/>
        <v>8.9823413231871138E-2</v>
      </c>
      <c r="Q134" s="12">
        <f t="shared" si="27"/>
        <v>9.3981084063433418E-2</v>
      </c>
      <c r="R134" s="13">
        <f t="shared" si="28"/>
        <v>4.417671945701418E-3</v>
      </c>
    </row>
    <row r="135" spans="1:18" x14ac:dyDescent="0.25">
      <c r="A135" s="1">
        <v>42755</v>
      </c>
      <c r="B135">
        <v>8404.3496090000008</v>
      </c>
      <c r="C135">
        <v>8349.3496090000008</v>
      </c>
      <c r="D135">
        <v>8437.1045683092107</v>
      </c>
      <c r="E135" t="str">
        <f t="shared" si="21"/>
        <v/>
      </c>
      <c r="F135" s="10">
        <f t="shared" si="19"/>
        <v>8418.4003909999992</v>
      </c>
      <c r="G135" s="11">
        <f t="shared" si="20"/>
        <v>-3.9816591436059312E-4</v>
      </c>
      <c r="L135" s="12">
        <f t="shared" si="22"/>
        <v>-1.0165855055049633E-2</v>
      </c>
      <c r="M135" s="12">
        <f t="shared" si="23"/>
        <v>-1.0217880246915488E-2</v>
      </c>
      <c r="N135">
        <f t="shared" si="24"/>
        <v>1</v>
      </c>
      <c r="O135" s="12">
        <f t="shared" si="25"/>
        <v>-1.0217880246915488E-2</v>
      </c>
      <c r="P135" s="12">
        <f t="shared" si="26"/>
        <v>7.9605532984955651E-2</v>
      </c>
      <c r="Q135" s="12">
        <f t="shared" si="27"/>
        <v>8.2859830929878475E-2</v>
      </c>
      <c r="R135" s="13">
        <f t="shared" si="28"/>
        <v>-8.0373519068551724E-3</v>
      </c>
    </row>
    <row r="136" spans="1:18" x14ac:dyDescent="0.25">
      <c r="A136" s="1">
        <v>42758</v>
      </c>
      <c r="B136">
        <v>8329.5996090000008</v>
      </c>
      <c r="C136">
        <v>8391.5</v>
      </c>
      <c r="D136">
        <v>8322.9077914667905</v>
      </c>
      <c r="E136" t="str">
        <f t="shared" si="21"/>
        <v>SELL</v>
      </c>
      <c r="F136" s="10">
        <f t="shared" si="19"/>
        <v>8418.4003909999992</v>
      </c>
      <c r="G136" s="11" t="str">
        <f t="shared" si="20"/>
        <v/>
      </c>
      <c r="L136" s="12">
        <f t="shared" si="22"/>
        <v>5.0483442392403877E-3</v>
      </c>
      <c r="M136" s="12">
        <f t="shared" si="23"/>
        <v>5.0356440747294081E-3</v>
      </c>
      <c r="N136">
        <f t="shared" si="24"/>
        <v>1</v>
      </c>
      <c r="O136" s="12">
        <f t="shared" si="25"/>
        <v>5.0356440747294081E-3</v>
      </c>
      <c r="P136" s="12">
        <f t="shared" si="26"/>
        <v>8.464117705968506E-2</v>
      </c>
      <c r="Q136" s="12">
        <f t="shared" si="27"/>
        <v>8.8326480119258033E-2</v>
      </c>
      <c r="R136" s="13">
        <f t="shared" si="28"/>
        <v>-5.1688315516134065E-3</v>
      </c>
    </row>
    <row r="137" spans="1:18" x14ac:dyDescent="0.25">
      <c r="A137" s="1">
        <v>42759</v>
      </c>
      <c r="B137">
        <v>8407.0498050000006</v>
      </c>
      <c r="C137">
        <v>8475.7998050000006</v>
      </c>
      <c r="D137">
        <v>8419.1598778440602</v>
      </c>
      <c r="E137" t="str">
        <f t="shared" si="21"/>
        <v>BUY</v>
      </c>
      <c r="F137" s="10">
        <f t="shared" si="19"/>
        <v>8329.5996090000008</v>
      </c>
      <c r="G137" s="11">
        <f t="shared" si="20"/>
        <v>-1.0548415123487587E-2</v>
      </c>
      <c r="L137" s="12">
        <f t="shared" si="22"/>
        <v>1.0045856521480045E-2</v>
      </c>
      <c r="M137" s="12">
        <f t="shared" si="23"/>
        <v>9.9957323190208308E-3</v>
      </c>
      <c r="N137">
        <f t="shared" si="24"/>
        <v>-1</v>
      </c>
      <c r="O137" s="12">
        <f t="shared" si="25"/>
        <v>-9.9957323190208308E-3</v>
      </c>
      <c r="P137" s="12">
        <f t="shared" si="26"/>
        <v>7.464544474066423E-2</v>
      </c>
      <c r="Q137" s="12">
        <f t="shared" si="27"/>
        <v>7.7502049132076589E-2</v>
      </c>
      <c r="R137" s="13">
        <f t="shared" si="28"/>
        <v>1.5144915702618889E-2</v>
      </c>
    </row>
    <row r="138" spans="1:18" x14ac:dyDescent="0.25">
      <c r="A138" s="1">
        <v>42760</v>
      </c>
      <c r="B138">
        <v>8499.4501949999994</v>
      </c>
      <c r="C138">
        <v>8602.75</v>
      </c>
      <c r="D138">
        <v>8492.8765153720196</v>
      </c>
      <c r="E138" t="str">
        <f t="shared" si="21"/>
        <v/>
      </c>
      <c r="F138" s="10">
        <f t="shared" si="19"/>
        <v>8407.0498050000006</v>
      </c>
      <c r="G138" s="11">
        <f t="shared" si="20"/>
        <v>-9.298189545187352E-3</v>
      </c>
      <c r="L138" s="12">
        <f t="shared" si="22"/>
        <v>1.4977960537141177E-2</v>
      </c>
      <c r="M138" s="12">
        <f t="shared" si="23"/>
        <v>1.4866898501492476E-2</v>
      </c>
      <c r="N138">
        <f t="shared" si="24"/>
        <v>1</v>
      </c>
      <c r="O138" s="12">
        <f t="shared" si="25"/>
        <v>1.4866898501492476E-2</v>
      </c>
      <c r="P138" s="12">
        <f t="shared" si="26"/>
        <v>8.9512343242156706E-2</v>
      </c>
      <c r="Q138" s="12">
        <f t="shared" si="27"/>
        <v>9.3640832302665622E-2</v>
      </c>
      <c r="R138" s="13">
        <f t="shared" si="28"/>
        <v>2.5174283501161687E-2</v>
      </c>
    </row>
    <row r="139" spans="1:18" x14ac:dyDescent="0.25">
      <c r="A139" s="1">
        <v>42762</v>
      </c>
      <c r="B139">
        <v>8610.5</v>
      </c>
      <c r="C139">
        <v>8641.25</v>
      </c>
      <c r="D139">
        <v>8608.1450844720002</v>
      </c>
      <c r="E139" t="str">
        <f t="shared" si="21"/>
        <v/>
      </c>
      <c r="F139" s="10">
        <f t="shared" si="19"/>
        <v>8407.0498050000006</v>
      </c>
      <c r="G139" s="11" t="str">
        <f t="shared" si="20"/>
        <v/>
      </c>
      <c r="L139" s="12">
        <f t="shared" si="22"/>
        <v>4.4753131266164203E-3</v>
      </c>
      <c r="M139" s="12">
        <f t="shared" si="23"/>
        <v>4.4653286907273063E-3</v>
      </c>
      <c r="N139">
        <f t="shared" si="24"/>
        <v>1</v>
      </c>
      <c r="O139" s="12">
        <f t="shared" si="25"/>
        <v>4.4653286907273063E-3</v>
      </c>
      <c r="P139" s="12">
        <f t="shared" si="26"/>
        <v>9.3977671932884005E-2</v>
      </c>
      <c r="Q139" s="12">
        <f t="shared" si="27"/>
        <v>9.8535217475273384E-2</v>
      </c>
      <c r="R139" s="13">
        <f t="shared" si="28"/>
        <v>1.9520304727159488E-2</v>
      </c>
    </row>
    <row r="140" spans="1:18" x14ac:dyDescent="0.25">
      <c r="A140" s="1">
        <v>42765</v>
      </c>
      <c r="B140">
        <v>8635.5498050000006</v>
      </c>
      <c r="C140">
        <v>8632.75</v>
      </c>
      <c r="D140">
        <v>8639.1245437132002</v>
      </c>
      <c r="E140" t="str">
        <f t="shared" si="21"/>
        <v>BUY</v>
      </c>
      <c r="F140" s="10">
        <f t="shared" si="19"/>
        <v>8407.0498050000006</v>
      </c>
      <c r="G140" s="11" t="str">
        <f t="shared" si="20"/>
        <v/>
      </c>
      <c r="L140" s="12">
        <f t="shared" si="22"/>
        <v>-9.8365398524513648E-4</v>
      </c>
      <c r="M140" s="12">
        <f t="shared" si="23"/>
        <v>-9.8413809031377042E-4</v>
      </c>
      <c r="N140">
        <f t="shared" si="24"/>
        <v>1</v>
      </c>
      <c r="O140" s="12">
        <f t="shared" si="25"/>
        <v>-9.8413809031377042E-4</v>
      </c>
      <c r="P140" s="12">
        <f t="shared" si="26"/>
        <v>9.2993533842570239E-2</v>
      </c>
      <c r="Q140" s="12">
        <f t="shared" si="27"/>
        <v>9.7454638930671633E-2</v>
      </c>
      <c r="R140" s="13">
        <f t="shared" si="28"/>
        <v>3.4872569817789856E-3</v>
      </c>
    </row>
    <row r="141" spans="1:18" x14ac:dyDescent="0.25">
      <c r="A141" s="1">
        <v>42766</v>
      </c>
      <c r="B141">
        <v>8629.4501949999994</v>
      </c>
      <c r="C141">
        <v>8561.2998050000006</v>
      </c>
      <c r="D141">
        <v>8616.6052115636994</v>
      </c>
      <c r="E141" t="str">
        <f t="shared" si="21"/>
        <v>SELL</v>
      </c>
      <c r="F141" s="10">
        <f t="shared" ref="F141:F204" si="29">IF(E140&lt;&gt;"",B140,F140)</f>
        <v>8635.5498050000006</v>
      </c>
      <c r="G141" s="11">
        <f t="shared" ref="G141:G204" si="30">IF(E140="SELL",F141/F140-1,IF(E140="BUY",1-F141/F140,""))</f>
        <v>-2.7179570158380795E-2</v>
      </c>
      <c r="L141" s="12">
        <f t="shared" si="22"/>
        <v>-8.2766435956096451E-3</v>
      </c>
      <c r="M141" s="12">
        <f t="shared" si="23"/>
        <v>-8.3110851823627891E-3</v>
      </c>
      <c r="N141">
        <f t="shared" si="24"/>
        <v>1</v>
      </c>
      <c r="O141" s="12">
        <f t="shared" si="25"/>
        <v>-8.3110851823627891E-3</v>
      </c>
      <c r="P141" s="12">
        <f t="shared" si="26"/>
        <v>8.4682448660207452E-2</v>
      </c>
      <c r="Q141" s="12">
        <f t="shared" si="27"/>
        <v>8.8371398021894088E-2</v>
      </c>
      <c r="R141" s="13">
        <f t="shared" si="28"/>
        <v>-9.2521562273975011E-3</v>
      </c>
    </row>
    <row r="142" spans="1:18" x14ac:dyDescent="0.25">
      <c r="A142" s="1">
        <v>42767</v>
      </c>
      <c r="B142">
        <v>8570.3496090000008</v>
      </c>
      <c r="C142">
        <v>8716.4003909999992</v>
      </c>
      <c r="D142">
        <v>8581.0623102927293</v>
      </c>
      <c r="E142" t="str">
        <f t="shared" ref="E142:E205" si="31" xml:space="preserve"> IF(AND(D142&gt;B142, D141&lt;C141),"BUY",IF(AND(D142&lt;B142,D141&gt;C141),"SELL",""))</f>
        <v/>
      </c>
      <c r="F142" s="10">
        <f t="shared" si="29"/>
        <v>8629.4501949999994</v>
      </c>
      <c r="G142" s="11">
        <f t="shared" si="30"/>
        <v>-7.0633719192603195E-4</v>
      </c>
      <c r="L142" s="12">
        <f t="shared" si="22"/>
        <v>1.8116476415113603E-2</v>
      </c>
      <c r="M142" s="12">
        <f t="shared" si="23"/>
        <v>1.7954328493936144E-2</v>
      </c>
      <c r="N142">
        <f t="shared" si="24"/>
        <v>-1</v>
      </c>
      <c r="O142" s="12">
        <f t="shared" si="25"/>
        <v>-1.7954328493936144E-2</v>
      </c>
      <c r="P142" s="12">
        <f t="shared" si="26"/>
        <v>6.6728120166271304E-2</v>
      </c>
      <c r="Q142" s="12">
        <f t="shared" si="27"/>
        <v>6.900479781464175E-2</v>
      </c>
      <c r="R142" s="13">
        <f t="shared" si="28"/>
        <v>9.6898892010077731E-3</v>
      </c>
    </row>
    <row r="143" spans="1:18" x14ac:dyDescent="0.25">
      <c r="A143" s="1">
        <v>42768</v>
      </c>
      <c r="B143">
        <v>8724.75</v>
      </c>
      <c r="C143">
        <v>8734.25</v>
      </c>
      <c r="D143">
        <v>8732.7143693900107</v>
      </c>
      <c r="E143" t="str">
        <f t="shared" si="31"/>
        <v>BUY</v>
      </c>
      <c r="F143" s="10">
        <f t="shared" si="29"/>
        <v>8629.4501949999994</v>
      </c>
      <c r="G143" s="11" t="str">
        <f t="shared" si="30"/>
        <v/>
      </c>
      <c r="L143" s="12">
        <f t="shared" si="22"/>
        <v>2.047818847150662E-3</v>
      </c>
      <c r="M143" s="12">
        <f t="shared" si="23"/>
        <v>2.0457249242977768E-3</v>
      </c>
      <c r="N143">
        <f t="shared" si="24"/>
        <v>-1</v>
      </c>
      <c r="O143" s="12">
        <f t="shared" si="25"/>
        <v>-2.0457249242977768E-3</v>
      </c>
      <c r="P143" s="12">
        <f t="shared" si="26"/>
        <v>6.4682395241973528E-2</v>
      </c>
      <c r="Q143" s="12">
        <f t="shared" si="27"/>
        <v>6.6820143418429456E-2</v>
      </c>
      <c r="R143" s="13">
        <f t="shared" si="28"/>
        <v>2.0201394524111072E-2</v>
      </c>
    </row>
    <row r="144" spans="1:18" x14ac:dyDescent="0.25">
      <c r="A144" s="1">
        <v>42769</v>
      </c>
      <c r="B144">
        <v>8735.1503909999992</v>
      </c>
      <c r="C144">
        <v>8740.9501949999994</v>
      </c>
      <c r="D144">
        <v>8757.7903856658504</v>
      </c>
      <c r="E144" t="str">
        <f t="shared" si="31"/>
        <v>BUY</v>
      </c>
      <c r="F144" s="10">
        <f t="shared" si="29"/>
        <v>8724.75</v>
      </c>
      <c r="G144" s="11">
        <f t="shared" si="30"/>
        <v>-1.1043554669939226E-2</v>
      </c>
      <c r="L144" s="12">
        <f t="shared" ref="L144:L207" si="32">C144/C143-1</f>
        <v>7.6711738271750818E-4</v>
      </c>
      <c r="M144" s="12">
        <f t="shared" ref="M144:M207" si="33">LN(C144/C143)</f>
        <v>7.6682329856650683E-4</v>
      </c>
      <c r="N144">
        <f t="shared" ref="N144:N207" si="34" xml:space="preserve"> IF(AND(D143&gt;B143, D142&lt;C142),1,IF(AND(D143&lt;B143,D142&gt;C142),-1,N143))</f>
        <v>1</v>
      </c>
      <c r="O144" s="12">
        <f t="shared" ref="O144:O207" si="35">M144*N144</f>
        <v>7.6682329856650683E-4</v>
      </c>
      <c r="P144" s="12">
        <f t="shared" ref="P144:P207" si="36">O144+P143</f>
        <v>6.5449218540540033E-2</v>
      </c>
      <c r="Q144" s="12">
        <f t="shared" ref="Q144:Q207" si="37">EXP(P144)-1</f>
        <v>6.7638519694678934E-2</v>
      </c>
      <c r="R144" s="13">
        <f t="shared" ref="R144:R207" si="38">(1+L144)*(1+L143)-1</f>
        <v>2.8165071473025272E-3</v>
      </c>
    </row>
    <row r="145" spans="1:18" x14ac:dyDescent="0.25">
      <c r="A145" s="1">
        <v>42772</v>
      </c>
      <c r="B145">
        <v>8785.4501949999994</v>
      </c>
      <c r="C145">
        <v>8801.0498050000006</v>
      </c>
      <c r="D145">
        <v>8739.5687672326094</v>
      </c>
      <c r="E145" t="str">
        <f t="shared" si="31"/>
        <v>SELL</v>
      </c>
      <c r="F145" s="10">
        <f t="shared" si="29"/>
        <v>8735.1503909999992</v>
      </c>
      <c r="G145" s="11">
        <f t="shared" si="30"/>
        <v>-1.1920560474512065E-3</v>
      </c>
      <c r="L145" s="12">
        <f t="shared" si="32"/>
        <v>6.8756380781553883E-3</v>
      </c>
      <c r="M145" s="12">
        <f t="shared" si="33"/>
        <v>6.8521086702222761E-3</v>
      </c>
      <c r="N145">
        <f t="shared" si="34"/>
        <v>1</v>
      </c>
      <c r="O145" s="12">
        <f t="shared" si="35"/>
        <v>6.8521086702222761E-3</v>
      </c>
      <c r="P145" s="12">
        <f t="shared" si="36"/>
        <v>7.2301327210762309E-2</v>
      </c>
      <c r="Q145" s="12">
        <f t="shared" si="37"/>
        <v>7.4979215754397144E-2</v>
      </c>
      <c r="R145" s="13">
        <f t="shared" si="38"/>
        <v>7.648029882360019E-3</v>
      </c>
    </row>
    <row r="146" spans="1:18" x14ac:dyDescent="0.25">
      <c r="A146" s="1">
        <v>42773</v>
      </c>
      <c r="B146">
        <v>8805.7001949999994</v>
      </c>
      <c r="C146">
        <v>8768.2998050000006</v>
      </c>
      <c r="D146">
        <v>8771.4296940549302</v>
      </c>
      <c r="E146" t="str">
        <f t="shared" si="31"/>
        <v/>
      </c>
      <c r="F146" s="10">
        <f t="shared" si="29"/>
        <v>8785.4501949999994</v>
      </c>
      <c r="G146" s="11">
        <f t="shared" si="30"/>
        <v>5.7583214654008952E-3</v>
      </c>
      <c r="L146" s="12">
        <f t="shared" si="32"/>
        <v>-3.7211469910548578E-3</v>
      </c>
      <c r="M146" s="12">
        <f t="shared" si="33"/>
        <v>-3.728087682090334E-3</v>
      </c>
      <c r="N146">
        <f t="shared" si="34"/>
        <v>-1</v>
      </c>
      <c r="O146" s="12">
        <f t="shared" si="35"/>
        <v>3.728087682090334E-3</v>
      </c>
      <c r="P146" s="12">
        <f t="shared" si="36"/>
        <v>7.6029414892852643E-2</v>
      </c>
      <c r="Q146" s="12">
        <f t="shared" si="37"/>
        <v>7.8994312192577798E-2</v>
      </c>
      <c r="R146" s="13">
        <f t="shared" si="38"/>
        <v>3.1289058271544157E-3</v>
      </c>
    </row>
    <row r="147" spans="1:18" x14ac:dyDescent="0.25">
      <c r="A147" s="1">
        <v>42774</v>
      </c>
      <c r="B147">
        <v>8774.5498050000006</v>
      </c>
      <c r="C147">
        <v>8769.0498050000006</v>
      </c>
      <c r="D147">
        <v>8798.3402650958196</v>
      </c>
      <c r="E147" t="str">
        <f t="shared" si="31"/>
        <v/>
      </c>
      <c r="F147" s="10">
        <f t="shared" si="29"/>
        <v>8785.4501949999994</v>
      </c>
      <c r="G147" s="11" t="str">
        <f t="shared" si="30"/>
        <v/>
      </c>
      <c r="L147" s="12">
        <f t="shared" si="32"/>
        <v>8.5535396448399581E-5</v>
      </c>
      <c r="M147" s="12">
        <f t="shared" si="33"/>
        <v>8.5531738504964394E-5</v>
      </c>
      <c r="N147">
        <f t="shared" si="34"/>
        <v>-1</v>
      </c>
      <c r="O147" s="12">
        <f t="shared" si="35"/>
        <v>-8.5531738504964394E-5</v>
      </c>
      <c r="P147" s="12">
        <f t="shared" si="36"/>
        <v>7.5943883154347677E-2</v>
      </c>
      <c r="Q147" s="12">
        <f t="shared" si="37"/>
        <v>7.8902027879894199E-2</v>
      </c>
      <c r="R147" s="13">
        <f t="shared" si="38"/>
        <v>-3.6359298843895438E-3</v>
      </c>
    </row>
    <row r="148" spans="1:18" x14ac:dyDescent="0.25">
      <c r="A148" s="1">
        <v>42775</v>
      </c>
      <c r="B148">
        <v>8795.5498050000006</v>
      </c>
      <c r="C148">
        <v>8778.4003909999992</v>
      </c>
      <c r="D148">
        <v>8786.2476113011307</v>
      </c>
      <c r="E148" t="str">
        <f t="shared" si="31"/>
        <v>SELL</v>
      </c>
      <c r="F148" s="10">
        <f t="shared" si="29"/>
        <v>8785.4501949999994</v>
      </c>
      <c r="G148" s="11" t="str">
        <f t="shared" si="30"/>
        <v/>
      </c>
      <c r="L148" s="12">
        <f t="shared" si="32"/>
        <v>1.0663168995421746E-3</v>
      </c>
      <c r="M148" s="12">
        <f t="shared" si="33"/>
        <v>1.0657487874994982E-3</v>
      </c>
      <c r="N148">
        <f t="shared" si="34"/>
        <v>-1</v>
      </c>
      <c r="O148" s="12">
        <f t="shared" si="35"/>
        <v>-1.0657487874994982E-3</v>
      </c>
      <c r="P148" s="12">
        <f t="shared" si="36"/>
        <v>7.4878134366848176E-2</v>
      </c>
      <c r="Q148" s="12">
        <f t="shared" si="37"/>
        <v>7.7752801853748554E-2</v>
      </c>
      <c r="R148" s="13">
        <f t="shared" si="38"/>
        <v>1.1519435038294112E-3</v>
      </c>
    </row>
    <row r="149" spans="1:18" x14ac:dyDescent="0.25">
      <c r="A149" s="1">
        <v>42776</v>
      </c>
      <c r="B149">
        <v>8812.3496090000008</v>
      </c>
      <c r="C149">
        <v>8793.5498050000006</v>
      </c>
      <c r="D149">
        <v>8783.6842067319394</v>
      </c>
      <c r="E149" t="str">
        <f t="shared" si="31"/>
        <v>SELL</v>
      </c>
      <c r="F149" s="10">
        <f t="shared" si="29"/>
        <v>8795.5498050000006</v>
      </c>
      <c r="G149" s="11">
        <f t="shared" si="30"/>
        <v>1.1495836611479238E-3</v>
      </c>
      <c r="L149" s="12">
        <f t="shared" si="32"/>
        <v>1.7257601983537985E-3</v>
      </c>
      <c r="M149" s="12">
        <f t="shared" si="33"/>
        <v>1.724272785255691E-3</v>
      </c>
      <c r="N149">
        <f t="shared" si="34"/>
        <v>-1</v>
      </c>
      <c r="O149" s="12">
        <f t="shared" si="35"/>
        <v>-1.724272785255691E-3</v>
      </c>
      <c r="P149" s="12">
        <f t="shared" si="36"/>
        <v>7.3153861581592483E-2</v>
      </c>
      <c r="Q149" s="12">
        <f t="shared" si="37"/>
        <v>7.5896063250225909E-2</v>
      </c>
      <c r="R149" s="13">
        <f t="shared" si="38"/>
        <v>2.7939173051600985E-3</v>
      </c>
    </row>
    <row r="150" spans="1:18" x14ac:dyDescent="0.25">
      <c r="A150" s="1">
        <v>42779</v>
      </c>
      <c r="B150">
        <v>8819.7998050000006</v>
      </c>
      <c r="C150">
        <v>8805.0498050000006</v>
      </c>
      <c r="D150">
        <v>8792.7077269608108</v>
      </c>
      <c r="E150" t="str">
        <f t="shared" si="31"/>
        <v/>
      </c>
      <c r="F150" s="10">
        <f t="shared" si="29"/>
        <v>8812.3496090000008</v>
      </c>
      <c r="G150" s="11">
        <f t="shared" si="30"/>
        <v>1.9100345484315273E-3</v>
      </c>
      <c r="L150" s="12">
        <f t="shared" si="32"/>
        <v>1.3077767517120087E-3</v>
      </c>
      <c r="M150" s="12">
        <f t="shared" si="33"/>
        <v>1.3069223565201711E-3</v>
      </c>
      <c r="N150">
        <f t="shared" si="34"/>
        <v>-1</v>
      </c>
      <c r="O150" s="12">
        <f t="shared" si="35"/>
        <v>-1.3069223565201711E-3</v>
      </c>
      <c r="P150" s="12">
        <f t="shared" si="36"/>
        <v>7.1846939225072307E-2</v>
      </c>
      <c r="Q150" s="12">
        <f t="shared" si="37"/>
        <v>7.4490869071726973E-2</v>
      </c>
      <c r="R150" s="13">
        <f t="shared" si="38"/>
        <v>3.0357938591323297E-3</v>
      </c>
    </row>
    <row r="151" spans="1:18" x14ac:dyDescent="0.25">
      <c r="A151" s="1">
        <v>42780</v>
      </c>
      <c r="B151">
        <v>8819.9003909999992</v>
      </c>
      <c r="C151">
        <v>8792.2998050000006</v>
      </c>
      <c r="D151">
        <v>8786.9266863441608</v>
      </c>
      <c r="E151" t="str">
        <f t="shared" si="31"/>
        <v/>
      </c>
      <c r="F151" s="10">
        <f t="shared" si="29"/>
        <v>8812.3496090000008</v>
      </c>
      <c r="G151" s="11" t="str">
        <f t="shared" si="30"/>
        <v/>
      </c>
      <c r="L151" s="12">
        <f t="shared" si="32"/>
        <v>-1.4480326951427092E-3</v>
      </c>
      <c r="M151" s="12">
        <f t="shared" si="33"/>
        <v>-1.4490821076639105E-3</v>
      </c>
      <c r="N151">
        <f t="shared" si="34"/>
        <v>-1</v>
      </c>
      <c r="O151" s="12">
        <f t="shared" si="35"/>
        <v>1.4490821076639105E-3</v>
      </c>
      <c r="P151" s="12">
        <f t="shared" si="36"/>
        <v>7.3296021332736216E-2</v>
      </c>
      <c r="Q151" s="12">
        <f t="shared" si="37"/>
        <v>7.6049023238953462E-2</v>
      </c>
      <c r="R151" s="13">
        <f t="shared" si="38"/>
        <v>-1.4214964692516041E-4</v>
      </c>
    </row>
    <row r="152" spans="1:18" x14ac:dyDescent="0.25">
      <c r="A152" s="1">
        <v>42781</v>
      </c>
      <c r="B152">
        <v>8778.9501949999994</v>
      </c>
      <c r="C152">
        <v>8724.7001949999994</v>
      </c>
      <c r="D152">
        <v>8812.4892406049894</v>
      </c>
      <c r="E152" t="str">
        <f t="shared" si="31"/>
        <v>BUY</v>
      </c>
      <c r="F152" s="10">
        <f t="shared" si="29"/>
        <v>8812.3496090000008</v>
      </c>
      <c r="G152" s="11" t="str">
        <f t="shared" si="30"/>
        <v/>
      </c>
      <c r="L152" s="12">
        <f t="shared" si="32"/>
        <v>-7.6885014727954282E-3</v>
      </c>
      <c r="M152" s="12">
        <f t="shared" si="33"/>
        <v>-7.7182103761768012E-3</v>
      </c>
      <c r="N152">
        <f t="shared" si="34"/>
        <v>-1</v>
      </c>
      <c r="O152" s="12">
        <f t="shared" si="35"/>
        <v>7.7182103761768012E-3</v>
      </c>
      <c r="P152" s="12">
        <f t="shared" si="36"/>
        <v>8.1014231708913018E-2</v>
      </c>
      <c r="Q152" s="12">
        <f t="shared" si="37"/>
        <v>8.4386329127529525E-2</v>
      </c>
      <c r="R152" s="13">
        <f t="shared" si="38"/>
        <v>-9.1254009664288871E-3</v>
      </c>
    </row>
    <row r="153" spans="1:18" x14ac:dyDescent="0.25">
      <c r="A153" s="1">
        <v>42782</v>
      </c>
      <c r="B153">
        <v>8739</v>
      </c>
      <c r="C153">
        <v>8778</v>
      </c>
      <c r="D153">
        <v>8741.5231680786801</v>
      </c>
      <c r="E153" t="str">
        <f t="shared" si="31"/>
        <v/>
      </c>
      <c r="F153" s="10">
        <f t="shared" si="29"/>
        <v>8778.9501949999994</v>
      </c>
      <c r="G153" s="11">
        <f t="shared" si="30"/>
        <v>3.7900691055073876E-3</v>
      </c>
      <c r="L153" s="12">
        <f t="shared" si="32"/>
        <v>6.1090700893706718E-3</v>
      </c>
      <c r="M153" s="12">
        <f t="shared" si="33"/>
        <v>6.0904853725094943E-3</v>
      </c>
      <c r="N153">
        <f t="shared" si="34"/>
        <v>1</v>
      </c>
      <c r="O153" s="12">
        <f t="shared" si="35"/>
        <v>6.0904853725094943E-3</v>
      </c>
      <c r="P153" s="12">
        <f t="shared" si="36"/>
        <v>8.7104717081422506E-2</v>
      </c>
      <c r="Q153" s="12">
        <f t="shared" si="37"/>
        <v>9.1010921216124974E-2</v>
      </c>
      <c r="R153" s="13">
        <f t="shared" si="38"/>
        <v>-1.6264009778043098E-3</v>
      </c>
    </row>
    <row r="154" spans="1:18" x14ac:dyDescent="0.25">
      <c r="A154" s="1">
        <v>42783</v>
      </c>
      <c r="B154">
        <v>8883.7001949999994</v>
      </c>
      <c r="C154">
        <v>8821.7001949999994</v>
      </c>
      <c r="D154">
        <v>8801.4288941608702</v>
      </c>
      <c r="E154" t="str">
        <f t="shared" si="31"/>
        <v/>
      </c>
      <c r="F154" s="10">
        <f t="shared" si="29"/>
        <v>8778.9501949999994</v>
      </c>
      <c r="G154" s="11" t="str">
        <f t="shared" si="30"/>
        <v/>
      </c>
      <c r="L154" s="12">
        <f t="shared" si="32"/>
        <v>4.9783771929823306E-3</v>
      </c>
      <c r="M154" s="12">
        <f t="shared" si="33"/>
        <v>4.9660260487198217E-3</v>
      </c>
      <c r="N154">
        <f t="shared" si="34"/>
        <v>1</v>
      </c>
      <c r="O154" s="12">
        <f t="shared" si="35"/>
        <v>4.9660260487198217E-3</v>
      </c>
      <c r="P154" s="12">
        <f t="shared" si="36"/>
        <v>9.2070743130142324E-2</v>
      </c>
      <c r="Q154" s="12">
        <f t="shared" si="37"/>
        <v>9.6442385103602035E-2</v>
      </c>
      <c r="R154" s="13">
        <f t="shared" si="38"/>
        <v>1.1117860537556146E-2</v>
      </c>
    </row>
    <row r="155" spans="1:18" x14ac:dyDescent="0.25">
      <c r="A155" s="1">
        <v>42786</v>
      </c>
      <c r="B155">
        <v>8818.5498050000006</v>
      </c>
      <c r="C155">
        <v>8879.2001949999994</v>
      </c>
      <c r="D155">
        <v>8821.7533030416598</v>
      </c>
      <c r="E155" t="str">
        <f t="shared" si="31"/>
        <v>BUY</v>
      </c>
      <c r="F155" s="10">
        <f t="shared" si="29"/>
        <v>8778.9501949999994</v>
      </c>
      <c r="G155" s="11" t="str">
        <f t="shared" si="30"/>
        <v/>
      </c>
      <c r="L155" s="12">
        <f t="shared" si="32"/>
        <v>6.5180179250015069E-3</v>
      </c>
      <c r="M155" s="12">
        <f t="shared" si="33"/>
        <v>6.4968675023081342E-3</v>
      </c>
      <c r="N155">
        <f t="shared" si="34"/>
        <v>1</v>
      </c>
      <c r="O155" s="12">
        <f t="shared" si="35"/>
        <v>6.4968675023081342E-3</v>
      </c>
      <c r="P155" s="12">
        <f t="shared" si="36"/>
        <v>9.8567610632450453E-2</v>
      </c>
      <c r="Q155" s="12">
        <f t="shared" si="37"/>
        <v>0.10358901622343875</v>
      </c>
      <c r="R155" s="13">
        <f t="shared" si="38"/>
        <v>1.1528844269765193E-2</v>
      </c>
    </row>
    <row r="156" spans="1:18" x14ac:dyDescent="0.25">
      <c r="A156" s="1">
        <v>42787</v>
      </c>
      <c r="B156">
        <v>8890.75</v>
      </c>
      <c r="C156">
        <v>8907.8496090000008</v>
      </c>
      <c r="D156">
        <v>8850.1434639649106</v>
      </c>
      <c r="E156" t="str">
        <f t="shared" si="31"/>
        <v/>
      </c>
      <c r="F156" s="10">
        <f t="shared" si="29"/>
        <v>8818.5498050000006</v>
      </c>
      <c r="G156" s="11">
        <f t="shared" si="30"/>
        <v>-4.5107454901105459E-3</v>
      </c>
      <c r="L156" s="12">
        <f t="shared" si="32"/>
        <v>3.2265759720266907E-3</v>
      </c>
      <c r="M156" s="12">
        <f t="shared" si="33"/>
        <v>3.2213817458196453E-3</v>
      </c>
      <c r="N156">
        <f t="shared" si="34"/>
        <v>1</v>
      </c>
      <c r="O156" s="12">
        <f t="shared" si="35"/>
        <v>3.2213817458196453E-3</v>
      </c>
      <c r="P156" s="12">
        <f t="shared" si="36"/>
        <v>0.1017889923782701</v>
      </c>
      <c r="Q156" s="12">
        <f t="shared" si="37"/>
        <v>0.10714983002617795</v>
      </c>
      <c r="R156" s="13">
        <f t="shared" si="38"/>
        <v>9.7656247770503413E-3</v>
      </c>
    </row>
    <row r="157" spans="1:18" x14ac:dyDescent="0.25">
      <c r="A157" s="1">
        <v>42788</v>
      </c>
      <c r="B157">
        <v>8931.5996090000008</v>
      </c>
      <c r="C157">
        <v>8926.9003909999992</v>
      </c>
      <c r="D157">
        <v>8934.1250989270902</v>
      </c>
      <c r="E157" t="str">
        <f t="shared" si="31"/>
        <v>BUY</v>
      </c>
      <c r="F157" s="10">
        <f t="shared" si="29"/>
        <v>8818.5498050000006</v>
      </c>
      <c r="G157" s="11" t="str">
        <f t="shared" si="30"/>
        <v/>
      </c>
      <c r="L157" s="12">
        <f t="shared" si="32"/>
        <v>2.1386510590335472E-3</v>
      </c>
      <c r="M157" s="12">
        <f t="shared" si="33"/>
        <v>2.136367400243967E-3</v>
      </c>
      <c r="N157">
        <f t="shared" si="34"/>
        <v>1</v>
      </c>
      <c r="O157" s="12">
        <f t="shared" si="35"/>
        <v>2.136367400243967E-3</v>
      </c>
      <c r="P157" s="12">
        <f t="shared" si="36"/>
        <v>0.10392535977851407</v>
      </c>
      <c r="Q157" s="12">
        <f t="shared" si="37"/>
        <v>0.10951763718267227</v>
      </c>
      <c r="R157" s="13">
        <f t="shared" si="38"/>
        <v>5.3721275511797728E-3</v>
      </c>
    </row>
    <row r="158" spans="1:18" x14ac:dyDescent="0.25">
      <c r="A158" s="1">
        <v>42789</v>
      </c>
      <c r="B158">
        <v>8956.4003909999992</v>
      </c>
      <c r="C158">
        <v>8939.5</v>
      </c>
      <c r="D158">
        <v>8944.4966972307793</v>
      </c>
      <c r="E158" t="str">
        <f t="shared" si="31"/>
        <v>SELL</v>
      </c>
      <c r="F158" s="10">
        <f t="shared" si="29"/>
        <v>8931.5996090000008</v>
      </c>
      <c r="G158" s="11">
        <f t="shared" si="30"/>
        <v>-1.2819545900381701E-2</v>
      </c>
      <c r="L158" s="12">
        <f t="shared" si="32"/>
        <v>1.4114203640833711E-3</v>
      </c>
      <c r="M158" s="12">
        <f t="shared" si="33"/>
        <v>1.4104252466039637E-3</v>
      </c>
      <c r="N158">
        <f t="shared" si="34"/>
        <v>1</v>
      </c>
      <c r="O158" s="12">
        <f t="shared" si="35"/>
        <v>1.4104252466039637E-3</v>
      </c>
      <c r="P158" s="12">
        <f t="shared" si="36"/>
        <v>0.10533578502511803</v>
      </c>
      <c r="Q158" s="12">
        <f t="shared" si="37"/>
        <v>0.11108363297010149</v>
      </c>
      <c r="R158" s="13">
        <f t="shared" si="38"/>
        <v>3.5530899587732367E-3</v>
      </c>
    </row>
    <row r="159" spans="1:18" x14ac:dyDescent="0.25">
      <c r="A159" s="1">
        <v>42793</v>
      </c>
      <c r="B159">
        <v>8943.7001949999994</v>
      </c>
      <c r="C159">
        <v>8896.7001949999994</v>
      </c>
      <c r="D159">
        <v>8945.5097138932797</v>
      </c>
      <c r="E159" t="str">
        <f t="shared" si="31"/>
        <v/>
      </c>
      <c r="F159" s="10">
        <f t="shared" si="29"/>
        <v>8956.4003909999992</v>
      </c>
      <c r="G159" s="11">
        <f t="shared" si="30"/>
        <v>2.7767458334124751E-3</v>
      </c>
      <c r="L159" s="12">
        <f t="shared" si="32"/>
        <v>-4.7877179931764546E-3</v>
      </c>
      <c r="M159" s="12">
        <f t="shared" si="33"/>
        <v>-4.7992158285760115E-3</v>
      </c>
      <c r="N159">
        <f t="shared" si="34"/>
        <v>-1</v>
      </c>
      <c r="O159" s="12">
        <f t="shared" si="35"/>
        <v>4.7992158285760115E-3</v>
      </c>
      <c r="P159" s="12">
        <f t="shared" si="36"/>
        <v>0.11013500085369404</v>
      </c>
      <c r="Q159" s="12">
        <f t="shared" si="37"/>
        <v>0.1164287791240135</v>
      </c>
      <c r="R159" s="13">
        <f t="shared" si="38"/>
        <v>-3.3830551117661756E-3</v>
      </c>
    </row>
    <row r="160" spans="1:18" x14ac:dyDescent="0.25">
      <c r="A160" s="1">
        <v>42794</v>
      </c>
      <c r="B160">
        <v>8898.9501949999994</v>
      </c>
      <c r="C160">
        <v>8879.5996090000008</v>
      </c>
      <c r="D160">
        <v>8897.7013890350609</v>
      </c>
      <c r="E160" t="str">
        <f t="shared" si="31"/>
        <v>SELL</v>
      </c>
      <c r="F160" s="10">
        <f t="shared" si="29"/>
        <v>8956.4003909999992</v>
      </c>
      <c r="G160" s="11" t="str">
        <f t="shared" si="30"/>
        <v/>
      </c>
      <c r="L160" s="12">
        <f t="shared" si="32"/>
        <v>-1.922126813895475E-3</v>
      </c>
      <c r="M160" s="12">
        <f t="shared" si="33"/>
        <v>-1.9239764702025182E-3</v>
      </c>
      <c r="N160">
        <f t="shared" si="34"/>
        <v>-1</v>
      </c>
      <c r="O160" s="12">
        <f t="shared" si="35"/>
        <v>1.9239764702025182E-3</v>
      </c>
      <c r="P160" s="12">
        <f t="shared" si="36"/>
        <v>0.11205897732389657</v>
      </c>
      <c r="Q160" s="12">
        <f t="shared" si="37"/>
        <v>0.11857882948562359</v>
      </c>
      <c r="R160" s="13">
        <f t="shared" si="38"/>
        <v>-6.7006422059399107E-3</v>
      </c>
    </row>
    <row r="161" spans="1:18" x14ac:dyDescent="0.25">
      <c r="A161" s="1">
        <v>42795</v>
      </c>
      <c r="B161">
        <v>8904.4003909999992</v>
      </c>
      <c r="C161">
        <v>8945.7998050000006</v>
      </c>
      <c r="D161">
        <v>8863.1123551890505</v>
      </c>
      <c r="E161" t="str">
        <f t="shared" si="31"/>
        <v>SELL</v>
      </c>
      <c r="F161" s="10">
        <f t="shared" si="29"/>
        <v>8898.9501949999994</v>
      </c>
      <c r="G161" s="11">
        <f t="shared" si="30"/>
        <v>-6.4144291782365359E-3</v>
      </c>
      <c r="L161" s="12">
        <f t="shared" si="32"/>
        <v>7.4553131802139738E-3</v>
      </c>
      <c r="M161" s="12">
        <f t="shared" si="33"/>
        <v>7.4276596914666648E-3</v>
      </c>
      <c r="N161">
        <f t="shared" si="34"/>
        <v>-1</v>
      </c>
      <c r="O161" s="12">
        <f t="shared" si="35"/>
        <v>-7.4276596914666648E-3</v>
      </c>
      <c r="P161" s="12">
        <f t="shared" si="36"/>
        <v>0.1046313176324299</v>
      </c>
      <c r="Q161" s="12">
        <f t="shared" si="37"/>
        <v>0.11030118641652531</v>
      </c>
      <c r="R161" s="13">
        <f t="shared" si="38"/>
        <v>5.5188563089487719E-3</v>
      </c>
    </row>
    <row r="162" spans="1:18" x14ac:dyDescent="0.25">
      <c r="A162" s="1">
        <v>42796</v>
      </c>
      <c r="B162">
        <v>8982.8496090000008</v>
      </c>
      <c r="C162">
        <v>8899.75</v>
      </c>
      <c r="D162">
        <v>8964.1122249130494</v>
      </c>
      <c r="E162" t="str">
        <f t="shared" si="31"/>
        <v/>
      </c>
      <c r="F162" s="10">
        <f t="shared" si="29"/>
        <v>8904.4003909999992</v>
      </c>
      <c r="G162" s="11">
        <f t="shared" si="30"/>
        <v>6.1245381540198096E-4</v>
      </c>
      <c r="L162" s="12">
        <f t="shared" si="32"/>
        <v>-5.1476453759072838E-3</v>
      </c>
      <c r="M162" s="12">
        <f t="shared" si="33"/>
        <v>-5.1609401465003892E-3</v>
      </c>
      <c r="N162">
        <f t="shared" si="34"/>
        <v>-1</v>
      </c>
      <c r="O162" s="12">
        <f t="shared" si="35"/>
        <v>5.1609401465003892E-3</v>
      </c>
      <c r="P162" s="12">
        <f t="shared" si="36"/>
        <v>0.10979225777893029</v>
      </c>
      <c r="Q162" s="12">
        <f t="shared" si="37"/>
        <v>0.11604619645902647</v>
      </c>
      <c r="R162" s="13">
        <f t="shared" si="38"/>
        <v>2.2692904958885318E-3</v>
      </c>
    </row>
    <row r="163" spans="1:18" x14ac:dyDescent="0.25">
      <c r="A163" s="1">
        <v>42797</v>
      </c>
      <c r="B163">
        <v>8883.5</v>
      </c>
      <c r="C163">
        <v>8897.5498050000006</v>
      </c>
      <c r="D163">
        <v>8916.3708938237396</v>
      </c>
      <c r="E163" t="str">
        <f t="shared" si="31"/>
        <v/>
      </c>
      <c r="F163" s="10">
        <f t="shared" si="29"/>
        <v>8904.4003909999992</v>
      </c>
      <c r="G163" s="11" t="str">
        <f t="shared" si="30"/>
        <v/>
      </c>
      <c r="L163" s="12">
        <f t="shared" si="32"/>
        <v>-2.4721986572651122E-4</v>
      </c>
      <c r="M163" s="12">
        <f t="shared" si="33"/>
        <v>-2.4725042959495024E-4</v>
      </c>
      <c r="N163">
        <f t="shared" si="34"/>
        <v>-1</v>
      </c>
      <c r="O163" s="12">
        <f t="shared" si="35"/>
        <v>2.4725042959495024E-4</v>
      </c>
      <c r="P163" s="12">
        <f t="shared" si="36"/>
        <v>0.11003950820852523</v>
      </c>
      <c r="Q163" s="12">
        <f t="shared" si="37"/>
        <v>0.11632217347686091</v>
      </c>
      <c r="R163" s="13">
        <f t="shared" si="38"/>
        <v>-5.3935926414351298E-3</v>
      </c>
    </row>
    <row r="164" spans="1:18" x14ac:dyDescent="0.25">
      <c r="A164" s="1">
        <v>42800</v>
      </c>
      <c r="B164">
        <v>8915.0996090000008</v>
      </c>
      <c r="C164">
        <v>8963.4501949999994</v>
      </c>
      <c r="D164">
        <v>8919.1180363600997</v>
      </c>
      <c r="E164" t="str">
        <f t="shared" si="31"/>
        <v/>
      </c>
      <c r="F164" s="10">
        <f t="shared" si="29"/>
        <v>8904.4003909999992</v>
      </c>
      <c r="G164" s="11" t="str">
        <f t="shared" si="30"/>
        <v/>
      </c>
      <c r="L164" s="12">
        <f t="shared" si="32"/>
        <v>7.4065772537699193E-3</v>
      </c>
      <c r="M164" s="12">
        <f t="shared" si="33"/>
        <v>7.3792832477164068E-3</v>
      </c>
      <c r="N164">
        <f t="shared" si="34"/>
        <v>-1</v>
      </c>
      <c r="O164" s="12">
        <f t="shared" si="35"/>
        <v>-7.3792832477164068E-3</v>
      </c>
      <c r="P164" s="12">
        <f t="shared" si="36"/>
        <v>0.10266022496080883</v>
      </c>
      <c r="Q164" s="12">
        <f t="shared" si="37"/>
        <v>0.10811483534284561</v>
      </c>
      <c r="R164" s="13">
        <f t="shared" si="38"/>
        <v>7.1575263350092122E-3</v>
      </c>
    </row>
    <row r="165" spans="1:18" x14ac:dyDescent="0.25">
      <c r="A165" s="1">
        <v>42801</v>
      </c>
      <c r="B165">
        <v>8977.75</v>
      </c>
      <c r="C165">
        <v>8946.9003909999992</v>
      </c>
      <c r="D165">
        <v>8963.4815391863904</v>
      </c>
      <c r="E165" t="str">
        <f t="shared" si="31"/>
        <v/>
      </c>
      <c r="F165" s="10">
        <f t="shared" si="29"/>
        <v>8904.4003909999992</v>
      </c>
      <c r="G165" s="11" t="str">
        <f t="shared" si="30"/>
        <v/>
      </c>
      <c r="L165" s="12">
        <f t="shared" si="32"/>
        <v>-1.8463653660095725E-3</v>
      </c>
      <c r="M165" s="12">
        <f t="shared" si="33"/>
        <v>-1.8480719995782569E-3</v>
      </c>
      <c r="N165">
        <f t="shared" si="34"/>
        <v>-1</v>
      </c>
      <c r="O165" s="12">
        <f t="shared" si="35"/>
        <v>1.8480719995782569E-3</v>
      </c>
      <c r="P165" s="12">
        <f t="shared" si="36"/>
        <v>0.10450829696038709</v>
      </c>
      <c r="Q165" s="12">
        <f t="shared" si="37"/>
        <v>0.11016460481975465</v>
      </c>
      <c r="R165" s="13">
        <f t="shared" si="38"/>
        <v>5.5465366400382354E-3</v>
      </c>
    </row>
    <row r="166" spans="1:18" x14ac:dyDescent="0.25">
      <c r="A166" s="1">
        <v>42802</v>
      </c>
      <c r="B166">
        <v>8950.7001949999994</v>
      </c>
      <c r="C166">
        <v>8924.2998050000006</v>
      </c>
      <c r="D166">
        <v>8921.7772048721599</v>
      </c>
      <c r="E166" t="str">
        <f t="shared" si="31"/>
        <v>SELL</v>
      </c>
      <c r="F166" s="10">
        <f t="shared" si="29"/>
        <v>8904.4003909999992</v>
      </c>
      <c r="G166" s="11" t="str">
        <f t="shared" si="30"/>
        <v/>
      </c>
      <c r="L166" s="12">
        <f t="shared" si="32"/>
        <v>-2.5260799843858095E-3</v>
      </c>
      <c r="M166" s="12">
        <f t="shared" si="33"/>
        <v>-2.5292759076692901E-3</v>
      </c>
      <c r="N166">
        <f t="shared" si="34"/>
        <v>-1</v>
      </c>
      <c r="O166" s="12">
        <f t="shared" si="35"/>
        <v>2.5292759076692901E-3</v>
      </c>
      <c r="P166" s="12">
        <f t="shared" si="36"/>
        <v>0.10703757286805637</v>
      </c>
      <c r="Q166" s="12">
        <f t="shared" si="37"/>
        <v>0.11297607139681043</v>
      </c>
      <c r="R166" s="13">
        <f t="shared" si="38"/>
        <v>-4.3677812838004426E-3</v>
      </c>
    </row>
    <row r="167" spans="1:18" x14ac:dyDescent="0.25">
      <c r="A167" s="1">
        <v>42803</v>
      </c>
      <c r="B167">
        <v>8914.5</v>
      </c>
      <c r="C167">
        <v>8927</v>
      </c>
      <c r="D167">
        <v>8948.9238287280405</v>
      </c>
      <c r="E167" t="str">
        <f t="shared" si="31"/>
        <v>BUY</v>
      </c>
      <c r="F167" s="10">
        <f t="shared" si="29"/>
        <v>8950.7001949999994</v>
      </c>
      <c r="G167" s="11">
        <f t="shared" si="30"/>
        <v>5.1996543244841043E-3</v>
      </c>
      <c r="L167" s="12">
        <f t="shared" si="32"/>
        <v>3.025665944667022E-4</v>
      </c>
      <c r="M167" s="12">
        <f t="shared" si="33"/>
        <v>3.0252083042553928E-4</v>
      </c>
      <c r="N167">
        <f t="shared" si="34"/>
        <v>-1</v>
      </c>
      <c r="O167" s="12">
        <f t="shared" si="35"/>
        <v>-3.0252083042553928E-4</v>
      </c>
      <c r="P167" s="12">
        <f t="shared" si="36"/>
        <v>0.10673505203763084</v>
      </c>
      <c r="Q167" s="12">
        <f t="shared" si="37"/>
        <v>0.11263942387545911</v>
      </c>
      <c r="R167" s="13">
        <f t="shared" si="38"/>
        <v>-2.2242776973373513E-3</v>
      </c>
    </row>
    <row r="168" spans="1:18" x14ac:dyDescent="0.25">
      <c r="A168" s="1">
        <v>42804</v>
      </c>
      <c r="B168">
        <v>8953.7001949999994</v>
      </c>
      <c r="C168">
        <v>8934.5498050000006</v>
      </c>
      <c r="D168">
        <v>8944.6682937325804</v>
      </c>
      <c r="E168" t="str">
        <f t="shared" si="31"/>
        <v>SELL</v>
      </c>
      <c r="F168" s="10">
        <f t="shared" si="29"/>
        <v>8914.5</v>
      </c>
      <c r="G168" s="11">
        <f t="shared" si="30"/>
        <v>4.0443981153811537E-3</v>
      </c>
      <c r="L168" s="12">
        <f t="shared" si="32"/>
        <v>8.4572700795337852E-4</v>
      </c>
      <c r="M168" s="12">
        <f t="shared" si="33"/>
        <v>8.4536958237616726E-4</v>
      </c>
      <c r="N168">
        <f t="shared" si="34"/>
        <v>1</v>
      </c>
      <c r="O168" s="12">
        <f t="shared" si="35"/>
        <v>8.4536958237616726E-4</v>
      </c>
      <c r="P168" s="12">
        <f t="shared" si="36"/>
        <v>0.10758042162000701</v>
      </c>
      <c r="Q168" s="12">
        <f t="shared" si="37"/>
        <v>0.11358041308634426</v>
      </c>
      <c r="R168" s="13">
        <f t="shared" si="38"/>
        <v>1.1485494911607219E-3</v>
      </c>
    </row>
    <row r="169" spans="1:18" x14ac:dyDescent="0.25">
      <c r="A169" s="1">
        <v>42808</v>
      </c>
      <c r="B169">
        <v>9091.6503909999992</v>
      </c>
      <c r="C169">
        <v>9087</v>
      </c>
      <c r="D169">
        <v>8942.3739995551296</v>
      </c>
      <c r="E169" t="str">
        <f t="shared" si="31"/>
        <v>SELL</v>
      </c>
      <c r="F169" s="10">
        <f t="shared" si="29"/>
        <v>8953.7001949999994</v>
      </c>
      <c r="G169" s="11">
        <f t="shared" si="30"/>
        <v>4.3973520668572075E-3</v>
      </c>
      <c r="L169" s="12">
        <f t="shared" si="32"/>
        <v>1.7062996829978472E-2</v>
      </c>
      <c r="M169" s="12">
        <f t="shared" si="33"/>
        <v>1.6919058933608715E-2</v>
      </c>
      <c r="N169">
        <f t="shared" si="34"/>
        <v>-1</v>
      </c>
      <c r="O169" s="12">
        <f t="shared" si="35"/>
        <v>-1.6919058933608715E-2</v>
      </c>
      <c r="P169" s="12">
        <f t="shared" si="36"/>
        <v>9.0661362686398295E-2</v>
      </c>
      <c r="Q169" s="12">
        <f t="shared" si="37"/>
        <v>9.4898169097877849E-2</v>
      </c>
      <c r="R169" s="13">
        <f t="shared" si="38"/>
        <v>1.7923154475187664E-2</v>
      </c>
    </row>
    <row r="170" spans="1:18" x14ac:dyDescent="0.25">
      <c r="A170" s="1">
        <v>42809</v>
      </c>
      <c r="B170">
        <v>9086.8496090000008</v>
      </c>
      <c r="C170">
        <v>9084.7998050000006</v>
      </c>
      <c r="D170">
        <v>9086.3974128499394</v>
      </c>
      <c r="E170" t="str">
        <f t="shared" si="31"/>
        <v/>
      </c>
      <c r="F170" s="10">
        <f t="shared" si="29"/>
        <v>9091.6503909999992</v>
      </c>
      <c r="G170" s="11">
        <f t="shared" si="30"/>
        <v>1.5407059985885541E-2</v>
      </c>
      <c r="L170" s="12">
        <f t="shared" si="32"/>
        <v>-2.4212556399250129E-4</v>
      </c>
      <c r="M170" s="12">
        <f t="shared" si="33"/>
        <v>-2.4215488111925003E-4</v>
      </c>
      <c r="N170">
        <f t="shared" si="34"/>
        <v>-1</v>
      </c>
      <c r="O170" s="12">
        <f t="shared" si="35"/>
        <v>2.4215488111925003E-4</v>
      </c>
      <c r="P170" s="12">
        <f t="shared" si="36"/>
        <v>9.090351756751755E-2</v>
      </c>
      <c r="Q170" s="12">
        <f t="shared" si="37"/>
        <v>9.5163336138304189E-2</v>
      </c>
      <c r="R170" s="13">
        <f t="shared" si="38"/>
        <v>1.6816739878255049E-2</v>
      </c>
    </row>
    <row r="171" spans="1:18" x14ac:dyDescent="0.25">
      <c r="A171" s="1">
        <v>42810</v>
      </c>
      <c r="B171">
        <v>9129.6503909999992</v>
      </c>
      <c r="C171">
        <v>9153.7001949999994</v>
      </c>
      <c r="D171">
        <v>9068.4881166049308</v>
      </c>
      <c r="E171" t="str">
        <f t="shared" si="31"/>
        <v>SELL</v>
      </c>
      <c r="F171" s="10">
        <f t="shared" si="29"/>
        <v>9091.6503909999992</v>
      </c>
      <c r="G171" s="11" t="str">
        <f t="shared" si="30"/>
        <v/>
      </c>
      <c r="L171" s="12">
        <f t="shared" si="32"/>
        <v>7.5841396044940002E-3</v>
      </c>
      <c r="M171" s="12">
        <f t="shared" si="33"/>
        <v>7.5555246067441429E-3</v>
      </c>
      <c r="N171">
        <f t="shared" si="34"/>
        <v>-1</v>
      </c>
      <c r="O171" s="12">
        <f t="shared" si="35"/>
        <v>-7.5555246067441429E-3</v>
      </c>
      <c r="P171" s="12">
        <f t="shared" si="36"/>
        <v>8.3347992960773401E-2</v>
      </c>
      <c r="Q171" s="12">
        <f t="shared" si="37"/>
        <v>8.6919983246448895E-2</v>
      </c>
      <c r="R171" s="13">
        <f t="shared" si="38"/>
        <v>7.34017772642237E-3</v>
      </c>
    </row>
    <row r="172" spans="1:18" x14ac:dyDescent="0.25">
      <c r="A172" s="1">
        <v>42811</v>
      </c>
      <c r="B172">
        <v>9207.7998050000006</v>
      </c>
      <c r="C172">
        <v>9160.0498050000006</v>
      </c>
      <c r="D172">
        <v>9169.5845941841399</v>
      </c>
      <c r="E172" t="str">
        <f t="shared" si="31"/>
        <v/>
      </c>
      <c r="F172" s="10">
        <f t="shared" si="29"/>
        <v>9129.6503909999992</v>
      </c>
      <c r="G172" s="11">
        <f t="shared" si="30"/>
        <v>4.1796591780098868E-3</v>
      </c>
      <c r="L172" s="12">
        <f t="shared" si="32"/>
        <v>6.9366593451136715E-4</v>
      </c>
      <c r="M172" s="12">
        <f t="shared" si="33"/>
        <v>6.9342545949680758E-4</v>
      </c>
      <c r="N172">
        <f t="shared" si="34"/>
        <v>-1</v>
      </c>
      <c r="O172" s="12">
        <f t="shared" si="35"/>
        <v>-6.9342545949680758E-4</v>
      </c>
      <c r="P172" s="12">
        <f t="shared" si="36"/>
        <v>8.2654567501276588E-2</v>
      </c>
      <c r="Q172" s="12">
        <f t="shared" si="37"/>
        <v>8.6166546513926301E-2</v>
      </c>
      <c r="R172" s="13">
        <f t="shared" si="38"/>
        <v>8.283066398291572E-3</v>
      </c>
    </row>
    <row r="173" spans="1:18" x14ac:dyDescent="0.25">
      <c r="A173" s="1">
        <v>42814</v>
      </c>
      <c r="B173">
        <v>9166.9501949999994</v>
      </c>
      <c r="C173">
        <v>9126.8496090000008</v>
      </c>
      <c r="D173">
        <v>9174.7243224358499</v>
      </c>
      <c r="E173" t="str">
        <f t="shared" si="31"/>
        <v/>
      </c>
      <c r="F173" s="10">
        <f t="shared" si="29"/>
        <v>9129.6503909999992</v>
      </c>
      <c r="G173" s="11" t="str">
        <f t="shared" si="30"/>
        <v/>
      </c>
      <c r="L173" s="12">
        <f t="shared" si="32"/>
        <v>-3.6244558388620618E-3</v>
      </c>
      <c r="M173" s="12">
        <f t="shared" si="33"/>
        <v>-3.6310400933002229E-3</v>
      </c>
      <c r="N173">
        <f t="shared" si="34"/>
        <v>-1</v>
      </c>
      <c r="O173" s="12">
        <f t="shared" si="35"/>
        <v>3.6310400933002229E-3</v>
      </c>
      <c r="P173" s="12">
        <f t="shared" si="36"/>
        <v>8.6285607594576805E-2</v>
      </c>
      <c r="Q173" s="12">
        <f t="shared" si="37"/>
        <v>9.0117629722018755E-2</v>
      </c>
      <c r="R173" s="13">
        <f t="shared" si="38"/>
        <v>-2.9333040658972021E-3</v>
      </c>
    </row>
    <row r="174" spans="1:18" x14ac:dyDescent="0.25">
      <c r="A174" s="1">
        <v>42815</v>
      </c>
      <c r="B174">
        <v>9133.9501949999994</v>
      </c>
      <c r="C174">
        <v>9121.5</v>
      </c>
      <c r="D174">
        <v>9151.8904696297504</v>
      </c>
      <c r="E174" t="str">
        <f t="shared" si="31"/>
        <v/>
      </c>
      <c r="F174" s="10">
        <f t="shared" si="29"/>
        <v>9129.6503909999992</v>
      </c>
      <c r="G174" s="11" t="str">
        <f t="shared" si="30"/>
        <v/>
      </c>
      <c r="L174" s="12">
        <f t="shared" si="32"/>
        <v>-5.8613971185916824E-4</v>
      </c>
      <c r="M174" s="12">
        <f t="shared" si="33"/>
        <v>-5.8631155889427283E-4</v>
      </c>
      <c r="N174">
        <f t="shared" si="34"/>
        <v>-1</v>
      </c>
      <c r="O174" s="12">
        <f t="shared" si="35"/>
        <v>5.8631155889427283E-4</v>
      </c>
      <c r="P174" s="12">
        <f t="shared" si="36"/>
        <v>8.6871919153471075E-2</v>
      </c>
      <c r="Q174" s="12">
        <f t="shared" si="37"/>
        <v>9.0756965695599989E-2</v>
      </c>
      <c r="R174" s="13">
        <f t="shared" si="38"/>
        <v>-4.2084711132202024E-3</v>
      </c>
    </row>
    <row r="175" spans="1:18" x14ac:dyDescent="0.25">
      <c r="A175" s="1">
        <v>42816</v>
      </c>
      <c r="B175">
        <v>9047.2001949999994</v>
      </c>
      <c r="C175">
        <v>9030.4501949999994</v>
      </c>
      <c r="D175">
        <v>9120.6881497127106</v>
      </c>
      <c r="E175" t="str">
        <f t="shared" si="31"/>
        <v/>
      </c>
      <c r="F175" s="10">
        <f t="shared" si="29"/>
        <v>9129.6503909999992</v>
      </c>
      <c r="G175" s="11" t="str">
        <f t="shared" si="30"/>
        <v/>
      </c>
      <c r="L175" s="12">
        <f t="shared" si="32"/>
        <v>-9.9818894918599632E-3</v>
      </c>
      <c r="M175" s="12">
        <f t="shared" si="33"/>
        <v>-1.0032042578258727E-2</v>
      </c>
      <c r="N175">
        <f t="shared" si="34"/>
        <v>-1</v>
      </c>
      <c r="O175" s="12">
        <f t="shared" si="35"/>
        <v>1.0032042578258727E-2</v>
      </c>
      <c r="P175" s="12">
        <f t="shared" si="36"/>
        <v>9.6903961731729799E-2</v>
      </c>
      <c r="Q175" s="12">
        <f t="shared" si="37"/>
        <v>0.10175455794011112</v>
      </c>
      <c r="R175" s="13">
        <f t="shared" si="38"/>
        <v>-1.0562178421888557E-2</v>
      </c>
    </row>
    <row r="176" spans="1:18" x14ac:dyDescent="0.25">
      <c r="A176" s="1">
        <v>42817</v>
      </c>
      <c r="B176">
        <v>9048.75</v>
      </c>
      <c r="C176">
        <v>9086.2998050000006</v>
      </c>
      <c r="D176">
        <v>9008.2732510529804</v>
      </c>
      <c r="E176" t="str">
        <f t="shared" si="31"/>
        <v>SELL</v>
      </c>
      <c r="F176" s="10">
        <f t="shared" si="29"/>
        <v>9129.6503909999992</v>
      </c>
      <c r="G176" s="11" t="str">
        <f t="shared" si="30"/>
        <v/>
      </c>
      <c r="L176" s="12">
        <f t="shared" si="32"/>
        <v>6.1845875669548356E-3</v>
      </c>
      <c r="M176" s="12">
        <f t="shared" si="33"/>
        <v>6.1655414930039242E-3</v>
      </c>
      <c r="N176">
        <f t="shared" si="34"/>
        <v>-1</v>
      </c>
      <c r="O176" s="12">
        <f t="shared" si="35"/>
        <v>-6.1655414930039242E-3</v>
      </c>
      <c r="P176" s="12">
        <f t="shared" si="36"/>
        <v>9.0738420238725873E-2</v>
      </c>
      <c r="Q176" s="12">
        <f t="shared" si="37"/>
        <v>9.4982542521599544E-2</v>
      </c>
      <c r="R176" s="13">
        <f t="shared" si="38"/>
        <v>-3.8590357945511577E-3</v>
      </c>
    </row>
    <row r="177" spans="1:18" x14ac:dyDescent="0.25">
      <c r="A177" s="1">
        <v>42818</v>
      </c>
      <c r="B177">
        <v>9104</v>
      </c>
      <c r="C177">
        <v>9108</v>
      </c>
      <c r="D177">
        <v>9109.5118267529106</v>
      </c>
      <c r="E177" t="str">
        <f t="shared" si="31"/>
        <v>BUY</v>
      </c>
      <c r="F177" s="10">
        <f t="shared" si="29"/>
        <v>9048.75</v>
      </c>
      <c r="G177" s="11">
        <f t="shared" si="30"/>
        <v>-8.8612802829504123E-3</v>
      </c>
      <c r="L177" s="12">
        <f t="shared" si="32"/>
        <v>2.3882323350212786E-3</v>
      </c>
      <c r="M177" s="12">
        <f t="shared" si="33"/>
        <v>2.3853850406109029E-3</v>
      </c>
      <c r="N177">
        <f t="shared" si="34"/>
        <v>-1</v>
      </c>
      <c r="O177" s="12">
        <f t="shared" si="35"/>
        <v>-2.3853850406109029E-3</v>
      </c>
      <c r="P177" s="12">
        <f t="shared" si="36"/>
        <v>8.8353035198114965E-2</v>
      </c>
      <c r="Q177" s="12">
        <f t="shared" si="37"/>
        <v>9.2373700328548081E-2</v>
      </c>
      <c r="R177" s="13">
        <f t="shared" si="38"/>
        <v>8.587590133982248E-3</v>
      </c>
    </row>
    <row r="178" spans="1:18" x14ac:dyDescent="0.25">
      <c r="A178" s="1">
        <v>42821</v>
      </c>
      <c r="B178">
        <v>9093.4501949999994</v>
      </c>
      <c r="C178">
        <v>9045.2001949999994</v>
      </c>
      <c r="D178">
        <v>9123.3091671966504</v>
      </c>
      <c r="E178" t="str">
        <f t="shared" si="31"/>
        <v/>
      </c>
      <c r="F178" s="10">
        <f t="shared" si="29"/>
        <v>9104</v>
      </c>
      <c r="G178" s="11">
        <f t="shared" si="30"/>
        <v>-6.1058157204034735E-3</v>
      </c>
      <c r="L178" s="12">
        <f t="shared" si="32"/>
        <v>-6.8950159200703576E-3</v>
      </c>
      <c r="M178" s="12">
        <f t="shared" si="33"/>
        <v>-6.9188963763959655E-3</v>
      </c>
      <c r="N178">
        <f t="shared" si="34"/>
        <v>1</v>
      </c>
      <c r="O178" s="12">
        <f t="shared" si="35"/>
        <v>-6.9188963763959655E-3</v>
      </c>
      <c r="P178" s="12">
        <f t="shared" si="36"/>
        <v>8.1434138821719002E-2</v>
      </c>
      <c r="Q178" s="12">
        <f t="shared" si="37"/>
        <v>8.4841766274116548E-2</v>
      </c>
      <c r="R178" s="13">
        <f t="shared" si="38"/>
        <v>-4.5232504850198918E-3</v>
      </c>
    </row>
    <row r="179" spans="1:18" x14ac:dyDescent="0.25">
      <c r="A179" s="1">
        <v>42822</v>
      </c>
      <c r="B179">
        <v>9081.5</v>
      </c>
      <c r="C179">
        <v>9100.7998050000006</v>
      </c>
      <c r="D179">
        <v>9054.7551200512098</v>
      </c>
      <c r="E179" t="str">
        <f t="shared" si="31"/>
        <v>SELL</v>
      </c>
      <c r="F179" s="10">
        <f t="shared" si="29"/>
        <v>9104</v>
      </c>
      <c r="G179" s="11" t="str">
        <f t="shared" si="30"/>
        <v/>
      </c>
      <c r="L179" s="12">
        <f t="shared" si="32"/>
        <v>6.1468633973116305E-3</v>
      </c>
      <c r="M179" s="12">
        <f t="shared" si="33"/>
        <v>6.1280484948901719E-3</v>
      </c>
      <c r="N179">
        <f t="shared" si="34"/>
        <v>1</v>
      </c>
      <c r="O179" s="12">
        <f t="shared" si="35"/>
        <v>6.1280484948901719E-3</v>
      </c>
      <c r="P179" s="12">
        <f t="shared" si="36"/>
        <v>8.7562187316609169E-2</v>
      </c>
      <c r="Q179" s="12">
        <f t="shared" si="37"/>
        <v>9.1510140419101882E-2</v>
      </c>
      <c r="R179" s="13">
        <f t="shared" si="38"/>
        <v>-7.9053524374173012E-4</v>
      </c>
    </row>
    <row r="180" spans="1:18" x14ac:dyDescent="0.25">
      <c r="A180" s="1">
        <v>42823</v>
      </c>
      <c r="B180">
        <v>9128.7001949999994</v>
      </c>
      <c r="C180">
        <v>9143.7998050000006</v>
      </c>
      <c r="D180">
        <v>9098.1119248669092</v>
      </c>
      <c r="E180" t="str">
        <f t="shared" si="31"/>
        <v/>
      </c>
      <c r="F180" s="10">
        <f t="shared" si="29"/>
        <v>9081.5</v>
      </c>
      <c r="G180" s="11">
        <f t="shared" si="30"/>
        <v>-2.4714411247803714E-3</v>
      </c>
      <c r="L180" s="12">
        <f t="shared" si="32"/>
        <v>4.7248594542619315E-3</v>
      </c>
      <c r="M180" s="12">
        <f t="shared" si="33"/>
        <v>4.7137323414279094E-3</v>
      </c>
      <c r="N180">
        <f t="shared" si="34"/>
        <v>-1</v>
      </c>
      <c r="O180" s="12">
        <f t="shared" si="35"/>
        <v>-4.7137323414279094E-3</v>
      </c>
      <c r="P180" s="12">
        <f t="shared" si="36"/>
        <v>8.2848454975181257E-2</v>
      </c>
      <c r="Q180" s="12">
        <f t="shared" si="37"/>
        <v>8.6377161018966975E-2</v>
      </c>
      <c r="R180" s="13">
        <f t="shared" si="38"/>
        <v>1.0900765917210453E-2</v>
      </c>
    </row>
    <row r="181" spans="1:18" x14ac:dyDescent="0.25">
      <c r="A181" s="1">
        <v>42824</v>
      </c>
      <c r="B181">
        <v>9142.5996090000008</v>
      </c>
      <c r="C181">
        <v>9173.75</v>
      </c>
      <c r="D181">
        <v>9131.2148075614205</v>
      </c>
      <c r="E181" t="str">
        <f t="shared" si="31"/>
        <v/>
      </c>
      <c r="F181" s="10">
        <f t="shared" si="29"/>
        <v>9081.5</v>
      </c>
      <c r="G181" s="11" t="str">
        <f t="shared" si="30"/>
        <v/>
      </c>
      <c r="L181" s="12">
        <f t="shared" si="32"/>
        <v>3.2754648656700969E-3</v>
      </c>
      <c r="M181" s="12">
        <f t="shared" si="33"/>
        <v>3.2701122157200598E-3</v>
      </c>
      <c r="N181">
        <f t="shared" si="34"/>
        <v>-1</v>
      </c>
      <c r="O181" s="12">
        <f t="shared" si="35"/>
        <v>-3.2701122157200598E-3</v>
      </c>
      <c r="P181" s="12">
        <f t="shared" si="36"/>
        <v>7.9578342759461199E-2</v>
      </c>
      <c r="Q181" s="12">
        <f t="shared" si="37"/>
        <v>8.283038812717658E-2</v>
      </c>
      <c r="R181" s="13">
        <f t="shared" si="38"/>
        <v>8.0158004310697528E-3</v>
      </c>
    </row>
    <row r="182" spans="1:18" x14ac:dyDescent="0.25">
      <c r="A182" s="1">
        <v>42825</v>
      </c>
      <c r="B182">
        <v>9158.9003909999992</v>
      </c>
      <c r="C182">
        <v>9173.75</v>
      </c>
      <c r="D182">
        <v>9190.22810602561</v>
      </c>
      <c r="E182" t="str">
        <f t="shared" si="31"/>
        <v>BUY</v>
      </c>
      <c r="F182" s="10">
        <f t="shared" si="29"/>
        <v>9081.5</v>
      </c>
      <c r="G182" s="11" t="str">
        <f t="shared" si="30"/>
        <v/>
      </c>
      <c r="L182" s="12">
        <f t="shared" si="32"/>
        <v>0</v>
      </c>
      <c r="M182" s="12">
        <f t="shared" si="33"/>
        <v>0</v>
      </c>
      <c r="N182">
        <f t="shared" si="34"/>
        <v>-1</v>
      </c>
      <c r="O182" s="12">
        <f t="shared" si="35"/>
        <v>0</v>
      </c>
      <c r="P182" s="12">
        <f t="shared" si="36"/>
        <v>7.9578342759461199E-2</v>
      </c>
      <c r="Q182" s="12">
        <f t="shared" si="37"/>
        <v>8.283038812717658E-2</v>
      </c>
      <c r="R182" s="13">
        <f t="shared" si="38"/>
        <v>3.2754648656700969E-3</v>
      </c>
    </row>
    <row r="183" spans="1:18" x14ac:dyDescent="0.25">
      <c r="A183" s="1">
        <v>42828</v>
      </c>
      <c r="B183">
        <v>9220.5996090000008</v>
      </c>
      <c r="C183">
        <v>9237.8496090000008</v>
      </c>
      <c r="D183">
        <v>9185.9905328893892</v>
      </c>
      <c r="E183" t="str">
        <f t="shared" si="31"/>
        <v>SELL</v>
      </c>
      <c r="F183" s="10">
        <f t="shared" si="29"/>
        <v>9158.9003909999992</v>
      </c>
      <c r="G183" s="11">
        <f t="shared" si="30"/>
        <v>-8.5228641744203859E-3</v>
      </c>
      <c r="L183" s="12">
        <f t="shared" si="32"/>
        <v>6.9872853522279232E-3</v>
      </c>
      <c r="M183" s="12">
        <f t="shared" si="33"/>
        <v>6.962987392788696E-3</v>
      </c>
      <c r="N183">
        <f t="shared" si="34"/>
        <v>1</v>
      </c>
      <c r="O183" s="12">
        <f t="shared" si="35"/>
        <v>6.962987392788696E-3</v>
      </c>
      <c r="P183" s="12">
        <f t="shared" si="36"/>
        <v>8.6541330152249893E-2</v>
      </c>
      <c r="Q183" s="12">
        <f t="shared" si="37"/>
        <v>9.0396433037085E-2</v>
      </c>
      <c r="R183" s="13">
        <f t="shared" si="38"/>
        <v>6.9872853522279232E-3</v>
      </c>
    </row>
    <row r="184" spans="1:18" x14ac:dyDescent="0.25">
      <c r="A184" s="1">
        <v>42830</v>
      </c>
      <c r="B184">
        <v>9264.4003909999992</v>
      </c>
      <c r="C184">
        <v>9265.1503909999992</v>
      </c>
      <c r="D184">
        <v>9263.1502585191793</v>
      </c>
      <c r="E184" t="str">
        <f t="shared" si="31"/>
        <v/>
      </c>
      <c r="F184" s="10">
        <f t="shared" si="29"/>
        <v>9220.5996090000008</v>
      </c>
      <c r="G184" s="11">
        <f t="shared" si="30"/>
        <v>6.7365311736145017E-3</v>
      </c>
      <c r="L184" s="12">
        <f t="shared" si="32"/>
        <v>2.9553178667685032E-3</v>
      </c>
      <c r="M184" s="12">
        <f t="shared" si="33"/>
        <v>2.9509594997169345E-3</v>
      </c>
      <c r="N184">
        <f t="shared" si="34"/>
        <v>-1</v>
      </c>
      <c r="O184" s="12">
        <f t="shared" si="35"/>
        <v>-2.9509594997169345E-3</v>
      </c>
      <c r="P184" s="12">
        <f t="shared" si="36"/>
        <v>8.3590370652532955E-2</v>
      </c>
      <c r="Q184" s="12">
        <f t="shared" si="37"/>
        <v>8.7183460332309615E-2</v>
      </c>
      <c r="R184" s="13">
        <f t="shared" si="38"/>
        <v>9.9632528682380705E-3</v>
      </c>
    </row>
    <row r="185" spans="1:18" x14ac:dyDescent="0.25">
      <c r="A185" s="1">
        <v>42831</v>
      </c>
      <c r="B185">
        <v>9245.7998050000006</v>
      </c>
      <c r="C185">
        <v>9261.9501949999994</v>
      </c>
      <c r="D185">
        <v>9263.8151031125508</v>
      </c>
      <c r="E185" t="str">
        <f t="shared" si="31"/>
        <v>BUY</v>
      </c>
      <c r="F185" s="10">
        <f t="shared" si="29"/>
        <v>9220.5996090000008</v>
      </c>
      <c r="G185" s="11" t="str">
        <f t="shared" si="30"/>
        <v/>
      </c>
      <c r="L185" s="12">
        <f t="shared" si="32"/>
        <v>-3.4540140903793759E-4</v>
      </c>
      <c r="M185" s="12">
        <f t="shared" si="33"/>
        <v>-3.4546107384388785E-4</v>
      </c>
      <c r="N185">
        <f t="shared" si="34"/>
        <v>-1</v>
      </c>
      <c r="O185" s="12">
        <f t="shared" si="35"/>
        <v>3.4546107384388785E-4</v>
      </c>
      <c r="P185" s="12">
        <f t="shared" si="36"/>
        <v>8.393583172637685E-2</v>
      </c>
      <c r="Q185" s="12">
        <f t="shared" si="37"/>
        <v>8.7559104779512564E-2</v>
      </c>
      <c r="R185" s="13">
        <f t="shared" si="38"/>
        <v>2.6088956867751367E-3</v>
      </c>
    </row>
    <row r="186" spans="1:18" x14ac:dyDescent="0.25">
      <c r="A186" s="1">
        <v>42832</v>
      </c>
      <c r="B186">
        <v>9223.7001949999994</v>
      </c>
      <c r="C186">
        <v>9198.2998050000006</v>
      </c>
      <c r="D186">
        <v>9241.4132287139491</v>
      </c>
      <c r="E186" t="str">
        <f t="shared" si="31"/>
        <v/>
      </c>
      <c r="F186" s="10">
        <f t="shared" si="29"/>
        <v>9245.7998050000006</v>
      </c>
      <c r="G186" s="11">
        <f t="shared" si="30"/>
        <v>-2.7330322396172946E-3</v>
      </c>
      <c r="L186" s="12">
        <f t="shared" si="32"/>
        <v>-6.8722449009022135E-3</v>
      </c>
      <c r="M186" s="12">
        <f t="shared" si="33"/>
        <v>-6.8959675234775974E-3</v>
      </c>
      <c r="N186">
        <f t="shared" si="34"/>
        <v>1</v>
      </c>
      <c r="O186" s="12">
        <f t="shared" si="35"/>
        <v>-6.8959675234775974E-3</v>
      </c>
      <c r="P186" s="12">
        <f t="shared" si="36"/>
        <v>7.7039864202899253E-2</v>
      </c>
      <c r="Q186" s="12">
        <f t="shared" si="37"/>
        <v>8.0085132267261772E-2</v>
      </c>
      <c r="R186" s="13">
        <f t="shared" si="38"/>
        <v>-7.2152726268681633E-3</v>
      </c>
    </row>
    <row r="187" spans="1:18" x14ac:dyDescent="0.25">
      <c r="A187" s="1">
        <v>42835</v>
      </c>
      <c r="B187">
        <v>9225.5996090000008</v>
      </c>
      <c r="C187">
        <v>9181.4501949999994</v>
      </c>
      <c r="D187">
        <v>9220.6441122758497</v>
      </c>
      <c r="E187" t="str">
        <f t="shared" si="31"/>
        <v>SELL</v>
      </c>
      <c r="F187" s="10">
        <f t="shared" si="29"/>
        <v>9245.7998050000006</v>
      </c>
      <c r="G187" s="11" t="str">
        <f t="shared" si="30"/>
        <v/>
      </c>
      <c r="L187" s="12">
        <f t="shared" si="32"/>
        <v>-1.8318178747382952E-3</v>
      </c>
      <c r="M187" s="12">
        <f t="shared" si="33"/>
        <v>-1.8334977048434025E-3</v>
      </c>
      <c r="N187">
        <f t="shared" si="34"/>
        <v>1</v>
      </c>
      <c r="O187" s="12">
        <f t="shared" si="35"/>
        <v>-1.8334977048434025E-3</v>
      </c>
      <c r="P187" s="12">
        <f t="shared" si="36"/>
        <v>7.5206366498055843E-2</v>
      </c>
      <c r="Q187" s="12">
        <f t="shared" si="37"/>
        <v>7.8106613015735515E-2</v>
      </c>
      <c r="R187" s="13">
        <f t="shared" si="38"/>
        <v>-8.6914740745914765E-3</v>
      </c>
    </row>
    <row r="188" spans="1:18" x14ac:dyDescent="0.25">
      <c r="A188" s="1">
        <v>42836</v>
      </c>
      <c r="B188">
        <v>9184.5498050000006</v>
      </c>
      <c r="C188">
        <v>9237</v>
      </c>
      <c r="D188">
        <v>9197.1706692031003</v>
      </c>
      <c r="E188" t="str">
        <f t="shared" si="31"/>
        <v/>
      </c>
      <c r="F188" s="10">
        <f t="shared" si="29"/>
        <v>9225.5996090000008</v>
      </c>
      <c r="G188" s="11">
        <f t="shared" si="30"/>
        <v>-2.1847970349818668E-3</v>
      </c>
      <c r="L188" s="12">
        <f t="shared" si="32"/>
        <v>6.0502212417654633E-3</v>
      </c>
      <c r="M188" s="12">
        <f t="shared" si="33"/>
        <v>6.0319921429967784E-3</v>
      </c>
      <c r="N188">
        <f t="shared" si="34"/>
        <v>-1</v>
      </c>
      <c r="O188" s="12">
        <f t="shared" si="35"/>
        <v>-6.0319921429967784E-3</v>
      </c>
      <c r="P188" s="12">
        <f t="shared" si="36"/>
        <v>6.9174374355059062E-2</v>
      </c>
      <c r="Q188" s="12">
        <f t="shared" si="37"/>
        <v>7.1623056436517674E-2</v>
      </c>
      <c r="R188" s="13">
        <f t="shared" si="38"/>
        <v>4.2073204636103867E-3</v>
      </c>
    </row>
    <row r="189" spans="1:18" x14ac:dyDescent="0.25">
      <c r="A189" s="1">
        <v>42837</v>
      </c>
      <c r="B189">
        <v>9242.5</v>
      </c>
      <c r="C189">
        <v>9203.4501949999994</v>
      </c>
      <c r="D189">
        <v>9247.0177696034098</v>
      </c>
      <c r="E189" t="str">
        <f t="shared" si="31"/>
        <v>BUY</v>
      </c>
      <c r="F189" s="10">
        <f t="shared" si="29"/>
        <v>9225.5996090000008</v>
      </c>
      <c r="G189" s="11" t="str">
        <f t="shared" si="30"/>
        <v/>
      </c>
      <c r="L189" s="12">
        <f t="shared" si="32"/>
        <v>-3.632110533723143E-3</v>
      </c>
      <c r="M189" s="12">
        <f t="shared" si="33"/>
        <v>-3.638722662698718E-3</v>
      </c>
      <c r="N189">
        <f t="shared" si="34"/>
        <v>-1</v>
      </c>
      <c r="O189" s="12">
        <f t="shared" si="35"/>
        <v>3.638722662698718E-3</v>
      </c>
      <c r="P189" s="12">
        <f t="shared" si="36"/>
        <v>7.2813097017757775E-2</v>
      </c>
      <c r="Q189" s="12">
        <f t="shared" si="37"/>
        <v>7.5529498457193922E-2</v>
      </c>
      <c r="R189" s="13">
        <f t="shared" si="38"/>
        <v>2.3961356357387054E-3</v>
      </c>
    </row>
    <row r="190" spans="1:18" x14ac:dyDescent="0.25">
      <c r="A190" s="1">
        <v>42838</v>
      </c>
      <c r="B190">
        <v>9202.5</v>
      </c>
      <c r="C190">
        <v>9150.7998050000006</v>
      </c>
      <c r="D190">
        <v>9201.3994565770809</v>
      </c>
      <c r="E190" t="str">
        <f t="shared" si="31"/>
        <v>SELL</v>
      </c>
      <c r="F190" s="10">
        <f t="shared" si="29"/>
        <v>9242.5</v>
      </c>
      <c r="G190" s="11">
        <f t="shared" si="30"/>
        <v>-1.8319016341781236E-3</v>
      </c>
      <c r="L190" s="12">
        <f t="shared" si="32"/>
        <v>-5.7207230858491442E-3</v>
      </c>
      <c r="M190" s="12">
        <f t="shared" si="33"/>
        <v>-5.7371490978955627E-3</v>
      </c>
      <c r="N190">
        <f t="shared" si="34"/>
        <v>1</v>
      </c>
      <c r="O190" s="12">
        <f t="shared" si="35"/>
        <v>-5.7371490978955627E-3</v>
      </c>
      <c r="P190" s="12">
        <f t="shared" si="36"/>
        <v>6.7075947919862211E-2</v>
      </c>
      <c r="Q190" s="12">
        <f t="shared" si="37"/>
        <v>6.9376692025858056E-2</v>
      </c>
      <c r="R190" s="13">
        <f t="shared" si="38"/>
        <v>-9.3320553209916834E-3</v>
      </c>
    </row>
    <row r="191" spans="1:18" x14ac:dyDescent="0.25">
      <c r="A191" s="1">
        <v>42842</v>
      </c>
      <c r="B191">
        <v>9144.75</v>
      </c>
      <c r="C191">
        <v>9139.2998050000006</v>
      </c>
      <c r="D191">
        <v>9138.0664038388295</v>
      </c>
      <c r="E191" t="str">
        <f t="shared" si="31"/>
        <v>SELL</v>
      </c>
      <c r="F191" s="10">
        <f t="shared" si="29"/>
        <v>9202.5</v>
      </c>
      <c r="G191" s="11">
        <f t="shared" si="30"/>
        <v>-4.3278333784149137E-3</v>
      </c>
      <c r="L191" s="12">
        <f t="shared" si="32"/>
        <v>-1.2567207506514189E-3</v>
      </c>
      <c r="M191" s="12">
        <f t="shared" si="33"/>
        <v>-1.2575110863975911E-3</v>
      </c>
      <c r="N191">
        <f t="shared" si="34"/>
        <v>-1</v>
      </c>
      <c r="O191" s="12">
        <f t="shared" si="35"/>
        <v>1.2575110863975911E-3</v>
      </c>
      <c r="P191" s="12">
        <f t="shared" si="36"/>
        <v>6.8333459006259797E-2</v>
      </c>
      <c r="Q191" s="12">
        <f t="shared" si="37"/>
        <v>7.0722290947076383E-2</v>
      </c>
      <c r="R191" s="13">
        <f t="shared" si="38"/>
        <v>-6.9702544850898107E-3</v>
      </c>
    </row>
    <row r="192" spans="1:18" x14ac:dyDescent="0.25">
      <c r="A192" s="1">
        <v>42843</v>
      </c>
      <c r="B192">
        <v>9163</v>
      </c>
      <c r="C192">
        <v>9105.1503909999992</v>
      </c>
      <c r="D192">
        <v>9155.5643040855593</v>
      </c>
      <c r="E192" t="str">
        <f t="shared" si="31"/>
        <v/>
      </c>
      <c r="F192" s="10">
        <f t="shared" si="29"/>
        <v>9144.75</v>
      </c>
      <c r="G192" s="11">
        <f t="shared" si="30"/>
        <v>-6.2754686226569323E-3</v>
      </c>
      <c r="L192" s="12">
        <f t="shared" si="32"/>
        <v>-3.7365459858662575E-3</v>
      </c>
      <c r="M192" s="12">
        <f t="shared" si="33"/>
        <v>-3.7435443123033335E-3</v>
      </c>
      <c r="N192">
        <f t="shared" si="34"/>
        <v>-1</v>
      </c>
      <c r="O192" s="12">
        <f t="shared" si="35"/>
        <v>3.7435443123033335E-3</v>
      </c>
      <c r="P192" s="12">
        <f t="shared" si="36"/>
        <v>7.2077003318563135E-2</v>
      </c>
      <c r="Q192" s="12">
        <f t="shared" si="37"/>
        <v>7.4738099277790404E-2</v>
      </c>
      <c r="R192" s="13">
        <f t="shared" si="38"/>
        <v>-4.9885709416415125E-3</v>
      </c>
    </row>
    <row r="193" spans="1:18" x14ac:dyDescent="0.25">
      <c r="A193" s="1">
        <v>42844</v>
      </c>
      <c r="B193">
        <v>9112.2001949999994</v>
      </c>
      <c r="C193">
        <v>9103.5</v>
      </c>
      <c r="D193">
        <v>9120.8027605332809</v>
      </c>
      <c r="E193" t="str">
        <f t="shared" si="31"/>
        <v/>
      </c>
      <c r="F193" s="10">
        <f t="shared" si="29"/>
        <v>9144.75</v>
      </c>
      <c r="G193" s="11" t="str">
        <f t="shared" si="30"/>
        <v/>
      </c>
      <c r="L193" s="12">
        <f t="shared" si="32"/>
        <v>-1.8125905988664037E-4</v>
      </c>
      <c r="M193" s="12">
        <f t="shared" si="33"/>
        <v>-1.8127548929538532E-4</v>
      </c>
      <c r="N193">
        <f t="shared" si="34"/>
        <v>-1</v>
      </c>
      <c r="O193" s="12">
        <f t="shared" si="35"/>
        <v>1.8127548929538532E-4</v>
      </c>
      <c r="P193" s="12">
        <f t="shared" si="36"/>
        <v>7.2258278807858525E-2</v>
      </c>
      <c r="Q193" s="12">
        <f t="shared" si="37"/>
        <v>7.4932940612046917E-2</v>
      </c>
      <c r="R193" s="13">
        <f t="shared" si="38"/>
        <v>-3.9171277629402868E-3</v>
      </c>
    </row>
    <row r="194" spans="1:18" x14ac:dyDescent="0.25">
      <c r="A194" s="1">
        <v>42845</v>
      </c>
      <c r="B194">
        <v>9108.0996090000008</v>
      </c>
      <c r="C194">
        <v>9136.4003909999992</v>
      </c>
      <c r="D194">
        <v>9128.9246621965594</v>
      </c>
      <c r="E194" t="str">
        <f t="shared" si="31"/>
        <v/>
      </c>
      <c r="F194" s="10">
        <f t="shared" si="29"/>
        <v>9144.75</v>
      </c>
      <c r="G194" s="11" t="str">
        <f t="shared" si="30"/>
        <v/>
      </c>
      <c r="L194" s="12">
        <f t="shared" si="32"/>
        <v>3.6140375679682979E-3</v>
      </c>
      <c r="M194" s="12">
        <f t="shared" si="33"/>
        <v>3.6075226263079106E-3</v>
      </c>
      <c r="N194">
        <f t="shared" si="34"/>
        <v>-1</v>
      </c>
      <c r="O194" s="12">
        <f t="shared" si="35"/>
        <v>-3.6075226263079106E-3</v>
      </c>
      <c r="P194" s="12">
        <f t="shared" si="36"/>
        <v>6.8650756181550615E-2</v>
      </c>
      <c r="Q194" s="12">
        <f t="shared" si="37"/>
        <v>7.1062082010036276E-2</v>
      </c>
      <c r="R194" s="13">
        <f t="shared" si="38"/>
        <v>3.4321234310297211E-3</v>
      </c>
    </row>
    <row r="195" spans="1:18" x14ac:dyDescent="0.25">
      <c r="A195" s="1">
        <v>42846</v>
      </c>
      <c r="B195">
        <v>9179.0996090000008</v>
      </c>
      <c r="C195">
        <v>9119.4003909999992</v>
      </c>
      <c r="D195">
        <v>9135.2936355836191</v>
      </c>
      <c r="E195" t="str">
        <f t="shared" si="31"/>
        <v/>
      </c>
      <c r="F195" s="10">
        <f t="shared" si="29"/>
        <v>9144.75</v>
      </c>
      <c r="G195" s="11" t="str">
        <f t="shared" si="30"/>
        <v/>
      </c>
      <c r="L195" s="12">
        <f t="shared" si="32"/>
        <v>-1.8606890320553848E-3</v>
      </c>
      <c r="M195" s="12">
        <f t="shared" si="33"/>
        <v>-1.8624222642301608E-3</v>
      </c>
      <c r="N195">
        <f t="shared" si="34"/>
        <v>-1</v>
      </c>
      <c r="O195" s="12">
        <f t="shared" si="35"/>
        <v>1.8624222642301608E-3</v>
      </c>
      <c r="P195" s="12">
        <f t="shared" si="36"/>
        <v>7.0513178445780769E-2</v>
      </c>
      <c r="Q195" s="12">
        <f t="shared" si="37"/>
        <v>7.3058710583570496E-2</v>
      </c>
      <c r="R195" s="13">
        <f t="shared" si="38"/>
        <v>1.7466239358487901E-3</v>
      </c>
    </row>
    <row r="196" spans="1:18" x14ac:dyDescent="0.25">
      <c r="A196" s="1">
        <v>42849</v>
      </c>
      <c r="B196">
        <v>9135.3496090000008</v>
      </c>
      <c r="C196">
        <v>9217.9501949999994</v>
      </c>
      <c r="D196">
        <v>9100.35941714814</v>
      </c>
      <c r="E196" t="str">
        <f t="shared" si="31"/>
        <v>SELL</v>
      </c>
      <c r="F196" s="10">
        <f t="shared" si="29"/>
        <v>9144.75</v>
      </c>
      <c r="G196" s="11" t="str">
        <f t="shared" si="30"/>
        <v/>
      </c>
      <c r="L196" s="12">
        <f t="shared" si="32"/>
        <v>1.0806610059281851E-2</v>
      </c>
      <c r="M196" s="12">
        <f t="shared" si="33"/>
        <v>1.0748635943921225E-2</v>
      </c>
      <c r="N196">
        <f t="shared" si="34"/>
        <v>-1</v>
      </c>
      <c r="O196" s="12">
        <f t="shared" si="35"/>
        <v>-1.0748635943921225E-2</v>
      </c>
      <c r="P196" s="12">
        <f t="shared" si="36"/>
        <v>5.9764542501859544E-2</v>
      </c>
      <c r="Q196" s="12">
        <f t="shared" si="37"/>
        <v>6.1586558600599028E-2</v>
      </c>
      <c r="R196" s="13">
        <f t="shared" si="38"/>
        <v>8.9258132864153961E-3</v>
      </c>
    </row>
    <row r="197" spans="1:18" x14ac:dyDescent="0.25">
      <c r="A197" s="1">
        <v>42850</v>
      </c>
      <c r="B197">
        <v>9273.0498050000006</v>
      </c>
      <c r="C197">
        <v>9306.5996090000008</v>
      </c>
      <c r="D197">
        <v>9238.5715537810702</v>
      </c>
      <c r="E197" t="str">
        <f t="shared" si="31"/>
        <v/>
      </c>
      <c r="F197" s="10">
        <f t="shared" si="29"/>
        <v>9135.3496090000008</v>
      </c>
      <c r="G197" s="11">
        <f t="shared" si="30"/>
        <v>-1.0279549468272808E-3</v>
      </c>
      <c r="L197" s="12">
        <f t="shared" si="32"/>
        <v>9.6170419805572394E-3</v>
      </c>
      <c r="M197" s="12">
        <f t="shared" si="33"/>
        <v>9.5710925955457236E-3</v>
      </c>
      <c r="N197">
        <f t="shared" si="34"/>
        <v>-1</v>
      </c>
      <c r="O197" s="12">
        <f t="shared" si="35"/>
        <v>-9.5710925955457236E-3</v>
      </c>
      <c r="P197" s="12">
        <f t="shared" si="36"/>
        <v>5.0193449906313817E-2</v>
      </c>
      <c r="Q197" s="12">
        <f t="shared" si="37"/>
        <v>5.14744843431858E-2</v>
      </c>
      <c r="R197" s="13">
        <f t="shared" si="38"/>
        <v>2.0527579662446671E-2</v>
      </c>
    </row>
    <row r="198" spans="1:18" x14ac:dyDescent="0.25">
      <c r="A198" s="1">
        <v>42851</v>
      </c>
      <c r="B198">
        <v>9336.2001949999994</v>
      </c>
      <c r="C198">
        <v>9351.8496090000008</v>
      </c>
      <c r="D198">
        <v>9322.1184529056209</v>
      </c>
      <c r="E198" t="str">
        <f t="shared" si="31"/>
        <v/>
      </c>
      <c r="F198" s="10">
        <f t="shared" si="29"/>
        <v>9135.3496090000008</v>
      </c>
      <c r="G198" s="11" t="str">
        <f t="shared" si="30"/>
        <v/>
      </c>
      <c r="L198" s="12">
        <f t="shared" si="32"/>
        <v>4.8621410505551577E-3</v>
      </c>
      <c r="M198" s="12">
        <f t="shared" si="33"/>
        <v>4.8503590179264054E-3</v>
      </c>
      <c r="N198">
        <f t="shared" si="34"/>
        <v>-1</v>
      </c>
      <c r="O198" s="12">
        <f t="shared" si="35"/>
        <v>-4.8503590179264054E-3</v>
      </c>
      <c r="P198" s="12">
        <f t="shared" si="36"/>
        <v>4.5343090888387408E-2</v>
      </c>
      <c r="Q198" s="12">
        <f t="shared" si="37"/>
        <v>4.6386804108172086E-2</v>
      </c>
      <c r="R198" s="13">
        <f t="shared" si="38"/>
        <v>1.4525942445710927E-2</v>
      </c>
    </row>
    <row r="199" spans="1:18" x14ac:dyDescent="0.25">
      <c r="A199" s="1">
        <v>42852</v>
      </c>
      <c r="B199">
        <v>9359.1503909999992</v>
      </c>
      <c r="C199">
        <v>9342.1503909999992</v>
      </c>
      <c r="D199">
        <v>9361.6493611969909</v>
      </c>
      <c r="E199" t="str">
        <f t="shared" si="31"/>
        <v>BUY</v>
      </c>
      <c r="F199" s="10">
        <f t="shared" si="29"/>
        <v>9135.3496090000008</v>
      </c>
      <c r="G199" s="11" t="str">
        <f t="shared" si="30"/>
        <v/>
      </c>
      <c r="L199" s="12">
        <f t="shared" si="32"/>
        <v>-1.037144351708541E-3</v>
      </c>
      <c r="M199" s="12">
        <f t="shared" si="33"/>
        <v>-1.037682558075658E-3</v>
      </c>
      <c r="N199">
        <f t="shared" si="34"/>
        <v>-1</v>
      </c>
      <c r="O199" s="12">
        <f t="shared" si="35"/>
        <v>1.037682558075658E-3</v>
      </c>
      <c r="P199" s="12">
        <f t="shared" si="36"/>
        <v>4.6380773446463068E-2</v>
      </c>
      <c r="Q199" s="12">
        <f t="shared" si="37"/>
        <v>4.7473185005566743E-2</v>
      </c>
      <c r="R199" s="13">
        <f t="shared" si="38"/>
        <v>3.8199539567187468E-3</v>
      </c>
    </row>
    <row r="200" spans="1:18" x14ac:dyDescent="0.25">
      <c r="A200" s="1">
        <v>42853</v>
      </c>
      <c r="B200">
        <v>9340.9501949999994</v>
      </c>
      <c r="C200">
        <v>9304.0498050000006</v>
      </c>
      <c r="D200">
        <v>9338.4619644336799</v>
      </c>
      <c r="E200" t="str">
        <f t="shared" si="31"/>
        <v>SELL</v>
      </c>
      <c r="F200" s="10">
        <f t="shared" si="29"/>
        <v>9359.1503909999992</v>
      </c>
      <c r="G200" s="11">
        <f t="shared" si="30"/>
        <v>-2.4498327002123066E-2</v>
      </c>
      <c r="L200" s="12">
        <f t="shared" si="32"/>
        <v>-4.0783528850812933E-3</v>
      </c>
      <c r="M200" s="12">
        <f t="shared" si="33"/>
        <v>-4.0866920472957405E-3</v>
      </c>
      <c r="N200">
        <f t="shared" si="34"/>
        <v>1</v>
      </c>
      <c r="O200" s="12">
        <f t="shared" si="35"/>
        <v>-4.0866920472957405E-3</v>
      </c>
      <c r="P200" s="12">
        <f t="shared" si="36"/>
        <v>4.2294081399167328E-2</v>
      </c>
      <c r="Q200" s="12">
        <f t="shared" si="37"/>
        <v>4.3201219719454009E-2</v>
      </c>
      <c r="R200" s="13">
        <f t="shared" si="38"/>
        <v>-5.1112673961307697E-3</v>
      </c>
    </row>
    <row r="201" spans="1:18" x14ac:dyDescent="0.25">
      <c r="A201" s="1">
        <v>42857</v>
      </c>
      <c r="B201">
        <v>9339.8496090000008</v>
      </c>
      <c r="C201">
        <v>9313.7998050000006</v>
      </c>
      <c r="D201">
        <v>9294.1443106062598</v>
      </c>
      <c r="E201" t="str">
        <f t="shared" si="31"/>
        <v>SELL</v>
      </c>
      <c r="F201" s="10">
        <f t="shared" si="29"/>
        <v>9340.9501949999994</v>
      </c>
      <c r="G201" s="11">
        <f t="shared" si="30"/>
        <v>-1.9446419001346582E-3</v>
      </c>
      <c r="L201" s="12">
        <f t="shared" si="32"/>
        <v>1.0479307618023181E-3</v>
      </c>
      <c r="M201" s="12">
        <f t="shared" si="33"/>
        <v>1.0473820656584744E-3</v>
      </c>
      <c r="N201">
        <f t="shared" si="34"/>
        <v>-1</v>
      </c>
      <c r="O201" s="12">
        <f t="shared" si="35"/>
        <v>-1.0473820656584744E-3</v>
      </c>
      <c r="P201" s="12">
        <f t="shared" si="36"/>
        <v>4.1246699333508857E-2</v>
      </c>
      <c r="Q201" s="12">
        <f t="shared" si="37"/>
        <v>4.2109161471991507E-2</v>
      </c>
      <c r="R201" s="13">
        <f t="shared" si="38"/>
        <v>-3.0346959547247199E-3</v>
      </c>
    </row>
    <row r="202" spans="1:18" x14ac:dyDescent="0.25">
      <c r="A202" s="1">
        <v>42858</v>
      </c>
      <c r="B202">
        <v>9344.7001949999994</v>
      </c>
      <c r="C202">
        <v>9311.9501949999994</v>
      </c>
      <c r="D202">
        <v>9330.7823317888196</v>
      </c>
      <c r="E202" t="str">
        <f t="shared" si="31"/>
        <v/>
      </c>
      <c r="F202" s="10">
        <f t="shared" si="29"/>
        <v>9339.8496090000008</v>
      </c>
      <c r="G202" s="11">
        <f t="shared" si="30"/>
        <v>-1.1782377349445206E-4</v>
      </c>
      <c r="L202" s="12">
        <f t="shared" si="32"/>
        <v>-1.9858812071615883E-4</v>
      </c>
      <c r="M202" s="12">
        <f t="shared" si="33"/>
        <v>-1.9860784194798174E-4</v>
      </c>
      <c r="N202">
        <f t="shared" si="34"/>
        <v>-1</v>
      </c>
      <c r="O202" s="12">
        <f t="shared" si="35"/>
        <v>1.9860784194798174E-4</v>
      </c>
      <c r="P202" s="12">
        <f t="shared" si="36"/>
        <v>4.1445307175456837E-2</v>
      </c>
      <c r="Q202" s="12">
        <f t="shared" si="37"/>
        <v>4.2316153078023389E-2</v>
      </c>
      <c r="R202" s="13">
        <f t="shared" si="38"/>
        <v>8.4913453448542953E-4</v>
      </c>
    </row>
    <row r="203" spans="1:18" x14ac:dyDescent="0.25">
      <c r="A203" s="1">
        <v>42859</v>
      </c>
      <c r="B203">
        <v>9360.9501949999994</v>
      </c>
      <c r="C203">
        <v>9359.9003909999992</v>
      </c>
      <c r="D203">
        <v>9327.3183694355703</v>
      </c>
      <c r="E203" t="str">
        <f t="shared" si="31"/>
        <v>SELL</v>
      </c>
      <c r="F203" s="10">
        <f t="shared" si="29"/>
        <v>9339.8496090000008</v>
      </c>
      <c r="G203" s="11" t="str">
        <f t="shared" si="30"/>
        <v/>
      </c>
      <c r="L203" s="12">
        <f t="shared" si="32"/>
        <v>5.1493183485609162E-3</v>
      </c>
      <c r="M203" s="12">
        <f t="shared" si="33"/>
        <v>5.1361059460017728E-3</v>
      </c>
      <c r="N203">
        <f t="shared" si="34"/>
        <v>-1</v>
      </c>
      <c r="O203" s="12">
        <f t="shared" si="35"/>
        <v>-5.1361059460017728E-3</v>
      </c>
      <c r="P203" s="12">
        <f t="shared" si="36"/>
        <v>3.6309201229455065E-2</v>
      </c>
      <c r="Q203" s="12">
        <f t="shared" si="37"/>
        <v>3.6976431313237024E-2</v>
      </c>
      <c r="R203" s="13">
        <f t="shared" si="38"/>
        <v>4.9497076343909541E-3</v>
      </c>
    </row>
    <row r="204" spans="1:18" x14ac:dyDescent="0.25">
      <c r="A204" s="1">
        <v>42860</v>
      </c>
      <c r="B204">
        <v>9374.5498050000006</v>
      </c>
      <c r="C204">
        <v>9285.2998050000006</v>
      </c>
      <c r="D204">
        <v>9383.0930235102205</v>
      </c>
      <c r="E204" t="str">
        <f t="shared" si="31"/>
        <v>BUY</v>
      </c>
      <c r="F204" s="10">
        <f t="shared" si="29"/>
        <v>9360.9501949999994</v>
      </c>
      <c r="G204" s="11">
        <f t="shared" si="30"/>
        <v>2.2591997605256875E-3</v>
      </c>
      <c r="L204" s="12">
        <f t="shared" si="32"/>
        <v>-7.9702328960392643E-3</v>
      </c>
      <c r="M204" s="12">
        <f t="shared" si="33"/>
        <v>-8.0021649862193744E-3</v>
      </c>
      <c r="N204">
        <f t="shared" si="34"/>
        <v>-1</v>
      </c>
      <c r="O204" s="12">
        <f t="shared" si="35"/>
        <v>8.0021649862193744E-3</v>
      </c>
      <c r="P204" s="12">
        <f t="shared" si="36"/>
        <v>4.4311366215674441E-2</v>
      </c>
      <c r="Q204" s="12">
        <f t="shared" si="37"/>
        <v>4.5307777749945322E-2</v>
      </c>
      <c r="R204" s="13">
        <f t="shared" si="38"/>
        <v>-2.8619558139721946E-3</v>
      </c>
    </row>
    <row r="205" spans="1:18" x14ac:dyDescent="0.25">
      <c r="A205" s="1">
        <v>42863</v>
      </c>
      <c r="B205">
        <v>9311.4501949999994</v>
      </c>
      <c r="C205">
        <v>9314.0498050000006</v>
      </c>
      <c r="D205">
        <v>9282.4165221734602</v>
      </c>
      <c r="E205" t="str">
        <f t="shared" si="31"/>
        <v>SELL</v>
      </c>
      <c r="F205" s="10">
        <f t="shared" ref="F205:F268" si="39">IF(E204&lt;&gt;"",B204,F204)</f>
        <v>9374.5498050000006</v>
      </c>
      <c r="G205" s="11">
        <f t="shared" ref="G205:G268" si="40">IF(E204="SELL",F205/F204-1,IF(E204="BUY",1-F205/F204,""))</f>
        <v>-1.4528023028330672E-3</v>
      </c>
      <c r="L205" s="12">
        <f t="shared" si="32"/>
        <v>3.0962920534367555E-3</v>
      </c>
      <c r="M205" s="12">
        <f t="shared" si="33"/>
        <v>3.0915084130182496E-3</v>
      </c>
      <c r="N205">
        <f t="shared" si="34"/>
        <v>1</v>
      </c>
      <c r="O205" s="12">
        <f t="shared" si="35"/>
        <v>3.0915084130182496E-3</v>
      </c>
      <c r="P205" s="12">
        <f t="shared" si="36"/>
        <v>4.7402874628692693E-2</v>
      </c>
      <c r="Q205" s="12">
        <f t="shared" si="37"/>
        <v>4.8544355915588033E-2</v>
      </c>
      <c r="R205" s="13">
        <f t="shared" si="38"/>
        <v>-4.8986190113825545E-3</v>
      </c>
    </row>
    <row r="206" spans="1:18" x14ac:dyDescent="0.25">
      <c r="A206" s="1">
        <v>42864</v>
      </c>
      <c r="B206">
        <v>9337.3496090000008</v>
      </c>
      <c r="C206">
        <v>9316.8496090000008</v>
      </c>
      <c r="D206">
        <v>9296.8836942590406</v>
      </c>
      <c r="E206" t="str">
        <f t="shared" ref="E206:E269" si="41" xml:space="preserve"> IF(AND(D206&gt;B206, D205&lt;C205),"BUY",IF(AND(D206&lt;B206,D205&gt;C205),"SELL",""))</f>
        <v/>
      </c>
      <c r="F206" s="10">
        <f t="shared" si="39"/>
        <v>9311.4501949999994</v>
      </c>
      <c r="G206" s="11">
        <f t="shared" si="40"/>
        <v>-6.7309482921885655E-3</v>
      </c>
      <c r="L206" s="12">
        <f t="shared" si="32"/>
        <v>3.0060006749121904E-4</v>
      </c>
      <c r="M206" s="12">
        <f t="shared" si="33"/>
        <v>3.0055489634300456E-4</v>
      </c>
      <c r="N206">
        <f t="shared" si="34"/>
        <v>-1</v>
      </c>
      <c r="O206" s="12">
        <f t="shared" si="35"/>
        <v>-3.0055489634300456E-4</v>
      </c>
      <c r="P206" s="12">
        <f t="shared" si="36"/>
        <v>4.7102319732349691E-2</v>
      </c>
      <c r="Q206" s="12">
        <f t="shared" si="37"/>
        <v>4.8229258129848018E-2</v>
      </c>
      <c r="R206" s="13">
        <f t="shared" si="38"/>
        <v>3.3978228665281218E-3</v>
      </c>
    </row>
    <row r="207" spans="1:18" x14ac:dyDescent="0.25">
      <c r="A207" s="1">
        <v>42865</v>
      </c>
      <c r="B207">
        <v>9339.6503909999992</v>
      </c>
      <c r="C207">
        <v>9407.2998050000006</v>
      </c>
      <c r="D207">
        <v>9337.8112567184799</v>
      </c>
      <c r="E207" t="str">
        <f t="shared" si="41"/>
        <v/>
      </c>
      <c r="F207" s="10">
        <f t="shared" si="39"/>
        <v>9311.4501949999994</v>
      </c>
      <c r="G207" s="11" t="str">
        <f t="shared" si="40"/>
        <v/>
      </c>
      <c r="L207" s="12">
        <f t="shared" si="32"/>
        <v>9.7082382775208753E-3</v>
      </c>
      <c r="M207" s="12">
        <f t="shared" si="33"/>
        <v>9.6614161287745855E-3</v>
      </c>
      <c r="N207">
        <f t="shared" si="34"/>
        <v>-1</v>
      </c>
      <c r="O207" s="12">
        <f t="shared" si="35"/>
        <v>-9.6614161287745855E-3</v>
      </c>
      <c r="P207" s="12">
        <f t="shared" si="36"/>
        <v>3.7440903603575104E-2</v>
      </c>
      <c r="Q207" s="12">
        <f t="shared" si="37"/>
        <v>3.815064430695414E-2</v>
      </c>
      <c r="R207" s="13">
        <f t="shared" si="38"/>
        <v>1.0011756642093639E-2</v>
      </c>
    </row>
    <row r="208" spans="1:18" x14ac:dyDescent="0.25">
      <c r="A208" s="1">
        <v>42866</v>
      </c>
      <c r="B208">
        <v>9448.5996090000008</v>
      </c>
      <c r="C208">
        <v>9422.4003909999992</v>
      </c>
      <c r="D208">
        <v>9424.1708251556502</v>
      </c>
      <c r="E208" t="str">
        <f t="shared" si="41"/>
        <v/>
      </c>
      <c r="F208" s="10">
        <f t="shared" si="39"/>
        <v>9311.4501949999994</v>
      </c>
      <c r="G208" s="11" t="str">
        <f t="shared" si="40"/>
        <v/>
      </c>
      <c r="L208" s="12">
        <f t="shared" ref="L208:L271" si="42">C208/C207-1</f>
        <v>1.6051987619203345E-3</v>
      </c>
      <c r="M208" s="12">
        <f t="shared" ref="M208:M271" si="43">LN(C208/C207)</f>
        <v>1.6039118074154838E-3</v>
      </c>
      <c r="N208">
        <f t="shared" ref="N208:N271" si="44" xml:space="preserve"> IF(AND(D207&gt;B207, D206&lt;C206),1,IF(AND(D207&lt;B207,D206&gt;C206),-1,N207))</f>
        <v>-1</v>
      </c>
      <c r="O208" s="12">
        <f t="shared" ref="O208:O271" si="45">M208*N208</f>
        <v>-1.6039118074154838E-3</v>
      </c>
      <c r="P208" s="12">
        <f t="shared" ref="P208:P271" si="46">O208+P207</f>
        <v>3.5836991796159623E-2</v>
      </c>
      <c r="Q208" s="12">
        <f t="shared" ref="Q208:Q271" si="47">EXP(P208)-1</f>
        <v>3.6486876855479133E-2</v>
      </c>
      <c r="R208" s="13">
        <f t="shared" ref="R208:R271" si="48">(1+L208)*(1+L207)-1</f>
        <v>1.1329020691504654E-2</v>
      </c>
    </row>
    <row r="209" spans="1:18" x14ac:dyDescent="0.25">
      <c r="A209" s="1">
        <v>42867</v>
      </c>
      <c r="B209">
        <v>9436.6503909999992</v>
      </c>
      <c r="C209">
        <v>9400.9003909999992</v>
      </c>
      <c r="D209">
        <v>9429.5457158320896</v>
      </c>
      <c r="E209" t="str">
        <f t="shared" si="41"/>
        <v>SELL</v>
      </c>
      <c r="F209" s="10">
        <f t="shared" si="39"/>
        <v>9311.4501949999994</v>
      </c>
      <c r="G209" s="11" t="str">
        <f t="shared" si="40"/>
        <v/>
      </c>
      <c r="L209" s="12">
        <f t="shared" si="42"/>
        <v>-2.2817964751886688E-3</v>
      </c>
      <c r="M209" s="12">
        <f t="shared" si="43"/>
        <v>-2.2844037396854704E-3</v>
      </c>
      <c r="N209">
        <f t="shared" si="44"/>
        <v>-1</v>
      </c>
      <c r="O209" s="12">
        <f t="shared" si="45"/>
        <v>2.2844037396854704E-3</v>
      </c>
      <c r="P209" s="12">
        <f t="shared" si="46"/>
        <v>3.8121395535845093E-2</v>
      </c>
      <c r="Q209" s="12">
        <f t="shared" si="47"/>
        <v>3.8857337867248543E-2</v>
      </c>
      <c r="R209" s="13">
        <f t="shared" si="48"/>
        <v>-6.802604501452425E-4</v>
      </c>
    </row>
    <row r="210" spans="1:18" x14ac:dyDescent="0.25">
      <c r="A210" s="1">
        <v>42870</v>
      </c>
      <c r="B210">
        <v>9433.5498050000006</v>
      </c>
      <c r="C210">
        <v>9445.4003909999992</v>
      </c>
      <c r="D210">
        <v>9397.9012376827995</v>
      </c>
      <c r="E210" t="str">
        <f t="shared" si="41"/>
        <v>SELL</v>
      </c>
      <c r="F210" s="10">
        <f t="shared" si="39"/>
        <v>9436.6503909999992</v>
      </c>
      <c r="G210" s="11">
        <f t="shared" si="40"/>
        <v>1.3445832107573219E-2</v>
      </c>
      <c r="L210" s="12">
        <f t="shared" si="42"/>
        <v>4.7335891403128549E-3</v>
      </c>
      <c r="M210" s="12">
        <f t="shared" si="43"/>
        <v>4.7224209371608383E-3</v>
      </c>
      <c r="N210">
        <f t="shared" si="44"/>
        <v>-1</v>
      </c>
      <c r="O210" s="12">
        <f t="shared" si="45"/>
        <v>-4.7224209371608383E-3</v>
      </c>
      <c r="P210" s="12">
        <f t="shared" si="46"/>
        <v>3.3398974598684253E-2</v>
      </c>
      <c r="Q210" s="12">
        <f t="shared" si="47"/>
        <v>3.3962981924525071E-2</v>
      </c>
      <c r="R210" s="13">
        <f t="shared" si="48"/>
        <v>2.440991578108731E-3</v>
      </c>
    </row>
    <row r="211" spans="1:18" x14ac:dyDescent="0.25">
      <c r="A211" s="1">
        <v>42871</v>
      </c>
      <c r="B211">
        <v>9461</v>
      </c>
      <c r="C211">
        <v>9512.25</v>
      </c>
      <c r="D211">
        <v>9435.7684038150601</v>
      </c>
      <c r="E211" t="str">
        <f t="shared" si="41"/>
        <v/>
      </c>
      <c r="F211" s="10">
        <f t="shared" si="39"/>
        <v>9433.5498050000006</v>
      </c>
      <c r="G211" s="11">
        <f t="shared" si="40"/>
        <v>-3.2856849321827308E-4</v>
      </c>
      <c r="L211" s="12">
        <f t="shared" si="42"/>
        <v>7.077477526913345E-3</v>
      </c>
      <c r="M211" s="12">
        <f t="shared" si="43"/>
        <v>7.0525497310094188E-3</v>
      </c>
      <c r="N211">
        <f t="shared" si="44"/>
        <v>-1</v>
      </c>
      <c r="O211" s="12">
        <f t="shared" si="45"/>
        <v>-7.0525497310094188E-3</v>
      </c>
      <c r="P211" s="12">
        <f t="shared" si="46"/>
        <v>2.6346424867674835E-2</v>
      </c>
      <c r="Q211" s="12">
        <f t="shared" si="47"/>
        <v>2.6696560093504074E-2</v>
      </c>
      <c r="R211" s="13">
        <f t="shared" si="48"/>
        <v>1.1844568537988431E-2</v>
      </c>
    </row>
    <row r="212" spans="1:18" x14ac:dyDescent="0.25">
      <c r="A212" s="1">
        <v>42872</v>
      </c>
      <c r="B212">
        <v>9517.5996090000008</v>
      </c>
      <c r="C212">
        <v>9525.75</v>
      </c>
      <c r="D212">
        <v>9530.2562335912207</v>
      </c>
      <c r="E212" t="str">
        <f t="shared" si="41"/>
        <v>BUY</v>
      </c>
      <c r="F212" s="10">
        <f t="shared" si="39"/>
        <v>9433.5498050000006</v>
      </c>
      <c r="G212" s="11" t="str">
        <f t="shared" si="40"/>
        <v/>
      </c>
      <c r="L212" s="12">
        <f t="shared" si="42"/>
        <v>1.4192225814082526E-3</v>
      </c>
      <c r="M212" s="12">
        <f t="shared" si="43"/>
        <v>1.4182164368899746E-3</v>
      </c>
      <c r="N212">
        <f t="shared" si="44"/>
        <v>-1</v>
      </c>
      <c r="O212" s="12">
        <f t="shared" si="45"/>
        <v>-1.4182164368899746E-3</v>
      </c>
      <c r="P212" s="12">
        <f t="shared" si="46"/>
        <v>2.4928208430784859E-2</v>
      </c>
      <c r="Q212" s="12">
        <f t="shared" si="47"/>
        <v>2.5241514185175395E-2</v>
      </c>
      <c r="R212" s="13">
        <f t="shared" si="48"/>
        <v>8.5067446242472755E-3</v>
      </c>
    </row>
    <row r="213" spans="1:18" x14ac:dyDescent="0.25">
      <c r="A213" s="1">
        <v>42873</v>
      </c>
      <c r="B213">
        <v>9453.2001949999994</v>
      </c>
      <c r="C213">
        <v>9429.4501949999994</v>
      </c>
      <c r="D213">
        <v>9540.6293715487009</v>
      </c>
      <c r="E213" t="str">
        <f t="shared" si="41"/>
        <v/>
      </c>
      <c r="F213" s="10">
        <f t="shared" si="39"/>
        <v>9517.5996090000008</v>
      </c>
      <c r="G213" s="11">
        <f t="shared" si="40"/>
        <v>-8.9096687606877722E-3</v>
      </c>
      <c r="L213" s="12">
        <f t="shared" si="42"/>
        <v>-1.0109419730729874E-2</v>
      </c>
      <c r="M213" s="12">
        <f t="shared" si="43"/>
        <v>-1.0160866942372416E-2</v>
      </c>
      <c r="N213">
        <f t="shared" si="44"/>
        <v>1</v>
      </c>
      <c r="O213" s="12">
        <f t="shared" si="45"/>
        <v>-1.0160866942372416E-2</v>
      </c>
      <c r="P213" s="12">
        <f t="shared" si="46"/>
        <v>1.4767341488412444E-2</v>
      </c>
      <c r="Q213" s="12">
        <f t="shared" si="47"/>
        <v>1.4876917392908418E-2</v>
      </c>
      <c r="R213" s="13">
        <f t="shared" si="48"/>
        <v>-8.7045446660883874E-3</v>
      </c>
    </row>
    <row r="214" spans="1:18" x14ac:dyDescent="0.25">
      <c r="A214" s="1">
        <v>42874</v>
      </c>
      <c r="B214">
        <v>9469.9003909999992</v>
      </c>
      <c r="C214">
        <v>9427.9003909999992</v>
      </c>
      <c r="D214">
        <v>9449.9856692607209</v>
      </c>
      <c r="E214" t="str">
        <f t="shared" si="41"/>
        <v>SELL</v>
      </c>
      <c r="F214" s="10">
        <f t="shared" si="39"/>
        <v>9517.5996090000008</v>
      </c>
      <c r="G214" s="11" t="str">
        <f t="shared" si="40"/>
        <v/>
      </c>
      <c r="L214" s="12">
        <f t="shared" si="42"/>
        <v>-1.6435783295420947E-4</v>
      </c>
      <c r="M214" s="12">
        <f t="shared" si="43"/>
        <v>-1.6437134118297859E-4</v>
      </c>
      <c r="N214">
        <f t="shared" si="44"/>
        <v>1</v>
      </c>
      <c r="O214" s="12">
        <f t="shared" si="45"/>
        <v>-1.6437134118297859E-4</v>
      </c>
      <c r="P214" s="12">
        <f t="shared" si="46"/>
        <v>1.4602970147229465E-2</v>
      </c>
      <c r="Q214" s="12">
        <f t="shared" si="47"/>
        <v>1.471011442205028E-2</v>
      </c>
      <c r="R214" s="13">
        <f t="shared" si="48"/>
        <v>-1.0272116001364684E-2</v>
      </c>
    </row>
    <row r="215" spans="1:18" x14ac:dyDescent="0.25">
      <c r="A215" s="1">
        <v>42877</v>
      </c>
      <c r="B215">
        <v>9480.25</v>
      </c>
      <c r="C215">
        <v>9438.25</v>
      </c>
      <c r="D215">
        <v>9426.5285056573193</v>
      </c>
      <c r="E215" t="str">
        <f t="shared" si="41"/>
        <v>SELL</v>
      </c>
      <c r="F215" s="10">
        <f t="shared" si="39"/>
        <v>9469.9003909999992</v>
      </c>
      <c r="G215" s="11">
        <f t="shared" si="40"/>
        <v>-5.0116857148410077E-3</v>
      </c>
      <c r="L215" s="12">
        <f t="shared" si="42"/>
        <v>1.0977639316045451E-3</v>
      </c>
      <c r="M215" s="12">
        <f t="shared" si="43"/>
        <v>1.09716182938356E-3</v>
      </c>
      <c r="N215">
        <f t="shared" si="44"/>
        <v>-1</v>
      </c>
      <c r="O215" s="12">
        <f t="shared" si="45"/>
        <v>-1.09716182938356E-3</v>
      </c>
      <c r="P215" s="12">
        <f t="shared" si="46"/>
        <v>1.3505808317845905E-2</v>
      </c>
      <c r="Q215" s="12">
        <f t="shared" si="47"/>
        <v>1.3597423729113212E-2</v>
      </c>
      <c r="R215" s="13">
        <f t="shared" si="48"/>
        <v>9.3322567254938704E-4</v>
      </c>
    </row>
    <row r="216" spans="1:18" x14ac:dyDescent="0.25">
      <c r="A216" s="1">
        <v>42878</v>
      </c>
      <c r="B216">
        <v>9445.0498050000006</v>
      </c>
      <c r="C216">
        <v>9386.1503909999992</v>
      </c>
      <c r="D216">
        <v>9423.6651311981295</v>
      </c>
      <c r="E216" t="str">
        <f t="shared" si="41"/>
        <v/>
      </c>
      <c r="F216" s="10">
        <f t="shared" si="39"/>
        <v>9480.25</v>
      </c>
      <c r="G216" s="11">
        <f t="shared" si="40"/>
        <v>1.0928952336011211E-3</v>
      </c>
      <c r="L216" s="12">
        <f t="shared" si="42"/>
        <v>-5.5200496914152852E-3</v>
      </c>
      <c r="M216" s="12">
        <f t="shared" si="43"/>
        <v>-5.5353414659127277E-3</v>
      </c>
      <c r="N216">
        <f t="shared" si="44"/>
        <v>-1</v>
      </c>
      <c r="O216" s="12">
        <f t="shared" si="45"/>
        <v>5.5353414659127277E-3</v>
      </c>
      <c r="P216" s="12">
        <f t="shared" si="46"/>
        <v>1.9041149783758635E-2</v>
      </c>
      <c r="Q216" s="12">
        <f t="shared" si="47"/>
        <v>1.9223588584763807E-2</v>
      </c>
      <c r="R216" s="13">
        <f t="shared" si="48"/>
        <v>-4.4283454712626957E-3</v>
      </c>
    </row>
    <row r="217" spans="1:18" x14ac:dyDescent="0.25">
      <c r="A217" s="1">
        <v>42879</v>
      </c>
      <c r="B217">
        <v>9410.9003909999992</v>
      </c>
      <c r="C217">
        <v>9360.5498050000006</v>
      </c>
      <c r="D217">
        <v>9408.1914254865096</v>
      </c>
      <c r="E217" t="str">
        <f t="shared" si="41"/>
        <v>SELL</v>
      </c>
      <c r="F217" s="10">
        <f t="shared" si="39"/>
        <v>9480.25</v>
      </c>
      <c r="G217" s="11" t="str">
        <f t="shared" si="40"/>
        <v/>
      </c>
      <c r="L217" s="12">
        <f t="shared" si="42"/>
        <v>-2.7274851705493264E-3</v>
      </c>
      <c r="M217" s="12">
        <f t="shared" si="43"/>
        <v>-2.731211535506187E-3</v>
      </c>
      <c r="N217">
        <f t="shared" si="44"/>
        <v>-1</v>
      </c>
      <c r="O217" s="12">
        <f t="shared" si="45"/>
        <v>2.731211535506187E-3</v>
      </c>
      <c r="P217" s="12">
        <f t="shared" si="46"/>
        <v>2.177236131926482E-2</v>
      </c>
      <c r="Q217" s="12">
        <f t="shared" si="47"/>
        <v>2.2011108727955975E-2</v>
      </c>
      <c r="R217" s="13">
        <f t="shared" si="48"/>
        <v>-8.2324790082906052E-3</v>
      </c>
    </row>
    <row r="218" spans="1:18" x14ac:dyDescent="0.25">
      <c r="A218" s="1">
        <v>42880</v>
      </c>
      <c r="B218">
        <v>9384.0498050000006</v>
      </c>
      <c r="C218">
        <v>9509.75</v>
      </c>
      <c r="D218">
        <v>9375.1716951561702</v>
      </c>
      <c r="E218" t="str">
        <f t="shared" si="41"/>
        <v>SELL</v>
      </c>
      <c r="F218" s="10">
        <f t="shared" si="39"/>
        <v>9410.9003909999992</v>
      </c>
      <c r="G218" s="11">
        <f t="shared" si="40"/>
        <v>-7.3151666886422939E-3</v>
      </c>
      <c r="L218" s="12">
        <f t="shared" si="42"/>
        <v>1.5939255504020089E-2</v>
      </c>
      <c r="M218" s="12">
        <f t="shared" si="43"/>
        <v>1.5813559479179021E-2</v>
      </c>
      <c r="N218">
        <f t="shared" si="44"/>
        <v>-1</v>
      </c>
      <c r="O218" s="12">
        <f t="shared" si="45"/>
        <v>-1.5813559479179021E-2</v>
      </c>
      <c r="P218" s="12">
        <f t="shared" si="46"/>
        <v>5.9588018400857992E-3</v>
      </c>
      <c r="Q218" s="12">
        <f t="shared" si="47"/>
        <v>5.9765908158786463E-3</v>
      </c>
      <c r="R218" s="13">
        <f t="shared" si="48"/>
        <v>1.3168296250454015E-2</v>
      </c>
    </row>
    <row r="219" spans="1:18" x14ac:dyDescent="0.25">
      <c r="A219" s="1">
        <v>42881</v>
      </c>
      <c r="B219">
        <v>9507.75</v>
      </c>
      <c r="C219">
        <v>9595.0996090000008</v>
      </c>
      <c r="D219">
        <v>9516.2246115276503</v>
      </c>
      <c r="E219" t="str">
        <f t="shared" si="41"/>
        <v>BUY</v>
      </c>
      <c r="F219" s="10">
        <f t="shared" si="39"/>
        <v>9384.0498050000006</v>
      </c>
      <c r="G219" s="11">
        <f t="shared" si="40"/>
        <v>-2.853136775911147E-3</v>
      </c>
      <c r="L219" s="12">
        <f t="shared" si="42"/>
        <v>8.9749582270828299E-3</v>
      </c>
      <c r="M219" s="12">
        <f t="shared" si="43"/>
        <v>8.934922656238237E-3</v>
      </c>
      <c r="N219">
        <f t="shared" si="44"/>
        <v>-1</v>
      </c>
      <c r="O219" s="12">
        <f t="shared" si="45"/>
        <v>-8.934922656238237E-3</v>
      </c>
      <c r="P219" s="12">
        <f t="shared" si="46"/>
        <v>-2.9761208161524378E-3</v>
      </c>
      <c r="Q219" s="12">
        <f t="shared" si="47"/>
        <v>-2.9716965587260891E-3</v>
      </c>
      <c r="R219" s="13">
        <f t="shared" si="48"/>
        <v>2.5057267883422218E-2</v>
      </c>
    </row>
    <row r="220" spans="1:18" x14ac:dyDescent="0.25">
      <c r="A220" s="1">
        <v>42884</v>
      </c>
      <c r="B220">
        <v>9560.0498050000006</v>
      </c>
      <c r="C220">
        <v>9604.9003909999992</v>
      </c>
      <c r="D220">
        <v>9592.3939104580095</v>
      </c>
      <c r="E220" t="str">
        <f t="shared" si="41"/>
        <v>BUY</v>
      </c>
      <c r="F220" s="10">
        <f t="shared" si="39"/>
        <v>9507.75</v>
      </c>
      <c r="G220" s="11">
        <f t="shared" si="40"/>
        <v>-1.3181962752807364E-2</v>
      </c>
      <c r="L220" s="12">
        <f t="shared" si="42"/>
        <v>1.021436191324776E-3</v>
      </c>
      <c r="M220" s="12">
        <f t="shared" si="43"/>
        <v>1.0209148803387073E-3</v>
      </c>
      <c r="N220">
        <f t="shared" si="44"/>
        <v>1</v>
      </c>
      <c r="O220" s="12">
        <f t="shared" si="45"/>
        <v>1.0209148803387073E-3</v>
      </c>
      <c r="P220" s="12">
        <f t="shared" si="46"/>
        <v>-1.9552059358137306E-3</v>
      </c>
      <c r="Q220" s="12">
        <f t="shared" si="47"/>
        <v>-1.9532957658160433E-3</v>
      </c>
      <c r="R220" s="13">
        <f t="shared" si="48"/>
        <v>1.0005561765556337E-2</v>
      </c>
    </row>
    <row r="221" spans="1:18" x14ac:dyDescent="0.25">
      <c r="A221" s="1">
        <v>42885</v>
      </c>
      <c r="B221">
        <v>9590.6503909999992</v>
      </c>
      <c r="C221">
        <v>9624.5498050000006</v>
      </c>
      <c r="D221">
        <v>9594.6182514907705</v>
      </c>
      <c r="E221" t="str">
        <f t="shared" si="41"/>
        <v>BUY</v>
      </c>
      <c r="F221" s="10">
        <f t="shared" si="39"/>
        <v>9560.0498050000006</v>
      </c>
      <c r="G221" s="11">
        <f t="shared" si="40"/>
        <v>-5.5007551734111981E-3</v>
      </c>
      <c r="L221" s="12">
        <f t="shared" si="42"/>
        <v>2.0457696800701974E-3</v>
      </c>
      <c r="M221" s="12">
        <f t="shared" si="43"/>
        <v>2.0436799428735597E-3</v>
      </c>
      <c r="N221">
        <f t="shared" si="44"/>
        <v>1</v>
      </c>
      <c r="O221" s="12">
        <f t="shared" si="45"/>
        <v>2.0436799428735597E-3</v>
      </c>
      <c r="P221" s="12">
        <f t="shared" si="46"/>
        <v>8.8474007059829128E-5</v>
      </c>
      <c r="Q221" s="12">
        <f t="shared" si="47"/>
        <v>8.8477921000196247E-5</v>
      </c>
      <c r="R221" s="13">
        <f t="shared" si="48"/>
        <v>3.0692954945852335E-3</v>
      </c>
    </row>
    <row r="222" spans="1:18" x14ac:dyDescent="0.25">
      <c r="A222" s="1">
        <v>42886</v>
      </c>
      <c r="B222">
        <v>9636.5498050000006</v>
      </c>
      <c r="C222">
        <v>9621.25</v>
      </c>
      <c r="D222">
        <v>9640.9772480661195</v>
      </c>
      <c r="E222" t="str">
        <f t="shared" si="41"/>
        <v>BUY</v>
      </c>
      <c r="F222" s="10">
        <f t="shared" si="39"/>
        <v>9590.6503909999992</v>
      </c>
      <c r="G222" s="11">
        <f t="shared" si="40"/>
        <v>-3.2008814414328235E-3</v>
      </c>
      <c r="L222" s="12">
        <f t="shared" si="42"/>
        <v>-3.4285291955016284E-4</v>
      </c>
      <c r="M222" s="12">
        <f t="shared" si="43"/>
        <v>-3.4291170704974611E-4</v>
      </c>
      <c r="N222">
        <f t="shared" si="44"/>
        <v>1</v>
      </c>
      <c r="O222" s="12">
        <f t="shared" si="45"/>
        <v>-3.4291170704974611E-4</v>
      </c>
      <c r="P222" s="12">
        <f t="shared" si="46"/>
        <v>-2.5443769998991699E-4</v>
      </c>
      <c r="Q222" s="12">
        <f t="shared" si="47"/>
        <v>-2.5440533346343663E-4</v>
      </c>
      <c r="R222" s="13">
        <f t="shared" si="48"/>
        <v>1.7022153624124403E-3</v>
      </c>
    </row>
    <row r="223" spans="1:18" x14ac:dyDescent="0.25">
      <c r="A223" s="1">
        <v>42887</v>
      </c>
      <c r="B223">
        <v>9603.5498050000006</v>
      </c>
      <c r="C223">
        <v>9616.0996090000008</v>
      </c>
      <c r="D223">
        <v>9638.3482838610198</v>
      </c>
      <c r="E223" t="str">
        <f t="shared" si="41"/>
        <v/>
      </c>
      <c r="F223" s="10">
        <f t="shared" si="39"/>
        <v>9636.5498050000006</v>
      </c>
      <c r="G223" s="11">
        <f t="shared" si="40"/>
        <v>-4.7858499818818068E-3</v>
      </c>
      <c r="L223" s="12">
        <f t="shared" si="42"/>
        <v>-5.3531412238527754E-4</v>
      </c>
      <c r="M223" s="12">
        <f t="shared" si="43"/>
        <v>-5.3545745414404901E-4</v>
      </c>
      <c r="N223">
        <f t="shared" si="44"/>
        <v>1</v>
      </c>
      <c r="O223" s="12">
        <f t="shared" si="45"/>
        <v>-5.3545745414404901E-4</v>
      </c>
      <c r="P223" s="12">
        <f t="shared" si="46"/>
        <v>-7.8989515413396599E-4</v>
      </c>
      <c r="Q223" s="12">
        <f t="shared" si="47"/>
        <v>-7.8958326908096232E-4</v>
      </c>
      <c r="R223" s="13">
        <f t="shared" si="48"/>
        <v>-8.7798350792567259E-4</v>
      </c>
    </row>
    <row r="224" spans="1:18" x14ac:dyDescent="0.25">
      <c r="A224" s="1">
        <v>42888</v>
      </c>
      <c r="B224">
        <v>9657.1503909999992</v>
      </c>
      <c r="C224">
        <v>9653.5</v>
      </c>
      <c r="D224">
        <v>9637.4656798367105</v>
      </c>
      <c r="E224" t="str">
        <f t="shared" si="41"/>
        <v>SELL</v>
      </c>
      <c r="F224" s="10">
        <f t="shared" si="39"/>
        <v>9636.5498050000006</v>
      </c>
      <c r="G224" s="11" t="str">
        <f t="shared" si="40"/>
        <v/>
      </c>
      <c r="L224" s="12">
        <f t="shared" si="42"/>
        <v>3.8893514544082741E-3</v>
      </c>
      <c r="M224" s="12">
        <f t="shared" si="43"/>
        <v>3.8818074814882435E-3</v>
      </c>
      <c r="N224">
        <f t="shared" si="44"/>
        <v>1</v>
      </c>
      <c r="O224" s="12">
        <f t="shared" si="45"/>
        <v>3.8818074814882435E-3</v>
      </c>
      <c r="P224" s="12">
        <f t="shared" si="46"/>
        <v>3.0919123273542774E-3</v>
      </c>
      <c r="Q224" s="12">
        <f t="shared" si="47"/>
        <v>3.0966972184913732E-3</v>
      </c>
      <c r="R224" s="13">
        <f t="shared" si="48"/>
        <v>3.3519553072625108E-3</v>
      </c>
    </row>
    <row r="225" spans="1:18" x14ac:dyDescent="0.25">
      <c r="A225" s="1">
        <v>42891</v>
      </c>
      <c r="B225">
        <v>9656.2998050000006</v>
      </c>
      <c r="C225">
        <v>9675.0996090000008</v>
      </c>
      <c r="D225">
        <v>9651.5792376400004</v>
      </c>
      <c r="E225" t="str">
        <f t="shared" si="41"/>
        <v/>
      </c>
      <c r="F225" s="10">
        <f t="shared" si="39"/>
        <v>9657.1503909999992</v>
      </c>
      <c r="G225" s="11">
        <f t="shared" si="40"/>
        <v>2.1377553602546229E-3</v>
      </c>
      <c r="L225" s="12">
        <f t="shared" si="42"/>
        <v>2.2374899259336445E-3</v>
      </c>
      <c r="M225" s="12">
        <f t="shared" si="43"/>
        <v>2.2349904729888261E-3</v>
      </c>
      <c r="N225">
        <f t="shared" si="44"/>
        <v>-1</v>
      </c>
      <c r="O225" s="12">
        <f t="shared" si="45"/>
        <v>-2.2349904729888261E-3</v>
      </c>
      <c r="P225" s="12">
        <f t="shared" si="46"/>
        <v>8.5692185436545129E-4</v>
      </c>
      <c r="Q225" s="12">
        <f t="shared" si="47"/>
        <v>8.5728911679527897E-4</v>
      </c>
      <c r="R225" s="13">
        <f t="shared" si="48"/>
        <v>6.1355437650396638E-3</v>
      </c>
    </row>
    <row r="226" spans="1:18" x14ac:dyDescent="0.25">
      <c r="A226" s="1">
        <v>42892</v>
      </c>
      <c r="B226">
        <v>9704.25</v>
      </c>
      <c r="C226">
        <v>9637.1503909999992</v>
      </c>
      <c r="D226">
        <v>9659.8008843836105</v>
      </c>
      <c r="E226" t="str">
        <f t="shared" si="41"/>
        <v/>
      </c>
      <c r="F226" s="10">
        <f t="shared" si="39"/>
        <v>9657.1503909999992</v>
      </c>
      <c r="G226" s="11" t="str">
        <f t="shared" si="40"/>
        <v/>
      </c>
      <c r="L226" s="12">
        <f t="shared" si="42"/>
        <v>-3.9223594106152504E-3</v>
      </c>
      <c r="M226" s="12">
        <f t="shared" si="43"/>
        <v>-3.9300720366885139E-3</v>
      </c>
      <c r="N226">
        <f t="shared" si="44"/>
        <v>-1</v>
      </c>
      <c r="O226" s="12">
        <f t="shared" si="45"/>
        <v>3.9300720366885139E-3</v>
      </c>
      <c r="P226" s="12">
        <f t="shared" si="46"/>
        <v>4.7869938910539648E-3</v>
      </c>
      <c r="Q226" s="12">
        <f t="shared" si="47"/>
        <v>4.7984698507863577E-3</v>
      </c>
      <c r="R226" s="13">
        <f t="shared" si="48"/>
        <v>-1.6936457243487135E-3</v>
      </c>
    </row>
    <row r="227" spans="1:18" x14ac:dyDescent="0.25">
      <c r="A227" s="1">
        <v>42893</v>
      </c>
      <c r="B227">
        <v>9663.9501949999994</v>
      </c>
      <c r="C227">
        <v>9663.9003909999992</v>
      </c>
      <c r="D227">
        <v>9656.4409162458105</v>
      </c>
      <c r="E227" t="str">
        <f t="shared" si="41"/>
        <v>SELL</v>
      </c>
      <c r="F227" s="10">
        <f t="shared" si="39"/>
        <v>9657.1503909999992</v>
      </c>
      <c r="G227" s="11" t="str">
        <f t="shared" si="40"/>
        <v/>
      </c>
      <c r="L227" s="12">
        <f t="shared" si="42"/>
        <v>2.7757167746371714E-3</v>
      </c>
      <c r="M227" s="12">
        <f t="shared" si="43"/>
        <v>2.7718715866224823E-3</v>
      </c>
      <c r="N227">
        <f t="shared" si="44"/>
        <v>-1</v>
      </c>
      <c r="O227" s="12">
        <f t="shared" si="45"/>
        <v>-2.7718715866224823E-3</v>
      </c>
      <c r="P227" s="12">
        <f t="shared" si="46"/>
        <v>2.0151223044314825E-3</v>
      </c>
      <c r="Q227" s="12">
        <f t="shared" si="47"/>
        <v>2.017154027876833E-3</v>
      </c>
      <c r="R227" s="13">
        <f t="shared" si="48"/>
        <v>-1.1575299947902407E-3</v>
      </c>
    </row>
    <row r="228" spans="1:18" x14ac:dyDescent="0.25">
      <c r="A228" s="1">
        <v>42894</v>
      </c>
      <c r="B228">
        <v>9682.4003909999992</v>
      </c>
      <c r="C228">
        <v>9647.25</v>
      </c>
      <c r="D228">
        <v>9678.3333103716395</v>
      </c>
      <c r="E228" t="str">
        <f t="shared" si="41"/>
        <v/>
      </c>
      <c r="F228" s="10">
        <f t="shared" si="39"/>
        <v>9663.9501949999994</v>
      </c>
      <c r="G228" s="11">
        <f t="shared" si="40"/>
        <v>7.0412116666807023E-4</v>
      </c>
      <c r="L228" s="12">
        <f t="shared" si="42"/>
        <v>-1.7229472910861299E-3</v>
      </c>
      <c r="M228" s="12">
        <f t="shared" si="43"/>
        <v>-1.7244332718597184E-3</v>
      </c>
      <c r="N228">
        <f t="shared" si="44"/>
        <v>-1</v>
      </c>
      <c r="O228" s="12">
        <f t="shared" si="45"/>
        <v>1.7244332718597184E-3</v>
      </c>
      <c r="P228" s="12">
        <f t="shared" si="46"/>
        <v>3.7395555762912008E-3</v>
      </c>
      <c r="Q228" s="12">
        <f t="shared" si="47"/>
        <v>3.7465564382292982E-3</v>
      </c>
      <c r="R228" s="13">
        <f t="shared" si="48"/>
        <v>1.0479870698534288E-3</v>
      </c>
    </row>
    <row r="229" spans="1:18" x14ac:dyDescent="0.25">
      <c r="A229" s="1">
        <v>42895</v>
      </c>
      <c r="B229">
        <v>9638.5498050000006</v>
      </c>
      <c r="C229">
        <v>9668.25</v>
      </c>
      <c r="D229">
        <v>9655.5146359752707</v>
      </c>
      <c r="E229" t="str">
        <f t="shared" si="41"/>
        <v/>
      </c>
      <c r="F229" s="10">
        <f t="shared" si="39"/>
        <v>9663.9501949999994</v>
      </c>
      <c r="G229" s="11" t="str">
        <f t="shared" si="40"/>
        <v/>
      </c>
      <c r="L229" s="12">
        <f t="shared" si="42"/>
        <v>2.1767861307626646E-3</v>
      </c>
      <c r="M229" s="12">
        <f t="shared" si="43"/>
        <v>2.1744203643893584E-3</v>
      </c>
      <c r="N229">
        <f t="shared" si="44"/>
        <v>-1</v>
      </c>
      <c r="O229" s="12">
        <f t="shared" si="45"/>
        <v>-2.1744203643893584E-3</v>
      </c>
      <c r="P229" s="12">
        <f t="shared" si="46"/>
        <v>1.5651352119018425E-3</v>
      </c>
      <c r="Q229" s="12">
        <f t="shared" si="47"/>
        <v>1.5663606752729375E-3</v>
      </c>
      <c r="R229" s="13">
        <f t="shared" si="48"/>
        <v>4.5008835190918361E-4</v>
      </c>
    </row>
    <row r="230" spans="1:18" x14ac:dyDescent="0.25">
      <c r="A230" s="1">
        <v>42898</v>
      </c>
      <c r="B230">
        <v>9646.7001949999994</v>
      </c>
      <c r="C230">
        <v>9616.4003909999992</v>
      </c>
      <c r="D230">
        <v>9666.6264216387808</v>
      </c>
      <c r="E230" t="str">
        <f t="shared" si="41"/>
        <v>BUY</v>
      </c>
      <c r="F230" s="10">
        <f t="shared" si="39"/>
        <v>9663.9501949999994</v>
      </c>
      <c r="G230" s="11" t="str">
        <f t="shared" si="40"/>
        <v/>
      </c>
      <c r="L230" s="12">
        <f t="shared" si="42"/>
        <v>-5.3628742533551321E-3</v>
      </c>
      <c r="M230" s="12">
        <f t="shared" si="43"/>
        <v>-5.3773060840045057E-3</v>
      </c>
      <c r="N230">
        <f t="shared" si="44"/>
        <v>-1</v>
      </c>
      <c r="O230" s="12">
        <f t="shared" si="45"/>
        <v>5.3773060840045057E-3</v>
      </c>
      <c r="P230" s="12">
        <f t="shared" si="46"/>
        <v>6.9424412959063486E-3</v>
      </c>
      <c r="Q230" s="12">
        <f t="shared" si="47"/>
        <v>6.9665959064482141E-3</v>
      </c>
      <c r="R230" s="13">
        <f t="shared" si="48"/>
        <v>-3.1977619528882339E-3</v>
      </c>
    </row>
    <row r="231" spans="1:18" x14ac:dyDescent="0.25">
      <c r="A231" s="1">
        <v>42899</v>
      </c>
      <c r="B231">
        <v>9615.5498050000006</v>
      </c>
      <c r="C231">
        <v>9606.9003909999992</v>
      </c>
      <c r="D231">
        <v>9606.4256442983205</v>
      </c>
      <c r="E231" t="str">
        <f t="shared" si="41"/>
        <v>SELL</v>
      </c>
      <c r="F231" s="10">
        <f t="shared" si="39"/>
        <v>9646.7001949999994</v>
      </c>
      <c r="G231" s="11">
        <f t="shared" si="40"/>
        <v>1.7849843647709251E-3</v>
      </c>
      <c r="L231" s="12">
        <f t="shared" si="42"/>
        <v>-9.8789563804879688E-4</v>
      </c>
      <c r="M231" s="12">
        <f t="shared" si="43"/>
        <v>-9.8838392855783263E-4</v>
      </c>
      <c r="N231">
        <f t="shared" si="44"/>
        <v>1</v>
      </c>
      <c r="O231" s="12">
        <f t="shared" si="45"/>
        <v>-9.8838392855783263E-4</v>
      </c>
      <c r="P231" s="12">
        <f t="shared" si="46"/>
        <v>5.9540573673485158E-3</v>
      </c>
      <c r="Q231" s="12">
        <f t="shared" si="47"/>
        <v>5.9718179986913977E-3</v>
      </c>
      <c r="R231" s="13">
        <f t="shared" si="48"/>
        <v>-6.3454719313216223E-3</v>
      </c>
    </row>
    <row r="232" spans="1:18" x14ac:dyDescent="0.25">
      <c r="A232" s="1">
        <v>42900</v>
      </c>
      <c r="B232">
        <v>9621.5498050000006</v>
      </c>
      <c r="C232">
        <v>9618.1503909999992</v>
      </c>
      <c r="D232">
        <v>9624.2280606049098</v>
      </c>
      <c r="E232" t="str">
        <f t="shared" si="41"/>
        <v>BUY</v>
      </c>
      <c r="F232" s="10">
        <f t="shared" si="39"/>
        <v>9615.5498050000006</v>
      </c>
      <c r="G232" s="11">
        <f t="shared" si="40"/>
        <v>-3.2291238838483283E-3</v>
      </c>
      <c r="L232" s="12">
        <f t="shared" si="42"/>
        <v>1.1710332721404093E-3</v>
      </c>
      <c r="M232" s="12">
        <f t="shared" si="43"/>
        <v>1.1703481474951863E-3</v>
      </c>
      <c r="N232">
        <f t="shared" si="44"/>
        <v>-1</v>
      </c>
      <c r="O232" s="12">
        <f t="shared" si="45"/>
        <v>-1.1703481474951863E-3</v>
      </c>
      <c r="P232" s="12">
        <f t="shared" si="46"/>
        <v>4.7837092198533297E-3</v>
      </c>
      <c r="Q232" s="12">
        <f t="shared" si="47"/>
        <v>4.795169423610357E-3</v>
      </c>
      <c r="R232" s="13">
        <f t="shared" si="48"/>
        <v>1.8198077542996849E-4</v>
      </c>
    </row>
    <row r="233" spans="1:18" x14ac:dyDescent="0.25">
      <c r="A233" s="1">
        <v>42901</v>
      </c>
      <c r="B233">
        <v>9617.9003909999992</v>
      </c>
      <c r="C233">
        <v>9578.0498050000006</v>
      </c>
      <c r="D233">
        <v>9634.6799722744599</v>
      </c>
      <c r="E233" t="str">
        <f t="shared" si="41"/>
        <v/>
      </c>
      <c r="F233" s="10">
        <f t="shared" si="39"/>
        <v>9621.5498050000006</v>
      </c>
      <c r="G233" s="11">
        <f t="shared" si="40"/>
        <v>-6.2398928003881693E-4</v>
      </c>
      <c r="L233" s="12">
        <f t="shared" si="42"/>
        <v>-4.169261694797588E-3</v>
      </c>
      <c r="M233" s="12">
        <f t="shared" si="43"/>
        <v>-4.1779772998651729E-3</v>
      </c>
      <c r="N233">
        <f t="shared" si="44"/>
        <v>1</v>
      </c>
      <c r="O233" s="12">
        <f t="shared" si="45"/>
        <v>-4.1779772998651729E-3</v>
      </c>
      <c r="P233" s="12">
        <f t="shared" si="46"/>
        <v>6.0573191998815681E-4</v>
      </c>
      <c r="Q233" s="12">
        <f t="shared" si="47"/>
        <v>6.059154126147881E-4</v>
      </c>
      <c r="R233" s="13">
        <f t="shared" si="48"/>
        <v>-3.0031107668220258E-3</v>
      </c>
    </row>
    <row r="234" spans="1:18" x14ac:dyDescent="0.25">
      <c r="A234" s="1">
        <v>42902</v>
      </c>
      <c r="B234">
        <v>9595.4501949999994</v>
      </c>
      <c r="C234">
        <v>9588.0498050000006</v>
      </c>
      <c r="D234">
        <v>9600.7221393077907</v>
      </c>
      <c r="E234" t="str">
        <f t="shared" si="41"/>
        <v/>
      </c>
      <c r="F234" s="10">
        <f t="shared" si="39"/>
        <v>9621.5498050000006</v>
      </c>
      <c r="G234" s="11" t="str">
        <f t="shared" si="40"/>
        <v/>
      </c>
      <c r="L234" s="12">
        <f t="shared" si="42"/>
        <v>1.0440538735536631E-3</v>
      </c>
      <c r="M234" s="12">
        <f t="shared" si="43"/>
        <v>1.043509228367868E-3</v>
      </c>
      <c r="N234">
        <f t="shared" si="44"/>
        <v>1</v>
      </c>
      <c r="O234" s="12">
        <f t="shared" si="45"/>
        <v>1.043509228367868E-3</v>
      </c>
      <c r="P234" s="12">
        <f t="shared" si="46"/>
        <v>1.6492411483560248E-3</v>
      </c>
      <c r="Q234" s="12">
        <f t="shared" si="47"/>
        <v>1.6506018945021683E-3</v>
      </c>
      <c r="R234" s="13">
        <f t="shared" si="48"/>
        <v>-3.1295607550662075E-3</v>
      </c>
    </row>
    <row r="235" spans="1:18" x14ac:dyDescent="0.25">
      <c r="A235" s="1">
        <v>42905</v>
      </c>
      <c r="B235">
        <v>9626.4003909999992</v>
      </c>
      <c r="C235">
        <v>9657.5498050000006</v>
      </c>
      <c r="D235">
        <v>9586.2904036939308</v>
      </c>
      <c r="E235" t="str">
        <f t="shared" si="41"/>
        <v>SELL</v>
      </c>
      <c r="F235" s="10">
        <f t="shared" si="39"/>
        <v>9621.5498050000006</v>
      </c>
      <c r="G235" s="11" t="str">
        <f t="shared" si="40"/>
        <v/>
      </c>
      <c r="L235" s="12">
        <f t="shared" si="42"/>
        <v>7.2486064855188381E-3</v>
      </c>
      <c r="M235" s="12">
        <f t="shared" si="43"/>
        <v>7.2224616041420171E-3</v>
      </c>
      <c r="N235">
        <f t="shared" si="44"/>
        <v>1</v>
      </c>
      <c r="O235" s="12">
        <f t="shared" si="45"/>
        <v>7.2224616041420171E-3</v>
      </c>
      <c r="P235" s="12">
        <f t="shared" si="46"/>
        <v>8.8717027524980417E-3</v>
      </c>
      <c r="Q235" s="12">
        <f t="shared" si="47"/>
        <v>8.9111729436184284E-3</v>
      </c>
      <c r="R235" s="13">
        <f t="shared" si="48"/>
        <v>8.3002282947515216E-3</v>
      </c>
    </row>
    <row r="236" spans="1:18" x14ac:dyDescent="0.25">
      <c r="A236" s="1">
        <v>42906</v>
      </c>
      <c r="B236">
        <v>9670.5</v>
      </c>
      <c r="C236">
        <v>9653.5</v>
      </c>
      <c r="D236">
        <v>9642.9524698116093</v>
      </c>
      <c r="E236" t="str">
        <f t="shared" si="41"/>
        <v/>
      </c>
      <c r="F236" s="10">
        <f t="shared" si="39"/>
        <v>9626.4003909999992</v>
      </c>
      <c r="G236" s="11">
        <f t="shared" si="40"/>
        <v>5.0413770112989198E-4</v>
      </c>
      <c r="L236" s="12">
        <f t="shared" si="42"/>
        <v>-4.1934083507433328E-4</v>
      </c>
      <c r="M236" s="12">
        <f t="shared" si="43"/>
        <v>-4.1942878302995252E-4</v>
      </c>
      <c r="N236">
        <f t="shared" si="44"/>
        <v>-1</v>
      </c>
      <c r="O236" s="12">
        <f t="shared" si="45"/>
        <v>4.1942878302995252E-4</v>
      </c>
      <c r="P236" s="12">
        <f t="shared" si="46"/>
        <v>9.2911315355279946E-3</v>
      </c>
      <c r="Q236" s="12">
        <f t="shared" si="47"/>
        <v>9.334428085561175E-3</v>
      </c>
      <c r="R236" s="13">
        <f t="shared" si="48"/>
        <v>6.826226013747716E-3</v>
      </c>
    </row>
    <row r="237" spans="1:18" x14ac:dyDescent="0.25">
      <c r="A237" s="1">
        <v>42907</v>
      </c>
      <c r="B237">
        <v>9648.0996090000008</v>
      </c>
      <c r="C237">
        <v>9633.5996090000008</v>
      </c>
      <c r="D237">
        <v>9673.2724545054498</v>
      </c>
      <c r="E237" t="str">
        <f t="shared" si="41"/>
        <v>BUY</v>
      </c>
      <c r="F237" s="10">
        <f t="shared" si="39"/>
        <v>9626.4003909999992</v>
      </c>
      <c r="G237" s="11" t="str">
        <f t="shared" si="40"/>
        <v/>
      </c>
      <c r="L237" s="12">
        <f t="shared" si="42"/>
        <v>-2.0614690008804448E-3</v>
      </c>
      <c r="M237" s="12">
        <f t="shared" si="43"/>
        <v>-2.063596752800555E-3</v>
      </c>
      <c r="N237">
        <f t="shared" si="44"/>
        <v>-1</v>
      </c>
      <c r="O237" s="12">
        <f t="shared" si="45"/>
        <v>2.063596752800555E-3</v>
      </c>
      <c r="P237" s="12">
        <f t="shared" si="46"/>
        <v>1.135472828832855E-2</v>
      </c>
      <c r="Q237" s="12">
        <f t="shared" si="47"/>
        <v>1.1419437903687379E-2</v>
      </c>
      <c r="R237" s="13">
        <f t="shared" si="48"/>
        <v>-2.4799453778224789E-3</v>
      </c>
    </row>
    <row r="238" spans="1:18" x14ac:dyDescent="0.25">
      <c r="A238" s="1">
        <v>42908</v>
      </c>
      <c r="B238">
        <v>9642.6503909999992</v>
      </c>
      <c r="C238">
        <v>9630</v>
      </c>
      <c r="D238">
        <v>9646.9074855896597</v>
      </c>
      <c r="E238" t="str">
        <f t="shared" si="41"/>
        <v/>
      </c>
      <c r="F238" s="10">
        <f t="shared" si="39"/>
        <v>9648.0996090000008</v>
      </c>
      <c r="G238" s="11">
        <f t="shared" si="40"/>
        <v>-2.254136241859328E-3</v>
      </c>
      <c r="L238" s="12">
        <f t="shared" si="42"/>
        <v>-3.7365150578172468E-4</v>
      </c>
      <c r="M238" s="12">
        <f t="shared" si="43"/>
        <v>-3.7372133089965981E-4</v>
      </c>
      <c r="N238">
        <f t="shared" si="44"/>
        <v>1</v>
      </c>
      <c r="O238" s="12">
        <f t="shared" si="45"/>
        <v>-3.7372133089965981E-4</v>
      </c>
      <c r="P238" s="12">
        <f t="shared" si="46"/>
        <v>1.0981006957428889E-2</v>
      </c>
      <c r="Q238" s="12">
        <f t="shared" si="47"/>
        <v>1.1041519507737796E-2</v>
      </c>
      <c r="R238" s="13">
        <f t="shared" si="48"/>
        <v>-2.4343502356658497E-3</v>
      </c>
    </row>
    <row r="239" spans="1:18" x14ac:dyDescent="0.25">
      <c r="A239" s="1">
        <v>42909</v>
      </c>
      <c r="B239">
        <v>9643.25</v>
      </c>
      <c r="C239">
        <v>9574.9501949999994</v>
      </c>
      <c r="D239">
        <v>9639.3870756213</v>
      </c>
      <c r="E239" t="str">
        <f t="shared" si="41"/>
        <v>SELL</v>
      </c>
      <c r="F239" s="10">
        <f t="shared" si="39"/>
        <v>9648.0996090000008</v>
      </c>
      <c r="G239" s="11" t="str">
        <f t="shared" si="40"/>
        <v/>
      </c>
      <c r="L239" s="12">
        <f t="shared" si="42"/>
        <v>-5.7164906542056526E-3</v>
      </c>
      <c r="M239" s="12">
        <f t="shared" si="43"/>
        <v>-5.7328923234323753E-3</v>
      </c>
      <c r="N239">
        <f t="shared" si="44"/>
        <v>1</v>
      </c>
      <c r="O239" s="12">
        <f t="shared" si="45"/>
        <v>-5.7328923234323753E-3</v>
      </c>
      <c r="P239" s="12">
        <f t="shared" si="46"/>
        <v>5.248114633996514E-3</v>
      </c>
      <c r="Q239" s="12">
        <f t="shared" si="47"/>
        <v>5.2619101104580679E-3</v>
      </c>
      <c r="R239" s="13">
        <f t="shared" si="48"/>
        <v>-6.088006184646666E-3</v>
      </c>
    </row>
    <row r="240" spans="1:18" x14ac:dyDescent="0.25">
      <c r="A240" s="1">
        <v>42913</v>
      </c>
      <c r="B240">
        <v>9594.0498050000006</v>
      </c>
      <c r="C240">
        <v>9511.4003909999992</v>
      </c>
      <c r="D240">
        <v>9576.1717506188907</v>
      </c>
      <c r="E240" t="str">
        <f t="shared" si="41"/>
        <v>SELL</v>
      </c>
      <c r="F240" s="10">
        <f t="shared" si="39"/>
        <v>9643.25</v>
      </c>
      <c r="G240" s="11">
        <f t="shared" si="40"/>
        <v>-5.0264914299569252E-4</v>
      </c>
      <c r="L240" s="12">
        <f t="shared" si="42"/>
        <v>-6.6370897713061705E-3</v>
      </c>
      <c r="M240" s="12">
        <f t="shared" si="43"/>
        <v>-6.6592131960610508E-3</v>
      </c>
      <c r="N240">
        <f t="shared" si="44"/>
        <v>-1</v>
      </c>
      <c r="O240" s="12">
        <f t="shared" si="45"/>
        <v>6.6592131960610508E-3</v>
      </c>
      <c r="P240" s="12">
        <f t="shared" si="46"/>
        <v>1.1907327830057565E-2</v>
      </c>
      <c r="Q240" s="12">
        <f t="shared" si="47"/>
        <v>1.1978502276700498E-2</v>
      </c>
      <c r="R240" s="13">
        <f t="shared" si="48"/>
        <v>-1.2315639563863057E-2</v>
      </c>
    </row>
    <row r="241" spans="1:18" x14ac:dyDescent="0.25">
      <c r="A241" s="1">
        <v>42914</v>
      </c>
      <c r="B241">
        <v>9520.2001949999994</v>
      </c>
      <c r="C241">
        <v>9491.25</v>
      </c>
      <c r="D241">
        <v>9503.23192223365</v>
      </c>
      <c r="E241" t="str">
        <f t="shared" si="41"/>
        <v>SELL</v>
      </c>
      <c r="F241" s="10">
        <f t="shared" si="39"/>
        <v>9594.0498050000006</v>
      </c>
      <c r="G241" s="11">
        <f t="shared" si="40"/>
        <v>-5.1020345837761161E-3</v>
      </c>
      <c r="L241" s="12">
        <f t="shared" si="42"/>
        <v>-2.1185514405498429E-3</v>
      </c>
      <c r="M241" s="12">
        <f t="shared" si="43"/>
        <v>-2.1207987452343496E-3</v>
      </c>
      <c r="N241">
        <f t="shared" si="44"/>
        <v>-1</v>
      </c>
      <c r="O241" s="12">
        <f t="shared" si="45"/>
        <v>2.1207987452343496E-3</v>
      </c>
      <c r="P241" s="12">
        <f t="shared" si="46"/>
        <v>1.4028126575291915E-2</v>
      </c>
      <c r="Q241" s="12">
        <f t="shared" si="47"/>
        <v>1.4126982456283743E-2</v>
      </c>
      <c r="R241" s="13">
        <f t="shared" si="48"/>
        <v>-8.7415801957599903E-3</v>
      </c>
    </row>
    <row r="242" spans="1:18" x14ac:dyDescent="0.25">
      <c r="A242" s="1">
        <v>42915</v>
      </c>
      <c r="B242">
        <v>9522.9501949999994</v>
      </c>
      <c r="C242">
        <v>9504.0996090000008</v>
      </c>
      <c r="D242">
        <v>9509.0811606750995</v>
      </c>
      <c r="E242" t="str">
        <f t="shared" si="41"/>
        <v>SELL</v>
      </c>
      <c r="F242" s="10">
        <f t="shared" si="39"/>
        <v>9520.2001949999994</v>
      </c>
      <c r="G242" s="11">
        <f t="shared" si="40"/>
        <v>-7.6974386730318534E-3</v>
      </c>
      <c r="L242" s="12">
        <f t="shared" si="42"/>
        <v>1.353837376531164E-3</v>
      </c>
      <c r="M242" s="12">
        <f t="shared" si="43"/>
        <v>1.3529217650096849E-3</v>
      </c>
      <c r="N242">
        <f t="shared" si="44"/>
        <v>-1</v>
      </c>
      <c r="O242" s="12">
        <f t="shared" si="45"/>
        <v>-1.3529217650096849E-3</v>
      </c>
      <c r="P242" s="12">
        <f t="shared" si="46"/>
        <v>1.2675204810282229E-2</v>
      </c>
      <c r="Q242" s="12">
        <f t="shared" si="47"/>
        <v>1.2755875698461594E-2</v>
      </c>
      <c r="R242" s="13">
        <f t="shared" si="48"/>
        <v>-7.675822381429942E-4</v>
      </c>
    </row>
    <row r="243" spans="1:18" x14ac:dyDescent="0.25">
      <c r="A243" s="1">
        <v>42916</v>
      </c>
      <c r="B243">
        <v>9478.5</v>
      </c>
      <c r="C243">
        <v>9520.9003909999992</v>
      </c>
      <c r="D243">
        <v>9520.8408426871392</v>
      </c>
      <c r="E243" t="str">
        <f t="shared" si="41"/>
        <v/>
      </c>
      <c r="F243" s="10">
        <f t="shared" si="39"/>
        <v>9522.9501949999994</v>
      </c>
      <c r="G243" s="11">
        <f t="shared" si="40"/>
        <v>2.8885947182533123E-4</v>
      </c>
      <c r="L243" s="12">
        <f t="shared" si="42"/>
        <v>1.7677405215839048E-3</v>
      </c>
      <c r="M243" s="12">
        <f t="shared" si="43"/>
        <v>1.7661799072115796E-3</v>
      </c>
      <c r="N243">
        <f t="shared" si="44"/>
        <v>-1</v>
      </c>
      <c r="O243" s="12">
        <f t="shared" si="45"/>
        <v>-1.7661799072115796E-3</v>
      </c>
      <c r="P243" s="12">
        <f t="shared" si="46"/>
        <v>1.0909024903070649E-2</v>
      </c>
      <c r="Q243" s="12">
        <f t="shared" si="47"/>
        <v>1.0968745281372705E-2</v>
      </c>
      <c r="R243" s="13">
        <f t="shared" si="48"/>
        <v>3.1239711313051366E-3</v>
      </c>
    </row>
    <row r="244" spans="1:18" x14ac:dyDescent="0.25">
      <c r="A244" s="1">
        <v>42919</v>
      </c>
      <c r="B244">
        <v>9587.9501949999994</v>
      </c>
      <c r="C244">
        <v>9615</v>
      </c>
      <c r="D244">
        <v>9542.2839227113891</v>
      </c>
      <c r="E244" t="str">
        <f t="shared" si="41"/>
        <v/>
      </c>
      <c r="F244" s="10">
        <f t="shared" si="39"/>
        <v>9522.9501949999994</v>
      </c>
      <c r="G244" s="11" t="str">
        <f t="shared" si="40"/>
        <v/>
      </c>
      <c r="L244" s="12">
        <f t="shared" si="42"/>
        <v>9.8834779417451557E-3</v>
      </c>
      <c r="M244" s="12">
        <f t="shared" si="43"/>
        <v>9.8349558232155281E-3</v>
      </c>
      <c r="N244">
        <f t="shared" si="44"/>
        <v>-1</v>
      </c>
      <c r="O244" s="12">
        <f t="shared" si="45"/>
        <v>-9.8349558232155281E-3</v>
      </c>
      <c r="P244" s="12">
        <f t="shared" si="46"/>
        <v>1.0740690798551212E-3</v>
      </c>
      <c r="Q244" s="12">
        <f t="shared" si="47"/>
        <v>1.0746460986168493E-3</v>
      </c>
      <c r="R244" s="13">
        <f t="shared" si="48"/>
        <v>1.1668689887780914E-2</v>
      </c>
    </row>
    <row r="245" spans="1:18" x14ac:dyDescent="0.25">
      <c r="A245" s="1">
        <v>42920</v>
      </c>
      <c r="B245">
        <v>9645.9003909999992</v>
      </c>
      <c r="C245">
        <v>9613.2998050000006</v>
      </c>
      <c r="D245">
        <v>9613.0198051312</v>
      </c>
      <c r="E245" t="str">
        <f t="shared" si="41"/>
        <v/>
      </c>
      <c r="F245" s="10">
        <f t="shared" si="39"/>
        <v>9522.9501949999994</v>
      </c>
      <c r="G245" s="11" t="str">
        <f t="shared" si="40"/>
        <v/>
      </c>
      <c r="L245" s="12">
        <f t="shared" si="42"/>
        <v>-1.7682735309410003E-4</v>
      </c>
      <c r="M245" s="12">
        <f t="shared" si="43"/>
        <v>-1.7684298889375304E-4</v>
      </c>
      <c r="N245">
        <f t="shared" si="44"/>
        <v>-1</v>
      </c>
      <c r="O245" s="12">
        <f t="shared" si="45"/>
        <v>1.7684298889375304E-4</v>
      </c>
      <c r="P245" s="12">
        <f t="shared" si="46"/>
        <v>1.2509120687488743E-3</v>
      </c>
      <c r="Q245" s="12">
        <f t="shared" si="47"/>
        <v>1.2516947855867322E-3</v>
      </c>
      <c r="R245" s="13">
        <f t="shared" si="48"/>
        <v>9.7049029194071768E-3</v>
      </c>
    </row>
    <row r="246" spans="1:18" x14ac:dyDescent="0.25">
      <c r="A246" s="1">
        <v>42921</v>
      </c>
      <c r="B246">
        <v>9619.75</v>
      </c>
      <c r="C246">
        <v>9637.5996090000008</v>
      </c>
      <c r="D246">
        <v>9599.7761258063401</v>
      </c>
      <c r="E246" t="str">
        <f t="shared" si="41"/>
        <v/>
      </c>
      <c r="F246" s="10">
        <f t="shared" si="39"/>
        <v>9522.9501949999994</v>
      </c>
      <c r="G246" s="11" t="str">
        <f t="shared" si="40"/>
        <v/>
      </c>
      <c r="L246" s="12">
        <f t="shared" si="42"/>
        <v>2.5277276786230818E-3</v>
      </c>
      <c r="M246" s="12">
        <f t="shared" si="43"/>
        <v>2.5245383483893983E-3</v>
      </c>
      <c r="N246">
        <f t="shared" si="44"/>
        <v>-1</v>
      </c>
      <c r="O246" s="12">
        <f t="shared" si="45"/>
        <v>-2.5245383483893983E-3</v>
      </c>
      <c r="P246" s="12">
        <f t="shared" si="46"/>
        <v>-1.273626279640524E-3</v>
      </c>
      <c r="Q246" s="12">
        <f t="shared" si="47"/>
        <v>-1.2728155619107229E-3</v>
      </c>
      <c r="R246" s="13">
        <f t="shared" si="48"/>
        <v>2.3504533541343076E-3</v>
      </c>
    </row>
    <row r="247" spans="1:18" x14ac:dyDescent="0.25">
      <c r="A247" s="1">
        <v>42922</v>
      </c>
      <c r="B247">
        <v>9653.5996090000008</v>
      </c>
      <c r="C247">
        <v>9674.5498050000006</v>
      </c>
      <c r="D247">
        <v>9657.3906633528695</v>
      </c>
      <c r="E247" t="str">
        <f t="shared" si="41"/>
        <v>BUY</v>
      </c>
      <c r="F247" s="10">
        <f t="shared" si="39"/>
        <v>9522.9501949999994</v>
      </c>
      <c r="G247" s="11" t="str">
        <f t="shared" si="40"/>
        <v/>
      </c>
      <c r="L247" s="12">
        <f t="shared" si="42"/>
        <v>3.83396255282209E-3</v>
      </c>
      <c r="M247" s="12">
        <f t="shared" si="43"/>
        <v>3.8266316500240112E-3</v>
      </c>
      <c r="N247">
        <f t="shared" si="44"/>
        <v>-1</v>
      </c>
      <c r="O247" s="12">
        <f t="shared" si="45"/>
        <v>-3.8266316500240112E-3</v>
      </c>
      <c r="P247" s="12">
        <f t="shared" si="46"/>
        <v>-5.100257929664535E-3</v>
      </c>
      <c r="Q247" s="12">
        <f t="shared" si="47"/>
        <v>-5.0872736978792021E-3</v>
      </c>
      <c r="R247" s="13">
        <f t="shared" si="48"/>
        <v>6.3713814447088346E-3</v>
      </c>
    </row>
    <row r="248" spans="1:18" x14ac:dyDescent="0.25">
      <c r="A248" s="1">
        <v>42923</v>
      </c>
      <c r="B248">
        <v>9670.3496090000008</v>
      </c>
      <c r="C248">
        <v>9665.7998050000006</v>
      </c>
      <c r="D248">
        <v>9688.0808114452193</v>
      </c>
      <c r="E248" t="str">
        <f t="shared" si="41"/>
        <v>BUY</v>
      </c>
      <c r="F248" s="10">
        <f t="shared" si="39"/>
        <v>9653.5996090000008</v>
      </c>
      <c r="G248" s="11">
        <f t="shared" si="40"/>
        <v>-1.3719426367324594E-2</v>
      </c>
      <c r="L248" s="12">
        <f t="shared" si="42"/>
        <v>-9.0443484982405398E-4</v>
      </c>
      <c r="M248" s="12">
        <f t="shared" si="43"/>
        <v>-9.0484409780020373E-4</v>
      </c>
      <c r="N248">
        <f t="shared" si="44"/>
        <v>1</v>
      </c>
      <c r="O248" s="12">
        <f t="shared" si="45"/>
        <v>-9.0484409780020373E-4</v>
      </c>
      <c r="P248" s="12">
        <f t="shared" si="46"/>
        <v>-6.0051020274647388E-3</v>
      </c>
      <c r="Q248" s="12">
        <f t="shared" si="47"/>
        <v>-5.9871074400803526E-3</v>
      </c>
      <c r="R248" s="13">
        <f t="shared" si="48"/>
        <v>2.926060133652264E-3</v>
      </c>
    </row>
    <row r="249" spans="1:18" x14ac:dyDescent="0.25">
      <c r="A249" s="1">
        <v>42926</v>
      </c>
      <c r="B249">
        <v>9719.2998050000006</v>
      </c>
      <c r="C249">
        <v>9771.0498050000006</v>
      </c>
      <c r="D249">
        <v>9677.1502868981006</v>
      </c>
      <c r="E249" t="str">
        <f t="shared" si="41"/>
        <v>SELL</v>
      </c>
      <c r="F249" s="10">
        <f t="shared" si="39"/>
        <v>9670.3496090000008</v>
      </c>
      <c r="G249" s="11">
        <f t="shared" si="40"/>
        <v>-1.7351040729287615E-3</v>
      </c>
      <c r="L249" s="12">
        <f t="shared" si="42"/>
        <v>1.0888907501017675E-2</v>
      </c>
      <c r="M249" s="12">
        <f t="shared" si="43"/>
        <v>1.0830050223239206E-2</v>
      </c>
      <c r="N249">
        <f t="shared" si="44"/>
        <v>1</v>
      </c>
      <c r="O249" s="12">
        <f t="shared" si="45"/>
        <v>1.0830050223239206E-2</v>
      </c>
      <c r="P249" s="12">
        <f t="shared" si="46"/>
        <v>4.8249481957744669E-3</v>
      </c>
      <c r="Q249" s="12">
        <f t="shared" si="47"/>
        <v>4.8366070018237561E-3</v>
      </c>
      <c r="R249" s="13">
        <f t="shared" si="48"/>
        <v>9.9746243437732751E-3</v>
      </c>
    </row>
    <row r="250" spans="1:18" x14ac:dyDescent="0.25">
      <c r="A250" s="1">
        <v>42927</v>
      </c>
      <c r="B250">
        <v>9797.4501949999994</v>
      </c>
      <c r="C250">
        <v>9786.0498050000006</v>
      </c>
      <c r="D250">
        <v>9770.3285608094702</v>
      </c>
      <c r="E250" t="str">
        <f t="shared" si="41"/>
        <v/>
      </c>
      <c r="F250" s="10">
        <f t="shared" si="39"/>
        <v>9719.2998050000006</v>
      </c>
      <c r="G250" s="11">
        <f t="shared" si="40"/>
        <v>5.0618848313863651E-3</v>
      </c>
      <c r="L250" s="12">
        <f t="shared" si="42"/>
        <v>1.5351472256670551E-3</v>
      </c>
      <c r="M250" s="12">
        <f t="shared" si="43"/>
        <v>1.5339700917267616E-3</v>
      </c>
      <c r="N250">
        <f t="shared" si="44"/>
        <v>-1</v>
      </c>
      <c r="O250" s="12">
        <f t="shared" si="45"/>
        <v>-1.5339700917267616E-3</v>
      </c>
      <c r="P250" s="12">
        <f t="shared" si="46"/>
        <v>3.2909781040477053E-3</v>
      </c>
      <c r="Q250" s="12">
        <f t="shared" si="47"/>
        <v>3.2963993178891648E-3</v>
      </c>
      <c r="R250" s="13">
        <f t="shared" si="48"/>
        <v>1.2440770802825352E-2</v>
      </c>
    </row>
    <row r="251" spans="1:18" x14ac:dyDescent="0.25">
      <c r="A251" s="1">
        <v>42928</v>
      </c>
      <c r="B251">
        <v>9807.2998050000006</v>
      </c>
      <c r="C251">
        <v>9816.0996090000008</v>
      </c>
      <c r="D251">
        <v>9777.1832174951905</v>
      </c>
      <c r="E251" t="str">
        <f t="shared" si="41"/>
        <v/>
      </c>
      <c r="F251" s="10">
        <f t="shared" si="39"/>
        <v>9719.2998050000006</v>
      </c>
      <c r="G251" s="11" t="str">
        <f t="shared" si="40"/>
        <v/>
      </c>
      <c r="L251" s="12">
        <f t="shared" si="42"/>
        <v>3.0706776072861874E-3</v>
      </c>
      <c r="M251" s="12">
        <f t="shared" si="43"/>
        <v>3.065972705832031E-3</v>
      </c>
      <c r="N251">
        <f t="shared" si="44"/>
        <v>-1</v>
      </c>
      <c r="O251" s="12">
        <f t="shared" si="45"/>
        <v>-3.065972705832031E-3</v>
      </c>
      <c r="P251" s="12">
        <f t="shared" si="46"/>
        <v>2.2500539821567432E-4</v>
      </c>
      <c r="Q251" s="12">
        <f t="shared" si="47"/>
        <v>2.2503071382895534E-4</v>
      </c>
      <c r="R251" s="13">
        <f t="shared" si="48"/>
        <v>4.6105387751629312E-3</v>
      </c>
    </row>
    <row r="252" spans="1:18" x14ac:dyDescent="0.25">
      <c r="A252" s="1">
        <v>42929</v>
      </c>
      <c r="B252">
        <v>9855.7998050000006</v>
      </c>
      <c r="C252">
        <v>9891.7001949999994</v>
      </c>
      <c r="D252">
        <v>9832.5401883026207</v>
      </c>
      <c r="E252" t="str">
        <f t="shared" si="41"/>
        <v/>
      </c>
      <c r="F252" s="10">
        <f t="shared" si="39"/>
        <v>9719.2998050000006</v>
      </c>
      <c r="G252" s="11" t="str">
        <f t="shared" si="40"/>
        <v/>
      </c>
      <c r="L252" s="12">
        <f t="shared" si="42"/>
        <v>7.7016930360693792E-3</v>
      </c>
      <c r="M252" s="12">
        <f t="shared" si="43"/>
        <v>7.6721864021130678E-3</v>
      </c>
      <c r="N252">
        <f t="shared" si="44"/>
        <v>-1</v>
      </c>
      <c r="O252" s="12">
        <f t="shared" si="45"/>
        <v>-7.6721864021130678E-3</v>
      </c>
      <c r="P252" s="12">
        <f t="shared" si="46"/>
        <v>-7.4471810038973935E-3</v>
      </c>
      <c r="Q252" s="12">
        <f t="shared" si="47"/>
        <v>-7.4195194608775994E-3</v>
      </c>
      <c r="R252" s="13">
        <f t="shared" si="48"/>
        <v>1.0796020059699707E-2</v>
      </c>
    </row>
    <row r="253" spans="1:18" x14ac:dyDescent="0.25">
      <c r="A253" s="1">
        <v>42930</v>
      </c>
      <c r="B253">
        <v>9913.2998050000006</v>
      </c>
      <c r="C253">
        <v>9886.3496090000008</v>
      </c>
      <c r="D253">
        <v>9905.2852199598692</v>
      </c>
      <c r="E253" t="str">
        <f t="shared" si="41"/>
        <v/>
      </c>
      <c r="F253" s="10">
        <f t="shared" si="39"/>
        <v>9719.2998050000006</v>
      </c>
      <c r="G253" s="11" t="str">
        <f t="shared" si="40"/>
        <v/>
      </c>
      <c r="L253" s="12">
        <f t="shared" si="42"/>
        <v>-5.4091671750255976E-4</v>
      </c>
      <c r="M253" s="12">
        <f t="shared" si="43"/>
        <v>-5.4106306572737715E-4</v>
      </c>
      <c r="N253">
        <f t="shared" si="44"/>
        <v>-1</v>
      </c>
      <c r="O253" s="12">
        <f t="shared" si="45"/>
        <v>5.4106306572737715E-4</v>
      </c>
      <c r="P253" s="12">
        <f t="shared" si="46"/>
        <v>-6.9061179381700163E-3</v>
      </c>
      <c r="Q253" s="12">
        <f t="shared" si="47"/>
        <v>-6.8823255082978152E-3</v>
      </c>
      <c r="R253" s="13">
        <f t="shared" si="48"/>
        <v>7.1566103440505735E-3</v>
      </c>
    </row>
    <row r="254" spans="1:18" x14ac:dyDescent="0.25">
      <c r="A254" s="1">
        <v>42933</v>
      </c>
      <c r="B254">
        <v>9908.1503909999992</v>
      </c>
      <c r="C254">
        <v>9915.9501949999994</v>
      </c>
      <c r="D254">
        <v>9909.14680943448</v>
      </c>
      <c r="E254" t="str">
        <f t="shared" si="41"/>
        <v/>
      </c>
      <c r="F254" s="10">
        <f t="shared" si="39"/>
        <v>9719.2998050000006</v>
      </c>
      <c r="G254" s="11" t="str">
        <f t="shared" si="40"/>
        <v/>
      </c>
      <c r="L254" s="12">
        <f t="shared" si="42"/>
        <v>2.9940865102577874E-3</v>
      </c>
      <c r="M254" s="12">
        <f t="shared" si="43"/>
        <v>2.9896131600829611E-3</v>
      </c>
      <c r="N254">
        <f t="shared" si="44"/>
        <v>-1</v>
      </c>
      <c r="O254" s="12">
        <f t="shared" si="45"/>
        <v>-2.9896131600829611E-3</v>
      </c>
      <c r="P254" s="12">
        <f t="shared" si="46"/>
        <v>-9.8957310982529766E-3</v>
      </c>
      <c r="Q254" s="12">
        <f t="shared" si="47"/>
        <v>-9.8469294598921842E-3</v>
      </c>
      <c r="R254" s="13">
        <f t="shared" si="48"/>
        <v>2.4515502413082757E-3</v>
      </c>
    </row>
    <row r="255" spans="1:18" x14ac:dyDescent="0.25">
      <c r="A255" s="1">
        <v>42934</v>
      </c>
      <c r="B255">
        <v>9832.7001949999994</v>
      </c>
      <c r="C255">
        <v>9827.1503909999992</v>
      </c>
      <c r="D255">
        <v>9912.7956935024795</v>
      </c>
      <c r="E255" t="str">
        <f t="shared" si="41"/>
        <v>BUY</v>
      </c>
      <c r="F255" s="10">
        <f t="shared" si="39"/>
        <v>9719.2998050000006</v>
      </c>
      <c r="G255" s="11" t="str">
        <f t="shared" si="40"/>
        <v/>
      </c>
      <c r="L255" s="12">
        <f t="shared" si="42"/>
        <v>-8.9552490940078E-3</v>
      </c>
      <c r="M255" s="12">
        <f t="shared" si="43"/>
        <v>-8.9955883498210251E-3</v>
      </c>
      <c r="N255">
        <f t="shared" si="44"/>
        <v>-1</v>
      </c>
      <c r="O255" s="12">
        <f t="shared" si="45"/>
        <v>8.9955883498210251E-3</v>
      </c>
      <c r="P255" s="12">
        <f t="shared" si="46"/>
        <v>-9.0014274843195144E-4</v>
      </c>
      <c r="Q255" s="12">
        <f t="shared" si="47"/>
        <v>-8.9973774147866781E-4</v>
      </c>
      <c r="R255" s="13">
        <f t="shared" si="48"/>
        <v>-5.9879753742583253E-3</v>
      </c>
    </row>
    <row r="256" spans="1:18" x14ac:dyDescent="0.25">
      <c r="A256" s="1">
        <v>42935</v>
      </c>
      <c r="B256">
        <v>9855.9501949999994</v>
      </c>
      <c r="C256">
        <v>9899.5996090000008</v>
      </c>
      <c r="D256">
        <v>9814.54845562234</v>
      </c>
      <c r="E256" t="str">
        <f t="shared" si="41"/>
        <v>SELL</v>
      </c>
      <c r="F256" s="10">
        <f t="shared" si="39"/>
        <v>9832.7001949999994</v>
      </c>
      <c r="G256" s="11">
        <f t="shared" si="40"/>
        <v>-1.166754727965702E-2</v>
      </c>
      <c r="L256" s="12">
        <f t="shared" si="42"/>
        <v>7.3723526268971717E-3</v>
      </c>
      <c r="M256" s="12">
        <f t="shared" si="43"/>
        <v>7.3453096674208586E-3</v>
      </c>
      <c r="N256">
        <f t="shared" si="44"/>
        <v>1</v>
      </c>
      <c r="O256" s="12">
        <f t="shared" si="45"/>
        <v>7.3453096674208586E-3</v>
      </c>
      <c r="P256" s="12">
        <f t="shared" si="46"/>
        <v>6.4451669189889071E-3</v>
      </c>
      <c r="Q256" s="12">
        <f t="shared" si="47"/>
        <v>6.4659817015166876E-3</v>
      </c>
      <c r="R256" s="13">
        <f t="shared" si="48"/>
        <v>-1.6489177212933859E-3</v>
      </c>
    </row>
    <row r="257" spans="1:18" x14ac:dyDescent="0.25">
      <c r="A257" s="1">
        <v>42936</v>
      </c>
      <c r="B257">
        <v>9920.2001949999994</v>
      </c>
      <c r="C257">
        <v>9873.2998050000006</v>
      </c>
      <c r="D257">
        <v>9919.9641759777696</v>
      </c>
      <c r="E257" t="str">
        <f t="shared" si="41"/>
        <v/>
      </c>
      <c r="F257" s="10">
        <f t="shared" si="39"/>
        <v>9855.9501949999994</v>
      </c>
      <c r="G257" s="11">
        <f t="shared" si="40"/>
        <v>2.3645590264027572E-3</v>
      </c>
      <c r="L257" s="12">
        <f t="shared" si="42"/>
        <v>-2.6566533030376593E-3</v>
      </c>
      <c r="M257" s="12">
        <f t="shared" si="43"/>
        <v>-2.6601884689521726E-3</v>
      </c>
      <c r="N257">
        <f t="shared" si="44"/>
        <v>-1</v>
      </c>
      <c r="O257" s="12">
        <f t="shared" si="45"/>
        <v>2.6601884689521726E-3</v>
      </c>
      <c r="P257" s="12">
        <f t="shared" si="46"/>
        <v>9.1053553879410793E-3</v>
      </c>
      <c r="Q257" s="12">
        <f t="shared" si="47"/>
        <v>9.1469352402731019E-3</v>
      </c>
      <c r="R257" s="13">
        <f t="shared" si="48"/>
        <v>4.6961135389020914E-3</v>
      </c>
    </row>
    <row r="258" spans="1:18" x14ac:dyDescent="0.25">
      <c r="A258" s="1">
        <v>42937</v>
      </c>
      <c r="B258">
        <v>9899.5996090000008</v>
      </c>
      <c r="C258">
        <v>9915.25</v>
      </c>
      <c r="D258">
        <v>9885.0900828956492</v>
      </c>
      <c r="E258" t="str">
        <f t="shared" si="41"/>
        <v>SELL</v>
      </c>
      <c r="F258" s="10">
        <f t="shared" si="39"/>
        <v>9855.9501949999994</v>
      </c>
      <c r="G258" s="11" t="str">
        <f t="shared" si="40"/>
        <v/>
      </c>
      <c r="L258" s="12">
        <f t="shared" si="42"/>
        <v>4.2488525445925074E-3</v>
      </c>
      <c r="M258" s="12">
        <f t="shared" si="43"/>
        <v>4.2398516572415487E-3</v>
      </c>
      <c r="N258">
        <f t="shared" si="44"/>
        <v>-1</v>
      </c>
      <c r="O258" s="12">
        <f t="shared" si="45"/>
        <v>-4.2398516572415487E-3</v>
      </c>
      <c r="P258" s="12">
        <f t="shared" si="46"/>
        <v>4.8655037306995306E-3</v>
      </c>
      <c r="Q258" s="12">
        <f t="shared" si="47"/>
        <v>4.8773595142972415E-3</v>
      </c>
      <c r="R258" s="13">
        <f t="shared" si="48"/>
        <v>1.580911513408223E-3</v>
      </c>
    </row>
    <row r="259" spans="1:18" x14ac:dyDescent="0.25">
      <c r="A259" s="1">
        <v>42940</v>
      </c>
      <c r="B259">
        <v>9936.7998050000006</v>
      </c>
      <c r="C259">
        <v>9966.4003909999992</v>
      </c>
      <c r="D259">
        <v>9927.3519944142809</v>
      </c>
      <c r="E259" t="str">
        <f t="shared" si="41"/>
        <v/>
      </c>
      <c r="F259" s="10">
        <f t="shared" si="39"/>
        <v>9899.5996090000008</v>
      </c>
      <c r="G259" s="11">
        <f t="shared" si="40"/>
        <v>4.4287372740727804E-3</v>
      </c>
      <c r="L259" s="12">
        <f t="shared" si="42"/>
        <v>5.1587595875040027E-3</v>
      </c>
      <c r="M259" s="12">
        <f t="shared" si="43"/>
        <v>5.1454987739436965E-3</v>
      </c>
      <c r="N259">
        <f t="shared" si="44"/>
        <v>-1</v>
      </c>
      <c r="O259" s="12">
        <f t="shared" si="45"/>
        <v>-5.1454987739436965E-3</v>
      </c>
      <c r="P259" s="12">
        <f t="shared" si="46"/>
        <v>-2.7999504324416596E-4</v>
      </c>
      <c r="Q259" s="12">
        <f t="shared" si="47"/>
        <v>-2.7995584829021425E-4</v>
      </c>
      <c r="R259" s="13">
        <f t="shared" si="48"/>
        <v>9.4295309408967132E-3</v>
      </c>
    </row>
    <row r="260" spans="1:18" x14ac:dyDescent="0.25">
      <c r="A260" s="1">
        <v>42941</v>
      </c>
      <c r="B260">
        <v>10010.549805000001</v>
      </c>
      <c r="C260">
        <v>9964.5498050000006</v>
      </c>
      <c r="D260">
        <v>9962.4677116053208</v>
      </c>
      <c r="E260" t="str">
        <f t="shared" si="41"/>
        <v/>
      </c>
      <c r="F260" s="10">
        <f t="shared" si="39"/>
        <v>9899.5996090000008</v>
      </c>
      <c r="G260" s="11" t="str">
        <f t="shared" si="40"/>
        <v/>
      </c>
      <c r="L260" s="12">
        <f t="shared" si="42"/>
        <v>-1.8568248589223568E-4</v>
      </c>
      <c r="M260" s="12">
        <f t="shared" si="43"/>
        <v>-1.8569972701930251E-4</v>
      </c>
      <c r="N260">
        <f t="shared" si="44"/>
        <v>-1</v>
      </c>
      <c r="O260" s="12">
        <f t="shared" si="45"/>
        <v>1.8569972701930251E-4</v>
      </c>
      <c r="P260" s="12">
        <f t="shared" si="46"/>
        <v>-9.4295316224863451E-5</v>
      </c>
      <c r="Q260" s="12">
        <f t="shared" si="47"/>
        <v>-9.4290870561231088E-5</v>
      </c>
      <c r="R260" s="13">
        <f t="shared" si="48"/>
        <v>4.9721192103073797E-3</v>
      </c>
    </row>
    <row r="261" spans="1:18" x14ac:dyDescent="0.25">
      <c r="A261" s="1">
        <v>42942</v>
      </c>
      <c r="B261">
        <v>9983.6503909999992</v>
      </c>
      <c r="C261">
        <v>10020.650390999999</v>
      </c>
      <c r="D261">
        <v>9958.0085395247897</v>
      </c>
      <c r="E261" t="str">
        <f t="shared" si="41"/>
        <v/>
      </c>
      <c r="F261" s="10">
        <f t="shared" si="39"/>
        <v>9899.5996090000008</v>
      </c>
      <c r="G261" s="11" t="str">
        <f t="shared" si="40"/>
        <v/>
      </c>
      <c r="L261" s="12">
        <f t="shared" si="42"/>
        <v>5.630017120477282E-3</v>
      </c>
      <c r="M261" s="12">
        <f t="shared" si="43"/>
        <v>5.6142278090967803E-3</v>
      </c>
      <c r="N261">
        <f t="shared" si="44"/>
        <v>-1</v>
      </c>
      <c r="O261" s="12">
        <f t="shared" si="45"/>
        <v>-5.6142278090967803E-3</v>
      </c>
      <c r="P261" s="12">
        <f t="shared" si="46"/>
        <v>-5.7085231253216438E-3</v>
      </c>
      <c r="Q261" s="12">
        <f t="shared" si="47"/>
        <v>-5.6922604671542087E-3</v>
      </c>
      <c r="R261" s="13">
        <f t="shared" si="48"/>
        <v>5.4432892390106069E-3</v>
      </c>
    </row>
    <row r="262" spans="1:18" x14ac:dyDescent="0.25">
      <c r="A262" s="1">
        <v>42943</v>
      </c>
      <c r="B262">
        <v>10063.25</v>
      </c>
      <c r="C262">
        <v>10020.549805000001</v>
      </c>
      <c r="D262">
        <v>10035.8166352032</v>
      </c>
      <c r="E262" t="str">
        <f t="shared" si="41"/>
        <v/>
      </c>
      <c r="F262" s="10">
        <f t="shared" si="39"/>
        <v>9899.5996090000008</v>
      </c>
      <c r="G262" s="11" t="str">
        <f t="shared" si="40"/>
        <v/>
      </c>
      <c r="L262" s="12">
        <f t="shared" si="42"/>
        <v>-1.0037871402968079E-5</v>
      </c>
      <c r="M262" s="12">
        <f t="shared" si="43"/>
        <v>-1.0037921782736369E-5</v>
      </c>
      <c r="N262">
        <f t="shared" si="44"/>
        <v>-1</v>
      </c>
      <c r="O262" s="12">
        <f t="shared" si="45"/>
        <v>1.0037921782736369E-5</v>
      </c>
      <c r="P262" s="12">
        <f t="shared" si="46"/>
        <v>-5.6984852035389076E-3</v>
      </c>
      <c r="Q262" s="12">
        <f t="shared" si="47"/>
        <v>-5.6822796337435699E-3</v>
      </c>
      <c r="R262" s="13">
        <f t="shared" si="48"/>
        <v>5.6199227356865666E-3</v>
      </c>
    </row>
    <row r="263" spans="1:18" x14ac:dyDescent="0.25">
      <c r="A263" s="1">
        <v>42944</v>
      </c>
      <c r="B263">
        <v>9996.5498050000006</v>
      </c>
      <c r="C263">
        <v>10014.5</v>
      </c>
      <c r="D263">
        <v>10034.375135903299</v>
      </c>
      <c r="E263" t="str">
        <f t="shared" si="41"/>
        <v/>
      </c>
      <c r="F263" s="10">
        <f t="shared" si="39"/>
        <v>9899.5996090000008</v>
      </c>
      <c r="G263" s="11" t="str">
        <f t="shared" si="40"/>
        <v/>
      </c>
      <c r="L263" s="12">
        <f t="shared" si="42"/>
        <v>-6.0373982642969448E-4</v>
      </c>
      <c r="M263" s="12">
        <f t="shared" si="43"/>
        <v>-6.039221507066813E-4</v>
      </c>
      <c r="N263">
        <f t="shared" si="44"/>
        <v>-1</v>
      </c>
      <c r="O263" s="12">
        <f t="shared" si="45"/>
        <v>6.039221507066813E-4</v>
      </c>
      <c r="P263" s="12">
        <f t="shared" si="46"/>
        <v>-5.0945630528322263E-3</v>
      </c>
      <c r="Q263" s="12">
        <f t="shared" si="47"/>
        <v>-5.0816077763107259E-3</v>
      </c>
      <c r="R263" s="13">
        <f t="shared" si="48"/>
        <v>-6.1377163756992648E-4</v>
      </c>
    </row>
    <row r="264" spans="1:18" x14ac:dyDescent="0.25">
      <c r="A264" s="1">
        <v>42947</v>
      </c>
      <c r="B264">
        <v>10034.700194999999</v>
      </c>
      <c r="C264">
        <v>10077.099609000001</v>
      </c>
      <c r="D264">
        <v>10037.9528231484</v>
      </c>
      <c r="E264" t="str">
        <f t="shared" si="41"/>
        <v/>
      </c>
      <c r="F264" s="10">
        <f t="shared" si="39"/>
        <v>9899.5996090000008</v>
      </c>
      <c r="G264" s="11" t="str">
        <f t="shared" si="40"/>
        <v/>
      </c>
      <c r="L264" s="12">
        <f t="shared" si="42"/>
        <v>6.2508970992061208E-3</v>
      </c>
      <c r="M264" s="12">
        <f t="shared" si="43"/>
        <v>6.2314412774000265E-3</v>
      </c>
      <c r="N264">
        <f t="shared" si="44"/>
        <v>-1</v>
      </c>
      <c r="O264" s="12">
        <f t="shared" si="45"/>
        <v>-6.2314412774000265E-3</v>
      </c>
      <c r="P264" s="12">
        <f t="shared" si="46"/>
        <v>-1.1326004330232252E-2</v>
      </c>
      <c r="Q264" s="12">
        <f t="shared" si="47"/>
        <v>-1.1262106606002353E-2</v>
      </c>
      <c r="R264" s="13">
        <f t="shared" si="48"/>
        <v>5.6433833572466785E-3</v>
      </c>
    </row>
    <row r="265" spans="1:18" x14ac:dyDescent="0.25">
      <c r="A265" s="1">
        <v>42948</v>
      </c>
      <c r="B265">
        <v>10101.049805000001</v>
      </c>
      <c r="C265">
        <v>10114.650390999999</v>
      </c>
      <c r="D265">
        <v>10072.095432837899</v>
      </c>
      <c r="E265" t="str">
        <f t="shared" si="41"/>
        <v/>
      </c>
      <c r="F265" s="10">
        <f t="shared" si="39"/>
        <v>9899.5996090000008</v>
      </c>
      <c r="G265" s="11" t="str">
        <f t="shared" si="40"/>
        <v/>
      </c>
      <c r="L265" s="12">
        <f t="shared" si="42"/>
        <v>3.7263482010698734E-3</v>
      </c>
      <c r="M265" s="12">
        <f t="shared" si="43"/>
        <v>3.7194225651672984E-3</v>
      </c>
      <c r="N265">
        <f t="shared" si="44"/>
        <v>-1</v>
      </c>
      <c r="O265" s="12">
        <f t="shared" si="45"/>
        <v>-3.7194225651672984E-3</v>
      </c>
      <c r="P265" s="12">
        <f t="shared" si="46"/>
        <v>-1.504542689539955E-2</v>
      </c>
      <c r="Q265" s="12">
        <f t="shared" si="47"/>
        <v>-1.4932809957550086E-2</v>
      </c>
      <c r="R265" s="13">
        <f t="shared" si="48"/>
        <v>1.0000538319436592E-2</v>
      </c>
    </row>
    <row r="266" spans="1:18" x14ac:dyDescent="0.25">
      <c r="A266" s="1">
        <v>42949</v>
      </c>
      <c r="B266">
        <v>10136.299805000001</v>
      </c>
      <c r="C266">
        <v>10081.5</v>
      </c>
      <c r="D266">
        <v>10103.8384024281</v>
      </c>
      <c r="E266" t="str">
        <f t="shared" si="41"/>
        <v/>
      </c>
      <c r="F266" s="10">
        <f t="shared" si="39"/>
        <v>9899.5996090000008</v>
      </c>
      <c r="G266" s="11" t="str">
        <f t="shared" si="40"/>
        <v/>
      </c>
      <c r="L266" s="12">
        <f t="shared" si="42"/>
        <v>-3.2774628601593969E-3</v>
      </c>
      <c r="M266" s="12">
        <f t="shared" si="43"/>
        <v>-3.2828455057243439E-3</v>
      </c>
      <c r="N266">
        <f t="shared" si="44"/>
        <v>-1</v>
      </c>
      <c r="O266" s="12">
        <f t="shared" si="45"/>
        <v>3.2828455057243439E-3</v>
      </c>
      <c r="P266" s="12">
        <f t="shared" si="46"/>
        <v>-1.1762581389675206E-2</v>
      </c>
      <c r="Q266" s="12">
        <f t="shared" si="47"/>
        <v>-1.1693672675282762E-2</v>
      </c>
      <c r="R266" s="13">
        <f t="shared" si="48"/>
        <v>4.3667237307754014E-4</v>
      </c>
    </row>
    <row r="267" spans="1:18" x14ac:dyDescent="0.25">
      <c r="A267" s="1">
        <v>42950</v>
      </c>
      <c r="B267">
        <v>10081.150390999999</v>
      </c>
      <c r="C267">
        <v>10013.650390999999</v>
      </c>
      <c r="D267">
        <v>10099.814029389199</v>
      </c>
      <c r="E267" t="str">
        <f t="shared" si="41"/>
        <v/>
      </c>
      <c r="F267" s="10">
        <f t="shared" si="39"/>
        <v>9899.5996090000008</v>
      </c>
      <c r="G267" s="11" t="str">
        <f t="shared" si="40"/>
        <v/>
      </c>
      <c r="L267" s="12">
        <f t="shared" si="42"/>
        <v>-6.7301104994297312E-3</v>
      </c>
      <c r="M267" s="12">
        <f t="shared" si="43"/>
        <v>-6.7528598208466857E-3</v>
      </c>
      <c r="N267">
        <f t="shared" si="44"/>
        <v>-1</v>
      </c>
      <c r="O267" s="12">
        <f t="shared" si="45"/>
        <v>6.7528598208466857E-3</v>
      </c>
      <c r="P267" s="12">
        <f t="shared" si="46"/>
        <v>-5.0097215688285207E-3</v>
      </c>
      <c r="Q267" s="12">
        <f t="shared" si="47"/>
        <v>-4.9971938426007778E-3</v>
      </c>
      <c r="R267" s="13">
        <f t="shared" si="48"/>
        <v>-9.9855156723824834E-3</v>
      </c>
    </row>
    <row r="268" spans="1:18" x14ac:dyDescent="0.25">
      <c r="A268" s="1">
        <v>42951</v>
      </c>
      <c r="B268">
        <v>10008.599609000001</v>
      </c>
      <c r="C268">
        <v>10066.400390999999</v>
      </c>
      <c r="D268">
        <v>10025.005378305599</v>
      </c>
      <c r="E268" t="str">
        <f t="shared" si="41"/>
        <v/>
      </c>
      <c r="F268" s="10">
        <f t="shared" si="39"/>
        <v>9899.5996090000008</v>
      </c>
      <c r="G268" s="11" t="str">
        <f t="shared" si="40"/>
        <v/>
      </c>
      <c r="L268" s="12">
        <f t="shared" si="42"/>
        <v>5.2678092344236038E-3</v>
      </c>
      <c r="M268" s="12">
        <f t="shared" si="43"/>
        <v>5.2539828625622134E-3</v>
      </c>
      <c r="N268">
        <f t="shared" si="44"/>
        <v>-1</v>
      </c>
      <c r="O268" s="12">
        <f t="shared" si="45"/>
        <v>-5.2539828625622134E-3</v>
      </c>
      <c r="P268" s="12">
        <f t="shared" si="46"/>
        <v>-1.0263704431390734E-2</v>
      </c>
      <c r="Q268" s="12">
        <f t="shared" si="47"/>
        <v>-1.0211212358268829E-2</v>
      </c>
      <c r="R268" s="13">
        <f t="shared" si="48"/>
        <v>-1.4977542032437174E-3</v>
      </c>
    </row>
    <row r="269" spans="1:18" x14ac:dyDescent="0.25">
      <c r="A269" s="1">
        <v>42954</v>
      </c>
      <c r="B269">
        <v>10074.799805000001</v>
      </c>
      <c r="C269">
        <v>10057.400390999999</v>
      </c>
      <c r="D269">
        <v>10080.147361957001</v>
      </c>
      <c r="E269" t="str">
        <f t="shared" si="41"/>
        <v>BUY</v>
      </c>
      <c r="F269" s="10">
        <f t="shared" ref="F269:F332" si="49">IF(E268&lt;&gt;"",B268,F268)</f>
        <v>9899.5996090000008</v>
      </c>
      <c r="G269" s="11" t="str">
        <f t="shared" ref="G269:G332" si="50">IF(E268="SELL",F269/F268-1,IF(E268="BUY",1-F269/F268,""))</f>
        <v/>
      </c>
      <c r="L269" s="12">
        <f t="shared" si="42"/>
        <v>-8.9406338417119535E-4</v>
      </c>
      <c r="M269" s="12">
        <f t="shared" si="43"/>
        <v>-8.9446329722149781E-4</v>
      </c>
      <c r="N269">
        <f t="shared" si="44"/>
        <v>-1</v>
      </c>
      <c r="O269" s="12">
        <f t="shared" si="45"/>
        <v>8.9446329722149781E-4</v>
      </c>
      <c r="P269" s="12">
        <f t="shared" si="46"/>
        <v>-9.3692411341692369E-3</v>
      </c>
      <c r="Q269" s="12">
        <f t="shared" si="47"/>
        <v>-9.3254865501617434E-3</v>
      </c>
      <c r="R269" s="13">
        <f t="shared" si="48"/>
        <v>4.3690360949011353E-3</v>
      </c>
    </row>
    <row r="270" spans="1:18" x14ac:dyDescent="0.25">
      <c r="A270" s="1">
        <v>42955</v>
      </c>
      <c r="B270">
        <v>10068.349609000001</v>
      </c>
      <c r="C270">
        <v>9978.5498050000006</v>
      </c>
      <c r="D270">
        <v>10054.768290337801</v>
      </c>
      <c r="E270" t="str">
        <f t="shared" ref="E270:E333" si="51" xml:space="preserve"> IF(AND(D270&gt;B270, D269&lt;C269),"BUY",IF(AND(D270&lt;B270,D269&gt;C269),"SELL",""))</f>
        <v>SELL</v>
      </c>
      <c r="F270" s="10">
        <f t="shared" si="49"/>
        <v>10074.799805000001</v>
      </c>
      <c r="G270" s="11">
        <f t="shared" si="50"/>
        <v>-1.7697705252717633E-2</v>
      </c>
      <c r="L270" s="12">
        <f t="shared" si="42"/>
        <v>-7.8400563698904913E-3</v>
      </c>
      <c r="M270" s="12">
        <f t="shared" si="43"/>
        <v>-7.8709511958934639E-3</v>
      </c>
      <c r="N270">
        <f t="shared" si="44"/>
        <v>1</v>
      </c>
      <c r="O270" s="12">
        <f t="shared" si="45"/>
        <v>-7.8709511958934639E-3</v>
      </c>
      <c r="P270" s="12">
        <f t="shared" si="46"/>
        <v>-1.7240192330062701E-2</v>
      </c>
      <c r="Q270" s="12">
        <f t="shared" si="47"/>
        <v>-1.7092430579822238E-2</v>
      </c>
      <c r="R270" s="13">
        <f t="shared" si="48"/>
        <v>-8.727110246731562E-3</v>
      </c>
    </row>
    <row r="271" spans="1:18" x14ac:dyDescent="0.25">
      <c r="A271" s="1">
        <v>42956</v>
      </c>
      <c r="B271">
        <v>9961.1503909999992</v>
      </c>
      <c r="C271">
        <v>9908.0498050000006</v>
      </c>
      <c r="D271">
        <v>9972.8528368678199</v>
      </c>
      <c r="E271" t="str">
        <f t="shared" si="51"/>
        <v/>
      </c>
      <c r="F271" s="10">
        <f t="shared" si="49"/>
        <v>10068.349609000001</v>
      </c>
      <c r="G271" s="11">
        <f t="shared" si="50"/>
        <v>-6.4023068694607499E-4</v>
      </c>
      <c r="L271" s="12">
        <f t="shared" si="42"/>
        <v>-7.0651548950203535E-3</v>
      </c>
      <c r="M271" s="12">
        <f t="shared" si="43"/>
        <v>-7.0902312840508989E-3</v>
      </c>
      <c r="N271">
        <f t="shared" si="44"/>
        <v>-1</v>
      </c>
      <c r="O271" s="12">
        <f t="shared" si="45"/>
        <v>7.0902312840508989E-3</v>
      </c>
      <c r="P271" s="12">
        <f t="shared" si="46"/>
        <v>-1.0149961046011801E-2</v>
      </c>
      <c r="Q271" s="12">
        <f t="shared" si="47"/>
        <v>-1.009862402778483E-2</v>
      </c>
      <c r="R271" s="13">
        <f t="shared" si="48"/>
        <v>-1.4849820052271867E-2</v>
      </c>
    </row>
    <row r="272" spans="1:18" x14ac:dyDescent="0.25">
      <c r="A272" s="1">
        <v>42957</v>
      </c>
      <c r="B272">
        <v>9872.8496090000008</v>
      </c>
      <c r="C272">
        <v>9820.25</v>
      </c>
      <c r="D272">
        <v>9922.1867366182105</v>
      </c>
      <c r="E272" t="str">
        <f t="shared" si="51"/>
        <v/>
      </c>
      <c r="F272" s="10">
        <f t="shared" si="49"/>
        <v>10068.349609000001</v>
      </c>
      <c r="G272" s="11" t="str">
        <f t="shared" si="50"/>
        <v/>
      </c>
      <c r="L272" s="12">
        <f t="shared" ref="L272:L335" si="52">C272/C271-1</f>
        <v>-8.8614618141799051E-3</v>
      </c>
      <c r="M272" s="12">
        <f t="shared" ref="M272:M335" si="53">LN(C272/C271)</f>
        <v>-8.9009580697515644E-3</v>
      </c>
      <c r="N272">
        <f t="shared" ref="N272:N335" si="54" xml:space="preserve"> IF(AND(D271&gt;B271, D270&lt;C270),1,IF(AND(D271&lt;B271,D270&gt;C270),-1,N271))</f>
        <v>-1</v>
      </c>
      <c r="O272" s="12">
        <f t="shared" ref="O272:O335" si="55">M272*N272</f>
        <v>8.9009580697515644E-3</v>
      </c>
      <c r="P272" s="12">
        <f t="shared" ref="P272:P335" si="56">O272+P271</f>
        <v>-1.2490029762602366E-3</v>
      </c>
      <c r="Q272" s="12">
        <f t="shared" ref="Q272:Q335" si="57">EXP(P272)-1</f>
        <v>-1.248223296684059E-3</v>
      </c>
      <c r="R272" s="13">
        <f t="shared" ref="R272:R335" si="58">(1+L272)*(1+L271)-1</f>
        <v>-1.5864009108886745E-2</v>
      </c>
    </row>
    <row r="273" spans="1:18" x14ac:dyDescent="0.25">
      <c r="A273" s="1">
        <v>42958</v>
      </c>
      <c r="B273">
        <v>9712.1503909999992</v>
      </c>
      <c r="C273">
        <v>9710.7998050000006</v>
      </c>
      <c r="D273">
        <v>9837.3248068451103</v>
      </c>
      <c r="E273" t="str">
        <f t="shared" si="51"/>
        <v/>
      </c>
      <c r="F273" s="10">
        <f t="shared" si="49"/>
        <v>10068.349609000001</v>
      </c>
      <c r="G273" s="11" t="str">
        <f t="shared" si="50"/>
        <v/>
      </c>
      <c r="L273" s="12">
        <f t="shared" si="52"/>
        <v>-1.1145357297421055E-2</v>
      </c>
      <c r="M273" s="12">
        <f t="shared" si="53"/>
        <v>-1.1207932172711453E-2</v>
      </c>
      <c r="N273">
        <f t="shared" si="54"/>
        <v>-1</v>
      </c>
      <c r="O273" s="12">
        <f t="shared" si="55"/>
        <v>1.1207932172711453E-2</v>
      </c>
      <c r="P273" s="12">
        <f t="shared" si="56"/>
        <v>9.9589291964512165E-3</v>
      </c>
      <c r="Q273" s="12">
        <f t="shared" si="57"/>
        <v>1.0008684364051446E-2</v>
      </c>
      <c r="R273" s="13">
        <f t="shared" si="58"/>
        <v>-1.990805495350445E-2</v>
      </c>
    </row>
    <row r="274" spans="1:18" x14ac:dyDescent="0.25">
      <c r="A274" s="1">
        <v>42961</v>
      </c>
      <c r="B274">
        <v>9755.75</v>
      </c>
      <c r="C274">
        <v>9794.1503909999992</v>
      </c>
      <c r="D274">
        <v>9737.1455493408303</v>
      </c>
      <c r="E274" t="str">
        <f t="shared" si="51"/>
        <v>SELL</v>
      </c>
      <c r="F274" s="10">
        <f t="shared" si="49"/>
        <v>10068.349609000001</v>
      </c>
      <c r="G274" s="11" t="str">
        <f t="shared" si="50"/>
        <v/>
      </c>
      <c r="L274" s="12">
        <f t="shared" si="52"/>
        <v>8.5832874401428061E-3</v>
      </c>
      <c r="M274" s="12">
        <f t="shared" si="53"/>
        <v>8.5466604658390906E-3</v>
      </c>
      <c r="N274">
        <f t="shared" si="54"/>
        <v>-1</v>
      </c>
      <c r="O274" s="12">
        <f t="shared" si="55"/>
        <v>-8.5466604658390906E-3</v>
      </c>
      <c r="P274" s="12">
        <f t="shared" si="56"/>
        <v>1.4122687306121259E-3</v>
      </c>
      <c r="Q274" s="12">
        <f t="shared" si="57"/>
        <v>1.4132664517241267E-3</v>
      </c>
      <c r="R274" s="13">
        <f t="shared" si="58"/>
        <v>-2.6577336625851489E-3</v>
      </c>
    </row>
    <row r="275" spans="1:18" x14ac:dyDescent="0.25">
      <c r="A275" s="1">
        <v>42963</v>
      </c>
      <c r="B275">
        <v>9825.8496090000008</v>
      </c>
      <c r="C275">
        <v>9897.2998050000006</v>
      </c>
      <c r="D275">
        <v>9790.6660828794993</v>
      </c>
      <c r="E275" t="str">
        <f t="shared" si="51"/>
        <v/>
      </c>
      <c r="F275" s="10">
        <f t="shared" si="49"/>
        <v>9755.75</v>
      </c>
      <c r="G275" s="11">
        <f t="shared" si="50"/>
        <v>-3.1047750737675073E-2</v>
      </c>
      <c r="L275" s="12">
        <f t="shared" si="52"/>
        <v>1.0531736790031943E-2</v>
      </c>
      <c r="M275" s="12">
        <f t="shared" si="53"/>
        <v>1.0476664384708798E-2</v>
      </c>
      <c r="N275">
        <f t="shared" si="54"/>
        <v>-1</v>
      </c>
      <c r="O275" s="12">
        <f t="shared" si="55"/>
        <v>-1.0476664384708798E-2</v>
      </c>
      <c r="P275" s="12">
        <f t="shared" si="56"/>
        <v>-9.0643956540966721E-3</v>
      </c>
      <c r="Q275" s="12">
        <f t="shared" si="57"/>
        <v>-9.0234378657645387E-3</v>
      </c>
      <c r="R275" s="13">
        <f t="shared" si="58"/>
        <v>1.9205421154287583E-2</v>
      </c>
    </row>
    <row r="276" spans="1:18" x14ac:dyDescent="0.25">
      <c r="A276" s="1">
        <v>42964</v>
      </c>
      <c r="B276">
        <v>9945.5498050000006</v>
      </c>
      <c r="C276">
        <v>9904.1503909999992</v>
      </c>
      <c r="D276">
        <v>9886.8590718222404</v>
      </c>
      <c r="E276" t="str">
        <f t="shared" si="51"/>
        <v/>
      </c>
      <c r="F276" s="10">
        <f t="shared" si="49"/>
        <v>9755.75</v>
      </c>
      <c r="G276" s="11" t="str">
        <f t="shared" si="50"/>
        <v/>
      </c>
      <c r="L276" s="12">
        <f t="shared" si="52"/>
        <v>6.9216717033637742E-4</v>
      </c>
      <c r="M276" s="12">
        <f t="shared" si="53"/>
        <v>6.9192773312121419E-4</v>
      </c>
      <c r="N276">
        <f t="shared" si="54"/>
        <v>-1</v>
      </c>
      <c r="O276" s="12">
        <f t="shared" si="55"/>
        <v>-6.9192773312121419E-4</v>
      </c>
      <c r="P276" s="12">
        <f t="shared" si="56"/>
        <v>-9.756323387217887E-3</v>
      </c>
      <c r="Q276" s="12">
        <f t="shared" si="57"/>
        <v>-9.7088848647368664E-3</v>
      </c>
      <c r="R276" s="13">
        <f t="shared" si="58"/>
        <v>1.1231193682821106E-2</v>
      </c>
    </row>
    <row r="277" spans="1:18" x14ac:dyDescent="0.25">
      <c r="A277" s="1">
        <v>42965</v>
      </c>
      <c r="B277">
        <v>9865.9501949999994</v>
      </c>
      <c r="C277">
        <v>9837.4003909999992</v>
      </c>
      <c r="D277">
        <v>9920.1219470439701</v>
      </c>
      <c r="E277" t="str">
        <f t="shared" si="51"/>
        <v>BUY</v>
      </c>
      <c r="F277" s="10">
        <f t="shared" si="49"/>
        <v>9755.75</v>
      </c>
      <c r="G277" s="11" t="str">
        <f t="shared" si="50"/>
        <v/>
      </c>
      <c r="L277" s="12">
        <f t="shared" si="52"/>
        <v>-6.7395987908923649E-3</v>
      </c>
      <c r="M277" s="12">
        <f t="shared" si="53"/>
        <v>-6.7624124478638317E-3</v>
      </c>
      <c r="N277">
        <f t="shared" si="54"/>
        <v>-1</v>
      </c>
      <c r="O277" s="12">
        <f t="shared" si="55"/>
        <v>6.7624124478638317E-3</v>
      </c>
      <c r="P277" s="12">
        <f t="shared" si="56"/>
        <v>-2.9939109393540553E-3</v>
      </c>
      <c r="Q277" s="12">
        <f t="shared" si="57"/>
        <v>-2.9894336573067504E-3</v>
      </c>
      <c r="R277" s="13">
        <f t="shared" si="58"/>
        <v>-6.052096549580277E-3</v>
      </c>
    </row>
    <row r="278" spans="1:18" x14ac:dyDescent="0.25">
      <c r="A278" s="1">
        <v>42968</v>
      </c>
      <c r="B278">
        <v>9864.25</v>
      </c>
      <c r="C278">
        <v>9754.3496090000008</v>
      </c>
      <c r="D278">
        <v>9847.9336387827407</v>
      </c>
      <c r="E278" t="str">
        <f t="shared" si="51"/>
        <v>SELL</v>
      </c>
      <c r="F278" s="10">
        <f t="shared" si="49"/>
        <v>9865.9501949999994</v>
      </c>
      <c r="G278" s="11">
        <f t="shared" si="50"/>
        <v>-1.1295922404735537E-2</v>
      </c>
      <c r="L278" s="12">
        <f t="shared" si="52"/>
        <v>-8.4423504888526679E-3</v>
      </c>
      <c r="M278" s="12">
        <f t="shared" si="53"/>
        <v>-8.4781889796909163E-3</v>
      </c>
      <c r="N278">
        <f t="shared" si="54"/>
        <v>1</v>
      </c>
      <c r="O278" s="12">
        <f t="shared" si="55"/>
        <v>-8.4781889796909163E-3</v>
      </c>
      <c r="P278" s="12">
        <f t="shared" si="56"/>
        <v>-1.1472099919044972E-2</v>
      </c>
      <c r="Q278" s="12">
        <f t="shared" si="57"/>
        <v>-1.1406546299461251E-2</v>
      </c>
      <c r="R278" s="13">
        <f t="shared" si="58"/>
        <v>-1.5125051224598063E-2</v>
      </c>
    </row>
    <row r="279" spans="1:18" x14ac:dyDescent="0.25">
      <c r="A279" s="1">
        <v>42969</v>
      </c>
      <c r="B279">
        <v>9815.75</v>
      </c>
      <c r="C279">
        <v>9765.5498050000006</v>
      </c>
      <c r="D279">
        <v>9773.0516574470403</v>
      </c>
      <c r="E279" t="str">
        <f t="shared" si="51"/>
        <v>SELL</v>
      </c>
      <c r="F279" s="10">
        <f t="shared" si="49"/>
        <v>9864.25</v>
      </c>
      <c r="G279" s="11">
        <f t="shared" si="50"/>
        <v>-1.7232957458690468E-4</v>
      </c>
      <c r="L279" s="12">
        <f t="shared" si="52"/>
        <v>1.1482258119666078E-3</v>
      </c>
      <c r="M279" s="12">
        <f t="shared" si="53"/>
        <v>1.1475671048904016E-3</v>
      </c>
      <c r="N279">
        <f t="shared" si="54"/>
        <v>-1</v>
      </c>
      <c r="O279" s="12">
        <f t="shared" si="55"/>
        <v>-1.1475671048904016E-3</v>
      </c>
      <c r="P279" s="12">
        <f t="shared" si="56"/>
        <v>-1.2619667023935374E-2</v>
      </c>
      <c r="Q279" s="12">
        <f t="shared" si="57"/>
        <v>-1.2540372931536203E-2</v>
      </c>
      <c r="R279" s="13">
        <f t="shared" si="58"/>
        <v>-7.3038184016310792E-3</v>
      </c>
    </row>
    <row r="280" spans="1:18" x14ac:dyDescent="0.25">
      <c r="A280" s="1">
        <v>42970</v>
      </c>
      <c r="B280">
        <v>9803.0498050000006</v>
      </c>
      <c r="C280">
        <v>9852.5</v>
      </c>
      <c r="D280">
        <v>9767.9837059194797</v>
      </c>
      <c r="E280" t="str">
        <f t="shared" si="51"/>
        <v>SELL</v>
      </c>
      <c r="F280" s="10">
        <f t="shared" si="49"/>
        <v>9815.75</v>
      </c>
      <c r="G280" s="11">
        <f t="shared" si="50"/>
        <v>-4.916744810806728E-3</v>
      </c>
      <c r="L280" s="12">
        <f t="shared" si="52"/>
        <v>8.9037685267325806E-3</v>
      </c>
      <c r="M280" s="12">
        <f t="shared" si="53"/>
        <v>8.86436370793681E-3</v>
      </c>
      <c r="N280">
        <f t="shared" si="54"/>
        <v>-1</v>
      </c>
      <c r="O280" s="12">
        <f t="shared" si="55"/>
        <v>-8.86436370793681E-3</v>
      </c>
      <c r="P280" s="12">
        <f t="shared" si="56"/>
        <v>-2.1484030731872182E-2</v>
      </c>
      <c r="Q280" s="12">
        <f t="shared" si="57"/>
        <v>-2.1254892812604842E-2</v>
      </c>
      <c r="R280" s="13">
        <f t="shared" si="58"/>
        <v>1.0062217875545398E-2</v>
      </c>
    </row>
    <row r="281" spans="1:18" x14ac:dyDescent="0.25">
      <c r="A281" s="1">
        <v>42971</v>
      </c>
      <c r="B281">
        <v>9881.2001949999994</v>
      </c>
      <c r="C281">
        <v>9857.0498050000006</v>
      </c>
      <c r="D281">
        <v>9847.9400883299804</v>
      </c>
      <c r="E281" t="str">
        <f t="shared" si="51"/>
        <v/>
      </c>
      <c r="F281" s="10">
        <f t="shared" si="49"/>
        <v>9803.0498050000006</v>
      </c>
      <c r="G281" s="11">
        <f t="shared" si="50"/>
        <v>-1.2938588492982239E-3</v>
      </c>
      <c r="L281" s="12">
        <f t="shared" si="52"/>
        <v>4.6179193098194737E-4</v>
      </c>
      <c r="M281" s="12">
        <f t="shared" si="53"/>
        <v>4.6168533790280739E-4</v>
      </c>
      <c r="N281">
        <f t="shared" si="54"/>
        <v>-1</v>
      </c>
      <c r="O281" s="12">
        <f t="shared" si="55"/>
        <v>-4.6168533790280739E-4</v>
      </c>
      <c r="P281" s="12">
        <f t="shared" si="56"/>
        <v>-2.1945716069774988E-2</v>
      </c>
      <c r="Q281" s="12">
        <f t="shared" si="57"/>
        <v>-2.1706660782788711E-2</v>
      </c>
      <c r="R281" s="13">
        <f t="shared" si="58"/>
        <v>9.3696721461755672E-3</v>
      </c>
    </row>
    <row r="282" spans="1:18" x14ac:dyDescent="0.25">
      <c r="A282" s="1">
        <v>42975</v>
      </c>
      <c r="B282">
        <v>9907.1503909999992</v>
      </c>
      <c r="C282">
        <v>9912.7998050000006</v>
      </c>
      <c r="D282">
        <v>9868.3576982554296</v>
      </c>
      <c r="E282" t="str">
        <f t="shared" si="51"/>
        <v/>
      </c>
      <c r="F282" s="10">
        <f t="shared" si="49"/>
        <v>9803.0498050000006</v>
      </c>
      <c r="G282" s="11" t="str">
        <f t="shared" si="50"/>
        <v/>
      </c>
      <c r="L282" s="12">
        <f t="shared" si="52"/>
        <v>5.6558504930876996E-3</v>
      </c>
      <c r="M282" s="12">
        <f t="shared" si="53"/>
        <v>5.6399162236854929E-3</v>
      </c>
      <c r="N282">
        <f t="shared" si="54"/>
        <v>-1</v>
      </c>
      <c r="O282" s="12">
        <f t="shared" si="55"/>
        <v>-5.6399162236854929E-3</v>
      </c>
      <c r="P282" s="12">
        <f t="shared" si="56"/>
        <v>-2.758563229346048E-2</v>
      </c>
      <c r="Q282" s="12">
        <f t="shared" si="57"/>
        <v>-2.7208623369973206E-2</v>
      </c>
      <c r="R282" s="13">
        <f t="shared" si="58"/>
        <v>6.120254250190138E-3</v>
      </c>
    </row>
    <row r="283" spans="1:18" x14ac:dyDescent="0.25">
      <c r="A283" s="1">
        <v>42976</v>
      </c>
      <c r="B283">
        <v>9886.4003909999992</v>
      </c>
      <c r="C283">
        <v>9796.0498050000006</v>
      </c>
      <c r="D283">
        <v>9924.9152362669101</v>
      </c>
      <c r="E283" t="str">
        <f t="shared" si="51"/>
        <v>BUY</v>
      </c>
      <c r="F283" s="10">
        <f t="shared" si="49"/>
        <v>9803.0498050000006</v>
      </c>
      <c r="G283" s="11" t="str">
        <f t="shared" si="50"/>
        <v/>
      </c>
      <c r="L283" s="12">
        <f t="shared" si="52"/>
        <v>-1.1777701789267625E-2</v>
      </c>
      <c r="M283" s="12">
        <f t="shared" si="53"/>
        <v>-1.1847608353565242E-2</v>
      </c>
      <c r="N283">
        <f t="shared" si="54"/>
        <v>-1</v>
      </c>
      <c r="O283" s="12">
        <f t="shared" si="55"/>
        <v>1.1847608353565242E-2</v>
      </c>
      <c r="P283" s="12">
        <f t="shared" si="56"/>
        <v>-1.5738023939895238E-2</v>
      </c>
      <c r="Q283" s="12">
        <f t="shared" si="57"/>
        <v>-1.5614828372770617E-2</v>
      </c>
      <c r="R283" s="13">
        <f t="shared" si="58"/>
        <v>-6.1884642166522008E-3</v>
      </c>
    </row>
    <row r="284" spans="1:18" x14ac:dyDescent="0.25">
      <c r="A284" s="1">
        <v>42977</v>
      </c>
      <c r="B284">
        <v>9859.5</v>
      </c>
      <c r="C284">
        <v>9884.4003909999992</v>
      </c>
      <c r="D284">
        <v>9822.8836119483403</v>
      </c>
      <c r="E284" t="str">
        <f t="shared" si="51"/>
        <v>SELL</v>
      </c>
      <c r="F284" s="10">
        <f t="shared" si="49"/>
        <v>9886.4003909999992</v>
      </c>
      <c r="G284" s="11">
        <f t="shared" si="50"/>
        <v>-8.5025158147709057E-3</v>
      </c>
      <c r="L284" s="12">
        <f t="shared" si="52"/>
        <v>9.0190013075375219E-3</v>
      </c>
      <c r="M284" s="12">
        <f t="shared" si="53"/>
        <v>8.978573015302584E-3</v>
      </c>
      <c r="N284">
        <f t="shared" si="54"/>
        <v>1</v>
      </c>
      <c r="O284" s="12">
        <f t="shared" si="55"/>
        <v>8.978573015302584E-3</v>
      </c>
      <c r="P284" s="12">
        <f t="shared" si="56"/>
        <v>-6.7594509245926544E-3</v>
      </c>
      <c r="Q284" s="12">
        <f t="shared" si="57"/>
        <v>-6.7366572227440802E-3</v>
      </c>
      <c r="R284" s="13">
        <f t="shared" si="58"/>
        <v>-2.8649235895672476E-3</v>
      </c>
    </row>
    <row r="285" spans="1:18" x14ac:dyDescent="0.25">
      <c r="A285" s="1">
        <v>42978</v>
      </c>
      <c r="B285">
        <v>9905.7001949999994</v>
      </c>
      <c r="C285">
        <v>9917.9003909999992</v>
      </c>
      <c r="D285">
        <v>9885.2701268226101</v>
      </c>
      <c r="E285" t="str">
        <f t="shared" si="51"/>
        <v/>
      </c>
      <c r="F285" s="10">
        <f t="shared" si="49"/>
        <v>9859.5</v>
      </c>
      <c r="G285" s="11">
        <f t="shared" si="50"/>
        <v>-2.7209489739549175E-3</v>
      </c>
      <c r="L285" s="12">
        <f t="shared" si="52"/>
        <v>3.3891787741118229E-3</v>
      </c>
      <c r="M285" s="12">
        <f t="shared" si="53"/>
        <v>3.3834484514721273E-3</v>
      </c>
      <c r="N285">
        <f t="shared" si="54"/>
        <v>-1</v>
      </c>
      <c r="O285" s="12">
        <f t="shared" si="55"/>
        <v>-3.3834484514721273E-3</v>
      </c>
      <c r="P285" s="12">
        <f t="shared" si="56"/>
        <v>-1.0142899376064782E-2</v>
      </c>
      <c r="Q285" s="12">
        <f t="shared" si="57"/>
        <v>-1.009163364630572E-2</v>
      </c>
      <c r="R285" s="13">
        <f t="shared" si="58"/>
        <v>1.243874708944448E-2</v>
      </c>
    </row>
    <row r="286" spans="1:18" x14ac:dyDescent="0.25">
      <c r="A286" s="1">
        <v>42979</v>
      </c>
      <c r="B286">
        <v>9937.6503909999992</v>
      </c>
      <c r="C286">
        <v>9974.4003909999992</v>
      </c>
      <c r="D286">
        <v>9908.7438412450501</v>
      </c>
      <c r="E286" t="str">
        <f t="shared" si="51"/>
        <v/>
      </c>
      <c r="F286" s="10">
        <f t="shared" si="49"/>
        <v>9859.5</v>
      </c>
      <c r="G286" s="11" t="str">
        <f t="shared" si="50"/>
        <v/>
      </c>
      <c r="L286" s="12">
        <f t="shared" si="52"/>
        <v>5.6967702610999371E-3</v>
      </c>
      <c r="M286" s="12">
        <f t="shared" si="53"/>
        <v>5.6806050294131924E-3</v>
      </c>
      <c r="N286">
        <f t="shared" si="54"/>
        <v>-1</v>
      </c>
      <c r="O286" s="12">
        <f t="shared" si="55"/>
        <v>-5.6806050294131924E-3</v>
      </c>
      <c r="P286" s="12">
        <f t="shared" si="56"/>
        <v>-1.5823504405477973E-2</v>
      </c>
      <c r="Q286" s="12">
        <f t="shared" si="57"/>
        <v>-1.5698970479249619E-2</v>
      </c>
      <c r="R286" s="13">
        <f t="shared" si="58"/>
        <v>9.1052564080615905E-3</v>
      </c>
    </row>
    <row r="287" spans="1:18" x14ac:dyDescent="0.25">
      <c r="A287" s="1">
        <v>42982</v>
      </c>
      <c r="B287">
        <v>9984.1503909999992</v>
      </c>
      <c r="C287">
        <v>9912.8496090000008</v>
      </c>
      <c r="D287">
        <v>9990.4409895604695</v>
      </c>
      <c r="E287" t="str">
        <f t="shared" si="51"/>
        <v>BUY</v>
      </c>
      <c r="F287" s="10">
        <f t="shared" si="49"/>
        <v>9859.5</v>
      </c>
      <c r="G287" s="11" t="str">
        <f t="shared" si="50"/>
        <v/>
      </c>
      <c r="L287" s="12">
        <f t="shared" si="52"/>
        <v>-6.1708753997419263E-3</v>
      </c>
      <c r="M287" s="12">
        <f t="shared" si="53"/>
        <v>-6.1899939440242299E-3</v>
      </c>
      <c r="N287">
        <f t="shared" si="54"/>
        <v>-1</v>
      </c>
      <c r="O287" s="12">
        <f t="shared" si="55"/>
        <v>6.1899939440242299E-3</v>
      </c>
      <c r="P287" s="12">
        <f t="shared" si="56"/>
        <v>-9.6335104614537429E-3</v>
      </c>
      <c r="Q287" s="12">
        <f t="shared" si="57"/>
        <v>-9.5872568469353991E-3</v>
      </c>
      <c r="R287" s="13">
        <f t="shared" si="58"/>
        <v>-5.0925919810418385E-4</v>
      </c>
    </row>
    <row r="288" spans="1:18" x14ac:dyDescent="0.25">
      <c r="A288" s="1">
        <v>42983</v>
      </c>
      <c r="B288">
        <v>9933.25</v>
      </c>
      <c r="C288">
        <v>9952.2001949999994</v>
      </c>
      <c r="D288">
        <v>9918.2760870206203</v>
      </c>
      <c r="E288" t="str">
        <f t="shared" si="51"/>
        <v>SELL</v>
      </c>
      <c r="F288" s="10">
        <f t="shared" si="49"/>
        <v>9984.1503909999992</v>
      </c>
      <c r="G288" s="11">
        <f t="shared" si="50"/>
        <v>-1.2642668593741968E-2</v>
      </c>
      <c r="L288" s="12">
        <f t="shared" si="52"/>
        <v>3.969654292371283E-3</v>
      </c>
      <c r="M288" s="12">
        <f t="shared" si="53"/>
        <v>3.9617960043635912E-3</v>
      </c>
      <c r="N288">
        <f t="shared" si="54"/>
        <v>1</v>
      </c>
      <c r="O288" s="12">
        <f t="shared" si="55"/>
        <v>3.9617960043635912E-3</v>
      </c>
      <c r="P288" s="12">
        <f t="shared" si="56"/>
        <v>-5.6717144570901518E-3</v>
      </c>
      <c r="Q288" s="12">
        <f t="shared" si="57"/>
        <v>-5.6556606498586737E-3</v>
      </c>
      <c r="R288" s="13">
        <f t="shared" si="58"/>
        <v>-2.2257173493889226E-3</v>
      </c>
    </row>
    <row r="289" spans="1:18" x14ac:dyDescent="0.25">
      <c r="A289" s="1">
        <v>42984</v>
      </c>
      <c r="B289">
        <v>9899.25</v>
      </c>
      <c r="C289">
        <v>9916.2001949999994</v>
      </c>
      <c r="D289">
        <v>9972.0015186318105</v>
      </c>
      <c r="E289" t="str">
        <f t="shared" si="51"/>
        <v>BUY</v>
      </c>
      <c r="F289" s="10">
        <f t="shared" si="49"/>
        <v>9933.25</v>
      </c>
      <c r="G289" s="11">
        <f t="shared" si="50"/>
        <v>-5.0981194199440916E-3</v>
      </c>
      <c r="L289" s="12">
        <f t="shared" si="52"/>
        <v>-3.6172905784277454E-3</v>
      </c>
      <c r="M289" s="12">
        <f t="shared" si="53"/>
        <v>-3.6238487940832057E-3</v>
      </c>
      <c r="N289">
        <f t="shared" si="54"/>
        <v>-1</v>
      </c>
      <c r="O289" s="12">
        <f t="shared" si="55"/>
        <v>3.6238487940832057E-3</v>
      </c>
      <c r="P289" s="12">
        <f t="shared" si="56"/>
        <v>-2.0478656630069461E-3</v>
      </c>
      <c r="Q289" s="12">
        <f t="shared" si="57"/>
        <v>-2.0457702167616665E-3</v>
      </c>
      <c r="R289" s="13">
        <f t="shared" si="58"/>
        <v>3.3800432087205401E-4</v>
      </c>
    </row>
    <row r="290" spans="1:18" x14ac:dyDescent="0.25">
      <c r="A290" s="1">
        <v>42985</v>
      </c>
      <c r="B290">
        <v>9945.8496090000008</v>
      </c>
      <c r="C290">
        <v>9929.9003909999992</v>
      </c>
      <c r="D290">
        <v>9920.4106073462208</v>
      </c>
      <c r="E290" t="str">
        <f t="shared" si="51"/>
        <v>SELL</v>
      </c>
      <c r="F290" s="10">
        <f t="shared" si="49"/>
        <v>9899.25</v>
      </c>
      <c r="G290" s="11">
        <f t="shared" si="50"/>
        <v>3.4228475071099718E-3</v>
      </c>
      <c r="L290" s="12">
        <f t="shared" si="52"/>
        <v>1.3815973589266228E-3</v>
      </c>
      <c r="M290" s="12">
        <f t="shared" si="53"/>
        <v>1.3806438314551746E-3</v>
      </c>
      <c r="N290">
        <f t="shared" si="54"/>
        <v>1</v>
      </c>
      <c r="O290" s="12">
        <f t="shared" si="55"/>
        <v>1.3806438314551746E-3</v>
      </c>
      <c r="P290" s="12">
        <f t="shared" si="56"/>
        <v>-6.6722183155177141E-4</v>
      </c>
      <c r="Q290" s="12">
        <f t="shared" si="57"/>
        <v>-6.6699928856350787E-4</v>
      </c>
      <c r="R290" s="13">
        <f t="shared" si="58"/>
        <v>-2.2406908586107832E-3</v>
      </c>
    </row>
    <row r="291" spans="1:18" x14ac:dyDescent="0.25">
      <c r="A291" s="1">
        <v>42986</v>
      </c>
      <c r="B291">
        <v>9958.6503909999992</v>
      </c>
      <c r="C291">
        <v>9934.7998050000006</v>
      </c>
      <c r="D291">
        <v>9927.4357770243605</v>
      </c>
      <c r="E291" t="str">
        <f t="shared" si="51"/>
        <v/>
      </c>
      <c r="F291" s="10">
        <f t="shared" si="49"/>
        <v>9945.8496090000008</v>
      </c>
      <c r="G291" s="11">
        <f t="shared" si="50"/>
        <v>4.7073878324115359E-3</v>
      </c>
      <c r="L291" s="12">
        <f t="shared" si="52"/>
        <v>4.9340011551790575E-4</v>
      </c>
      <c r="M291" s="12">
        <f t="shared" si="53"/>
        <v>4.9327843370447781E-4</v>
      </c>
      <c r="N291">
        <f t="shared" si="54"/>
        <v>-1</v>
      </c>
      <c r="O291" s="12">
        <f t="shared" si="55"/>
        <v>-4.9327843370447781E-4</v>
      </c>
      <c r="P291" s="12">
        <f t="shared" si="56"/>
        <v>-1.1605002652562493E-3</v>
      </c>
      <c r="Q291" s="12">
        <f t="shared" si="57"/>
        <v>-1.1598271452338826E-3</v>
      </c>
      <c r="R291" s="13">
        <f t="shared" si="58"/>
        <v>1.8756791547409613E-3</v>
      </c>
    </row>
    <row r="292" spans="1:18" x14ac:dyDescent="0.25">
      <c r="A292" s="1">
        <v>42989</v>
      </c>
      <c r="B292">
        <v>9971.75</v>
      </c>
      <c r="C292">
        <v>10006.049805000001</v>
      </c>
      <c r="D292">
        <v>9944.7555269492295</v>
      </c>
      <c r="E292" t="str">
        <f t="shared" si="51"/>
        <v/>
      </c>
      <c r="F292" s="10">
        <f t="shared" si="49"/>
        <v>9945.8496090000008</v>
      </c>
      <c r="G292" s="11" t="str">
        <f t="shared" si="50"/>
        <v/>
      </c>
      <c r="L292" s="12">
        <f t="shared" si="52"/>
        <v>7.1717600151481875E-3</v>
      </c>
      <c r="M292" s="12">
        <f t="shared" si="53"/>
        <v>7.146165244468667E-3</v>
      </c>
      <c r="N292">
        <f t="shared" si="54"/>
        <v>-1</v>
      </c>
      <c r="O292" s="12">
        <f t="shared" si="55"/>
        <v>-7.146165244468667E-3</v>
      </c>
      <c r="P292" s="12">
        <f t="shared" si="56"/>
        <v>-8.3066655097249163E-3</v>
      </c>
      <c r="Q292" s="12">
        <f t="shared" si="57"/>
        <v>-8.2722604933410659E-3</v>
      </c>
      <c r="R292" s="13">
        <f t="shared" si="58"/>
        <v>7.6686986778859989E-3</v>
      </c>
    </row>
    <row r="293" spans="1:18" x14ac:dyDescent="0.25">
      <c r="A293" s="1">
        <v>42990</v>
      </c>
      <c r="B293">
        <v>10056.849609000001</v>
      </c>
      <c r="C293">
        <v>10093.049805000001</v>
      </c>
      <c r="D293">
        <v>10016.967730922999</v>
      </c>
      <c r="E293" t="str">
        <f t="shared" si="51"/>
        <v/>
      </c>
      <c r="F293" s="10">
        <f t="shared" si="49"/>
        <v>9945.8496090000008</v>
      </c>
      <c r="G293" s="11" t="str">
        <f t="shared" si="50"/>
        <v/>
      </c>
      <c r="L293" s="12">
        <f t="shared" si="52"/>
        <v>8.6947398519370278E-3</v>
      </c>
      <c r="M293" s="12">
        <f t="shared" si="53"/>
        <v>8.6571582855741649E-3</v>
      </c>
      <c r="N293">
        <f t="shared" si="54"/>
        <v>-1</v>
      </c>
      <c r="O293" s="12">
        <f t="shared" si="55"/>
        <v>-8.6571582855741649E-3</v>
      </c>
      <c r="P293" s="12">
        <f t="shared" si="56"/>
        <v>-1.6963823795299079E-2</v>
      </c>
      <c r="Q293" s="12">
        <f t="shared" si="57"/>
        <v>-1.6820748314568035E-2</v>
      </c>
      <c r="R293" s="13">
        <f t="shared" si="58"/>
        <v>1.5928856454697549E-2</v>
      </c>
    </row>
    <row r="294" spans="1:18" x14ac:dyDescent="0.25">
      <c r="A294" s="1">
        <v>42991</v>
      </c>
      <c r="B294">
        <v>10099.25</v>
      </c>
      <c r="C294">
        <v>10079.299805000001</v>
      </c>
      <c r="D294">
        <v>10117.303007340901</v>
      </c>
      <c r="E294" t="str">
        <f t="shared" si="51"/>
        <v>BUY</v>
      </c>
      <c r="F294" s="10">
        <f t="shared" si="49"/>
        <v>9945.8496090000008</v>
      </c>
      <c r="G294" s="11" t="str">
        <f t="shared" si="50"/>
        <v/>
      </c>
      <c r="L294" s="12">
        <f t="shared" si="52"/>
        <v>-1.3623236054168819E-3</v>
      </c>
      <c r="M294" s="12">
        <f t="shared" si="53"/>
        <v>-1.3632524118722953E-3</v>
      </c>
      <c r="N294">
        <f t="shared" si="54"/>
        <v>-1</v>
      </c>
      <c r="O294" s="12">
        <f t="shared" si="55"/>
        <v>1.3632524118722953E-3</v>
      </c>
      <c r="P294" s="12">
        <f t="shared" si="56"/>
        <v>-1.5600571383426784E-2</v>
      </c>
      <c r="Q294" s="12">
        <f t="shared" si="57"/>
        <v>-1.5479512814859153E-2</v>
      </c>
      <c r="R294" s="13">
        <f t="shared" si="58"/>
        <v>7.3205711971768839E-3</v>
      </c>
    </row>
    <row r="295" spans="1:18" x14ac:dyDescent="0.25">
      <c r="A295" s="1">
        <v>42992</v>
      </c>
      <c r="B295">
        <v>10107.400390999999</v>
      </c>
      <c r="C295">
        <v>10086.599609000001</v>
      </c>
      <c r="D295">
        <v>10080.212830803301</v>
      </c>
      <c r="E295" t="str">
        <f t="shared" si="51"/>
        <v>SELL</v>
      </c>
      <c r="F295" s="10">
        <f t="shared" si="49"/>
        <v>10099.25</v>
      </c>
      <c r="G295" s="11">
        <f t="shared" si="50"/>
        <v>-1.5423558271099091E-2</v>
      </c>
      <c r="L295" s="12">
        <f t="shared" si="52"/>
        <v>7.2423721302339317E-4</v>
      </c>
      <c r="M295" s="12">
        <f t="shared" si="53"/>
        <v>7.2397507980981226E-4</v>
      </c>
      <c r="N295">
        <f t="shared" si="54"/>
        <v>1</v>
      </c>
      <c r="O295" s="12">
        <f t="shared" si="55"/>
        <v>7.2397507980981226E-4</v>
      </c>
      <c r="P295" s="12">
        <f t="shared" si="56"/>
        <v>-1.4876596303616972E-2</v>
      </c>
      <c r="Q295" s="12">
        <f t="shared" si="57"/>
        <v>-1.4766486441055826E-2</v>
      </c>
      <c r="R295" s="13">
        <f t="shared" si="58"/>
        <v>-6.3907303784471736E-4</v>
      </c>
    </row>
    <row r="296" spans="1:18" x14ac:dyDescent="0.25">
      <c r="A296" s="1">
        <v>42993</v>
      </c>
      <c r="B296">
        <v>10062.349609000001</v>
      </c>
      <c r="C296">
        <v>10085.400390999999</v>
      </c>
      <c r="D296">
        <v>10078.244529585099</v>
      </c>
      <c r="E296" t="str">
        <f t="shared" si="51"/>
        <v>BUY</v>
      </c>
      <c r="F296" s="10">
        <f t="shared" si="49"/>
        <v>10107.400390999999</v>
      </c>
      <c r="G296" s="11">
        <f t="shared" si="50"/>
        <v>8.0702933386134212E-4</v>
      </c>
      <c r="L296" s="12">
        <f t="shared" si="52"/>
        <v>-1.1889219821237251E-4</v>
      </c>
      <c r="M296" s="12">
        <f t="shared" si="53"/>
        <v>-1.1889926645001482E-4</v>
      </c>
      <c r="N296">
        <f t="shared" si="54"/>
        <v>-1</v>
      </c>
      <c r="O296" s="12">
        <f t="shared" si="55"/>
        <v>1.1889926645001482E-4</v>
      </c>
      <c r="P296" s="12">
        <f t="shared" si="56"/>
        <v>-1.4757697037166957E-2</v>
      </c>
      <c r="Q296" s="12">
        <f t="shared" si="57"/>
        <v>-1.4649335934595054E-2</v>
      </c>
      <c r="R296" s="13">
        <f t="shared" si="58"/>
        <v>6.0525890865670284E-4</v>
      </c>
    </row>
    <row r="297" spans="1:18" x14ac:dyDescent="0.25">
      <c r="A297" s="1">
        <v>42996</v>
      </c>
      <c r="B297">
        <v>10133.099609000001</v>
      </c>
      <c r="C297">
        <v>10153.099609000001</v>
      </c>
      <c r="D297">
        <v>10101.717734773199</v>
      </c>
      <c r="E297" t="str">
        <f t="shared" si="51"/>
        <v/>
      </c>
      <c r="F297" s="10">
        <f t="shared" si="49"/>
        <v>10062.349609000001</v>
      </c>
      <c r="G297" s="11">
        <f t="shared" si="50"/>
        <v>4.4572076159279383E-3</v>
      </c>
      <c r="L297" s="12">
        <f t="shared" si="52"/>
        <v>6.7125959679712466E-3</v>
      </c>
      <c r="M297" s="12">
        <f t="shared" si="53"/>
        <v>6.6901668116200932E-3</v>
      </c>
      <c r="N297">
        <f t="shared" si="54"/>
        <v>1</v>
      </c>
      <c r="O297" s="12">
        <f t="shared" si="55"/>
        <v>6.6901668116200932E-3</v>
      </c>
      <c r="P297" s="12">
        <f t="shared" si="56"/>
        <v>-8.067530225546864E-3</v>
      </c>
      <c r="Q297" s="12">
        <f t="shared" si="57"/>
        <v>-8.0350750399518223E-3</v>
      </c>
      <c r="R297" s="13">
        <f t="shared" si="58"/>
        <v>6.592905694468465E-3</v>
      </c>
    </row>
    <row r="298" spans="1:18" x14ac:dyDescent="0.25">
      <c r="A298" s="1">
        <v>42997</v>
      </c>
      <c r="B298">
        <v>10175.599609000001</v>
      </c>
      <c r="C298">
        <v>10147.549805000001</v>
      </c>
      <c r="D298">
        <v>10160.2871625563</v>
      </c>
      <c r="E298" t="str">
        <f t="shared" si="51"/>
        <v/>
      </c>
      <c r="F298" s="10">
        <f t="shared" si="49"/>
        <v>10062.349609000001</v>
      </c>
      <c r="G298" s="11" t="str">
        <f t="shared" si="50"/>
        <v/>
      </c>
      <c r="L298" s="12">
        <f t="shared" si="52"/>
        <v>-5.4661179479420507E-4</v>
      </c>
      <c r="M298" s="12">
        <f t="shared" si="53"/>
        <v>-5.4676124148333918E-4</v>
      </c>
      <c r="N298">
        <f t="shared" si="54"/>
        <v>1</v>
      </c>
      <c r="O298" s="12">
        <f t="shared" si="55"/>
        <v>-5.4676124148333918E-4</v>
      </c>
      <c r="P298" s="12">
        <f t="shared" si="56"/>
        <v>-8.6142914670302023E-3</v>
      </c>
      <c r="Q298" s="12">
        <f t="shared" si="57"/>
        <v>-8.5772947679570999E-3</v>
      </c>
      <c r="R298" s="13">
        <f t="shared" si="58"/>
        <v>6.1623149890472906E-3</v>
      </c>
    </row>
    <row r="299" spans="1:18" x14ac:dyDescent="0.25">
      <c r="A299" s="1">
        <v>42998</v>
      </c>
      <c r="B299">
        <v>10160.950194999999</v>
      </c>
      <c r="C299">
        <v>10141.150390999999</v>
      </c>
      <c r="D299">
        <v>10164.662257723299</v>
      </c>
      <c r="E299" t="str">
        <f t="shared" si="51"/>
        <v/>
      </c>
      <c r="F299" s="10">
        <f t="shared" si="49"/>
        <v>10062.349609000001</v>
      </c>
      <c r="G299" s="11" t="str">
        <f t="shared" si="50"/>
        <v/>
      </c>
      <c r="L299" s="12">
        <f t="shared" si="52"/>
        <v>-6.3063637261950856E-4</v>
      </c>
      <c r="M299" s="12">
        <f t="shared" si="53"/>
        <v>-6.308353073781371E-4</v>
      </c>
      <c r="N299">
        <f t="shared" si="54"/>
        <v>1</v>
      </c>
      <c r="O299" s="12">
        <f t="shared" si="55"/>
        <v>-6.308353073781371E-4</v>
      </c>
      <c r="P299" s="12">
        <f t="shared" si="56"/>
        <v>-9.2451267744083389E-3</v>
      </c>
      <c r="Q299" s="12">
        <f t="shared" si="57"/>
        <v>-9.2025219865172758E-3</v>
      </c>
      <c r="R299" s="13">
        <f t="shared" si="58"/>
        <v>-1.1769034541342371E-3</v>
      </c>
    </row>
    <row r="300" spans="1:18" x14ac:dyDescent="0.25">
      <c r="A300" s="1">
        <v>42999</v>
      </c>
      <c r="B300">
        <v>10139.599609000001</v>
      </c>
      <c r="C300">
        <v>10121.900390999999</v>
      </c>
      <c r="D300">
        <v>10144.5400336971</v>
      </c>
      <c r="E300" t="str">
        <f t="shared" si="51"/>
        <v/>
      </c>
      <c r="F300" s="10">
        <f t="shared" si="49"/>
        <v>10062.349609000001</v>
      </c>
      <c r="G300" s="11" t="str">
        <f t="shared" si="50"/>
        <v/>
      </c>
      <c r="L300" s="12">
        <f t="shared" si="52"/>
        <v>-1.8982067376778211E-3</v>
      </c>
      <c r="M300" s="12">
        <f t="shared" si="53"/>
        <v>-1.9000106152037475E-3</v>
      </c>
      <c r="N300">
        <f t="shared" si="54"/>
        <v>1</v>
      </c>
      <c r="O300" s="12">
        <f t="shared" si="55"/>
        <v>-1.9000106152037475E-3</v>
      </c>
      <c r="P300" s="12">
        <f t="shared" si="56"/>
        <v>-1.1145137389612087E-2</v>
      </c>
      <c r="Q300" s="12">
        <f t="shared" si="57"/>
        <v>-1.1083260434956665E-2</v>
      </c>
      <c r="R300" s="13">
        <f t="shared" si="58"/>
        <v>-2.527646032085773E-3</v>
      </c>
    </row>
    <row r="301" spans="1:18" x14ac:dyDescent="0.25">
      <c r="A301" s="1">
        <v>43000</v>
      </c>
      <c r="B301">
        <v>10094.349609000001</v>
      </c>
      <c r="C301">
        <v>9964.4003909999992</v>
      </c>
      <c r="D301">
        <v>10118.7968075956</v>
      </c>
      <c r="E301" t="str">
        <f t="shared" si="51"/>
        <v/>
      </c>
      <c r="F301" s="10">
        <f t="shared" si="49"/>
        <v>10062.349609000001</v>
      </c>
      <c r="G301" s="11" t="str">
        <f t="shared" si="50"/>
        <v/>
      </c>
      <c r="L301" s="12">
        <f t="shared" si="52"/>
        <v>-1.5560319101741271E-2</v>
      </c>
      <c r="M301" s="12">
        <f t="shared" si="53"/>
        <v>-1.5682651547604121E-2</v>
      </c>
      <c r="N301">
        <f t="shared" si="54"/>
        <v>1</v>
      </c>
      <c r="O301" s="12">
        <f t="shared" si="55"/>
        <v>-1.5682651547604121E-2</v>
      </c>
      <c r="P301" s="12">
        <f t="shared" si="56"/>
        <v>-2.6827788937216206E-2</v>
      </c>
      <c r="Q301" s="12">
        <f t="shared" si="57"/>
        <v>-2.6471120467642328E-2</v>
      </c>
      <c r="R301" s="13">
        <f t="shared" si="58"/>
        <v>-1.7428989136859752E-2</v>
      </c>
    </row>
    <row r="302" spans="1:18" x14ac:dyDescent="0.25">
      <c r="A302" s="1">
        <v>43003</v>
      </c>
      <c r="B302">
        <v>9960.0996090000008</v>
      </c>
      <c r="C302">
        <v>9872.5996090000008</v>
      </c>
      <c r="D302">
        <v>9977.5735801979408</v>
      </c>
      <c r="E302" t="str">
        <f t="shared" si="51"/>
        <v/>
      </c>
      <c r="F302" s="10">
        <f t="shared" si="49"/>
        <v>10062.349609000001</v>
      </c>
      <c r="G302" s="11" t="str">
        <f t="shared" si="50"/>
        <v/>
      </c>
      <c r="L302" s="12">
        <f t="shared" si="52"/>
        <v>-9.2128756771872045E-3</v>
      </c>
      <c r="M302" s="12">
        <f t="shared" si="53"/>
        <v>-9.2555766847052124E-3</v>
      </c>
      <c r="N302">
        <f t="shared" si="54"/>
        <v>1</v>
      </c>
      <c r="O302" s="12">
        <f t="shared" si="55"/>
        <v>-9.2555766847052124E-3</v>
      </c>
      <c r="P302" s="12">
        <f t="shared" si="56"/>
        <v>-3.6083365621921416E-2</v>
      </c>
      <c r="Q302" s="12">
        <f t="shared" si="57"/>
        <v>-3.5440121002925262E-2</v>
      </c>
      <c r="R302" s="13">
        <f t="shared" si="58"/>
        <v>-2.4629839493546801E-2</v>
      </c>
    </row>
    <row r="303" spans="1:18" x14ac:dyDescent="0.25">
      <c r="A303" s="1">
        <v>43004</v>
      </c>
      <c r="B303">
        <v>9875.25</v>
      </c>
      <c r="C303">
        <v>9871.5</v>
      </c>
      <c r="D303">
        <v>9886.0841298430896</v>
      </c>
      <c r="E303" t="str">
        <f t="shared" si="51"/>
        <v/>
      </c>
      <c r="F303" s="10">
        <f t="shared" si="49"/>
        <v>10062.349609000001</v>
      </c>
      <c r="G303" s="11" t="str">
        <f t="shared" si="50"/>
        <v/>
      </c>
      <c r="L303" s="12">
        <f t="shared" si="52"/>
        <v>-1.1137988407816657E-4</v>
      </c>
      <c r="M303" s="12">
        <f t="shared" si="53"/>
        <v>-1.1138608727806727E-4</v>
      </c>
      <c r="N303">
        <f t="shared" si="54"/>
        <v>1</v>
      </c>
      <c r="O303" s="12">
        <f t="shared" si="55"/>
        <v>-1.1138608727806727E-4</v>
      </c>
      <c r="P303" s="12">
        <f t="shared" si="56"/>
        <v>-3.6194751709199481E-2</v>
      </c>
      <c r="Q303" s="12">
        <f t="shared" si="57"/>
        <v>-3.5547553570434376E-2</v>
      </c>
      <c r="R303" s="13">
        <f t="shared" si="58"/>
        <v>-9.3232294322403986E-3</v>
      </c>
    </row>
    <row r="304" spans="1:18" x14ac:dyDescent="0.25">
      <c r="A304" s="1">
        <v>43005</v>
      </c>
      <c r="B304">
        <v>9920.5996090000008</v>
      </c>
      <c r="C304">
        <v>9735.75</v>
      </c>
      <c r="D304">
        <v>9896.8315464236402</v>
      </c>
      <c r="E304" t="str">
        <f t="shared" si="51"/>
        <v>SELL</v>
      </c>
      <c r="F304" s="10">
        <f t="shared" si="49"/>
        <v>10062.349609000001</v>
      </c>
      <c r="G304" s="11" t="str">
        <f t="shared" si="50"/>
        <v/>
      </c>
      <c r="L304" s="12">
        <f t="shared" si="52"/>
        <v>-1.3751709466646389E-2</v>
      </c>
      <c r="M304" s="12">
        <f t="shared" si="53"/>
        <v>-1.3847140123069935E-2</v>
      </c>
      <c r="N304">
        <f t="shared" si="54"/>
        <v>1</v>
      </c>
      <c r="O304" s="12">
        <f t="shared" si="55"/>
        <v>-1.3847140123069935E-2</v>
      </c>
      <c r="P304" s="12">
        <f t="shared" si="56"/>
        <v>-5.0041891832269418E-2</v>
      </c>
      <c r="Q304" s="12">
        <f t="shared" si="57"/>
        <v>-4.8810423408130132E-2</v>
      </c>
      <c r="R304" s="13">
        <f t="shared" si="58"/>
        <v>-1.3861557686918324E-2</v>
      </c>
    </row>
    <row r="305" spans="1:18" x14ac:dyDescent="0.25">
      <c r="A305" s="1">
        <v>43006</v>
      </c>
      <c r="B305">
        <v>9736.4003909999992</v>
      </c>
      <c r="C305">
        <v>9768.9501949999994</v>
      </c>
      <c r="D305">
        <v>9739.7464088231009</v>
      </c>
      <c r="E305" t="str">
        <f t="shared" si="51"/>
        <v/>
      </c>
      <c r="F305" s="10">
        <f t="shared" si="49"/>
        <v>9920.5996090000008</v>
      </c>
      <c r="G305" s="11">
        <f t="shared" si="50"/>
        <v>-1.4087167064163131E-2</v>
      </c>
      <c r="L305" s="12">
        <f t="shared" si="52"/>
        <v>3.410132244562547E-3</v>
      </c>
      <c r="M305" s="12">
        <f t="shared" si="53"/>
        <v>3.4043309286948737E-3</v>
      </c>
      <c r="N305">
        <f t="shared" si="54"/>
        <v>-1</v>
      </c>
      <c r="O305" s="12">
        <f t="shared" si="55"/>
        <v>-3.4043309286948737E-3</v>
      </c>
      <c r="P305" s="12">
        <f t="shared" si="56"/>
        <v>-5.3446222760964293E-2</v>
      </c>
      <c r="Q305" s="12">
        <f t="shared" si="57"/>
        <v>-5.2043081861131602E-2</v>
      </c>
      <c r="R305" s="13">
        <f t="shared" si="58"/>
        <v>-1.0388472369953883E-2</v>
      </c>
    </row>
    <row r="306" spans="1:18" x14ac:dyDescent="0.25">
      <c r="A306" s="1">
        <v>43007</v>
      </c>
      <c r="B306">
        <v>9814.2998050000006</v>
      </c>
      <c r="C306">
        <v>9788.5996090000008</v>
      </c>
      <c r="D306">
        <v>9759.6144934995209</v>
      </c>
      <c r="E306" t="str">
        <f t="shared" si="51"/>
        <v/>
      </c>
      <c r="F306" s="10">
        <f t="shared" si="49"/>
        <v>9920.5996090000008</v>
      </c>
      <c r="G306" s="11" t="str">
        <f t="shared" si="50"/>
        <v/>
      </c>
      <c r="L306" s="12">
        <f t="shared" si="52"/>
        <v>2.0114151068206798E-3</v>
      </c>
      <c r="M306" s="12">
        <f t="shared" si="53"/>
        <v>2.0093949199573736E-3</v>
      </c>
      <c r="N306">
        <f t="shared" si="54"/>
        <v>-1</v>
      </c>
      <c r="O306" s="12">
        <f t="shared" si="55"/>
        <v>-2.0093949199573736E-3</v>
      </c>
      <c r="P306" s="12">
        <f t="shared" si="56"/>
        <v>-5.5455617680921665E-2</v>
      </c>
      <c r="Q306" s="12">
        <f t="shared" si="57"/>
        <v>-5.3945989190342436E-2</v>
      </c>
      <c r="R306" s="13">
        <f t="shared" si="58"/>
        <v>5.4284065428962247E-3</v>
      </c>
    </row>
    <row r="307" spans="1:18" x14ac:dyDescent="0.25">
      <c r="A307" s="1">
        <v>43011</v>
      </c>
      <c r="B307">
        <v>9893.2998050000006</v>
      </c>
      <c r="C307">
        <v>9859.5</v>
      </c>
      <c r="D307">
        <v>9805.6376499313192</v>
      </c>
      <c r="E307" t="str">
        <f t="shared" si="51"/>
        <v/>
      </c>
      <c r="F307" s="10">
        <f t="shared" si="49"/>
        <v>9920.5996090000008</v>
      </c>
      <c r="G307" s="11" t="str">
        <f t="shared" si="50"/>
        <v/>
      </c>
      <c r="L307" s="12">
        <f t="shared" si="52"/>
        <v>7.2431597809772263E-3</v>
      </c>
      <c r="M307" s="12">
        <f t="shared" si="53"/>
        <v>7.2170540818747809E-3</v>
      </c>
      <c r="N307">
        <f t="shared" si="54"/>
        <v>-1</v>
      </c>
      <c r="O307" s="12">
        <f t="shared" si="55"/>
        <v>-7.2170540818747809E-3</v>
      </c>
      <c r="P307" s="12">
        <f t="shared" si="56"/>
        <v>-6.267267176279645E-2</v>
      </c>
      <c r="Q307" s="12">
        <f t="shared" si="57"/>
        <v>-6.0749133292327451E-2</v>
      </c>
      <c r="R307" s="13">
        <f t="shared" si="58"/>
        <v>9.2691438888024003E-3</v>
      </c>
    </row>
    <row r="308" spans="1:18" x14ac:dyDescent="0.25">
      <c r="A308" s="1">
        <v>43012</v>
      </c>
      <c r="B308">
        <v>9884.3496090000008</v>
      </c>
      <c r="C308">
        <v>9914.9003909999992</v>
      </c>
      <c r="D308">
        <v>9869.3354300558894</v>
      </c>
      <c r="E308" t="str">
        <f t="shared" si="51"/>
        <v/>
      </c>
      <c r="F308" s="10">
        <f t="shared" si="49"/>
        <v>9920.5996090000008</v>
      </c>
      <c r="G308" s="11" t="str">
        <f t="shared" si="50"/>
        <v/>
      </c>
      <c r="L308" s="12">
        <f t="shared" si="52"/>
        <v>5.618985851209457E-3</v>
      </c>
      <c r="M308" s="12">
        <f t="shared" si="53"/>
        <v>5.6032582381966714E-3</v>
      </c>
      <c r="N308">
        <f t="shared" si="54"/>
        <v>-1</v>
      </c>
      <c r="O308" s="12">
        <f t="shared" si="55"/>
        <v>-5.6032582381966714E-3</v>
      </c>
      <c r="P308" s="12">
        <f t="shared" si="56"/>
        <v>-6.8275930000993121E-2</v>
      </c>
      <c r="Q308" s="12">
        <f t="shared" si="57"/>
        <v>-6.5997281353393888E-2</v>
      </c>
      <c r="R308" s="13">
        <f t="shared" si="58"/>
        <v>1.2902844844514094E-2</v>
      </c>
    </row>
    <row r="309" spans="1:18" x14ac:dyDescent="0.25">
      <c r="A309" s="1">
        <v>43013</v>
      </c>
      <c r="B309">
        <v>9927</v>
      </c>
      <c r="C309">
        <v>9888.7001949999994</v>
      </c>
      <c r="D309">
        <v>9929.6713997164097</v>
      </c>
      <c r="E309" t="str">
        <f t="shared" si="51"/>
        <v>BUY</v>
      </c>
      <c r="F309" s="10">
        <f t="shared" si="49"/>
        <v>9920.5996090000008</v>
      </c>
      <c r="G309" s="11" t="str">
        <f t="shared" si="50"/>
        <v/>
      </c>
      <c r="L309" s="12">
        <f t="shared" si="52"/>
        <v>-2.6425072332327826E-3</v>
      </c>
      <c r="M309" s="12">
        <f t="shared" si="53"/>
        <v>-2.6460048184264958E-3</v>
      </c>
      <c r="N309">
        <f t="shared" si="54"/>
        <v>-1</v>
      </c>
      <c r="O309" s="12">
        <f t="shared" si="55"/>
        <v>2.6460048184264958E-3</v>
      </c>
      <c r="P309" s="12">
        <f t="shared" si="56"/>
        <v>-6.562992518256662E-2</v>
      </c>
      <c r="Q309" s="12">
        <f t="shared" si="57"/>
        <v>-6.3522633137701456E-2</v>
      </c>
      <c r="R309" s="13">
        <f t="shared" si="58"/>
        <v>2.9616304072215272E-3</v>
      </c>
    </row>
    <row r="310" spans="1:18" x14ac:dyDescent="0.25">
      <c r="A310" s="1">
        <v>43014</v>
      </c>
      <c r="B310">
        <v>9908.1503909999992</v>
      </c>
      <c r="C310">
        <v>9979.7001949999994</v>
      </c>
      <c r="D310">
        <v>9895.3547038059296</v>
      </c>
      <c r="E310" t="str">
        <f t="shared" si="51"/>
        <v>SELL</v>
      </c>
      <c r="F310" s="10">
        <f t="shared" si="49"/>
        <v>9927</v>
      </c>
      <c r="G310" s="11">
        <f t="shared" si="50"/>
        <v>-6.4516170919670657E-4</v>
      </c>
      <c r="L310" s="12">
        <f t="shared" si="52"/>
        <v>9.2024227861626784E-3</v>
      </c>
      <c r="M310" s="12">
        <f t="shared" si="53"/>
        <v>9.1603384816091593E-3</v>
      </c>
      <c r="N310">
        <f t="shared" si="54"/>
        <v>1</v>
      </c>
      <c r="O310" s="12">
        <f t="shared" si="55"/>
        <v>9.1603384816091593E-3</v>
      </c>
      <c r="P310" s="12">
        <f t="shared" si="56"/>
        <v>-5.6469586700957461E-2</v>
      </c>
      <c r="Q310" s="12">
        <f t="shared" si="57"/>
        <v>-5.4904772478162278E-2</v>
      </c>
      <c r="R310" s="13">
        <f t="shared" si="58"/>
        <v>6.5355980841541594E-3</v>
      </c>
    </row>
    <row r="311" spans="1:18" x14ac:dyDescent="0.25">
      <c r="A311" s="1">
        <v>43017</v>
      </c>
      <c r="B311">
        <v>9988.2001949999994</v>
      </c>
      <c r="C311">
        <v>9988.75</v>
      </c>
      <c r="D311">
        <v>9976.7183389841302</v>
      </c>
      <c r="E311" t="str">
        <f t="shared" si="51"/>
        <v/>
      </c>
      <c r="F311" s="10">
        <f t="shared" si="49"/>
        <v>9908.1503909999992</v>
      </c>
      <c r="G311" s="11">
        <f t="shared" si="50"/>
        <v>-1.8988223028105766E-3</v>
      </c>
      <c r="L311" s="12">
        <f t="shared" si="52"/>
        <v>9.0682132961616979E-4</v>
      </c>
      <c r="M311" s="12">
        <f t="shared" si="53"/>
        <v>9.0641041555257463E-4</v>
      </c>
      <c r="N311">
        <f t="shared" si="54"/>
        <v>-1</v>
      </c>
      <c r="O311" s="12">
        <f t="shared" si="55"/>
        <v>-9.0641041555257463E-4</v>
      </c>
      <c r="P311" s="12">
        <f t="shared" si="56"/>
        <v>-5.7375997116510036E-2</v>
      </c>
      <c r="Q311" s="12">
        <f t="shared" si="57"/>
        <v>-5.5761028517757216E-2</v>
      </c>
      <c r="R311" s="13">
        <f t="shared" si="58"/>
        <v>1.0117589069045474E-2</v>
      </c>
    </row>
    <row r="312" spans="1:18" x14ac:dyDescent="0.25">
      <c r="A312" s="1">
        <v>43018</v>
      </c>
      <c r="B312">
        <v>10013.700194999999</v>
      </c>
      <c r="C312">
        <v>10016.950194999999</v>
      </c>
      <c r="D312">
        <v>10002.5301550967</v>
      </c>
      <c r="E312" t="str">
        <f t="shared" si="51"/>
        <v/>
      </c>
      <c r="F312" s="10">
        <f t="shared" si="49"/>
        <v>9908.1503909999992</v>
      </c>
      <c r="G312" s="11" t="str">
        <f t="shared" si="50"/>
        <v/>
      </c>
      <c r="L312" s="12">
        <f t="shared" si="52"/>
        <v>2.8231955950444032E-3</v>
      </c>
      <c r="M312" s="12">
        <f t="shared" si="53"/>
        <v>2.8192178632117566E-3</v>
      </c>
      <c r="N312">
        <f t="shared" si="54"/>
        <v>-1</v>
      </c>
      <c r="O312" s="12">
        <f t="shared" si="55"/>
        <v>-2.8192178632117566E-3</v>
      </c>
      <c r="P312" s="12">
        <f t="shared" si="56"/>
        <v>-6.0195214979721794E-2</v>
      </c>
      <c r="Q312" s="12">
        <f t="shared" si="57"/>
        <v>-5.8419295016445605E-2</v>
      </c>
      <c r="R312" s="13">
        <f t="shared" si="58"/>
        <v>3.7325770586438267E-3</v>
      </c>
    </row>
    <row r="313" spans="1:18" x14ac:dyDescent="0.25">
      <c r="A313" s="1">
        <v>43019</v>
      </c>
      <c r="B313">
        <v>10042.599609000001</v>
      </c>
      <c r="C313">
        <v>9984.7998050000006</v>
      </c>
      <c r="D313">
        <v>10031.021427244699</v>
      </c>
      <c r="E313" t="str">
        <f t="shared" si="51"/>
        <v/>
      </c>
      <c r="F313" s="10">
        <f t="shared" si="49"/>
        <v>9908.1503909999992</v>
      </c>
      <c r="G313" s="11" t="str">
        <f t="shared" si="50"/>
        <v/>
      </c>
      <c r="L313" s="12">
        <f t="shared" si="52"/>
        <v>-3.2095986676710098E-3</v>
      </c>
      <c r="M313" s="12">
        <f t="shared" si="53"/>
        <v>-3.2147604773255672E-3</v>
      </c>
      <c r="N313">
        <f t="shared" si="54"/>
        <v>-1</v>
      </c>
      <c r="O313" s="12">
        <f t="shared" si="55"/>
        <v>3.2147604773255672E-3</v>
      </c>
      <c r="P313" s="12">
        <f t="shared" si="56"/>
        <v>-5.6980454502396229E-2</v>
      </c>
      <c r="Q313" s="12">
        <f t="shared" si="57"/>
        <v>-5.5387467891926168E-2</v>
      </c>
      <c r="R313" s="13">
        <f t="shared" si="58"/>
        <v>-3.9546439744708728E-4</v>
      </c>
    </row>
    <row r="314" spans="1:18" x14ac:dyDescent="0.25">
      <c r="A314" s="1">
        <v>43020</v>
      </c>
      <c r="B314">
        <v>10011.200194999999</v>
      </c>
      <c r="C314">
        <v>10096.400390999999</v>
      </c>
      <c r="D314">
        <v>10005.9260755743</v>
      </c>
      <c r="E314" t="str">
        <f t="shared" si="51"/>
        <v>SELL</v>
      </c>
      <c r="F314" s="10">
        <f t="shared" si="49"/>
        <v>9908.1503909999992</v>
      </c>
      <c r="G314" s="11" t="str">
        <f t="shared" si="50"/>
        <v/>
      </c>
      <c r="L314" s="12">
        <f t="shared" si="52"/>
        <v>1.1177047930807094E-2</v>
      </c>
      <c r="M314" s="12">
        <f t="shared" si="53"/>
        <v>1.1115046299619099E-2</v>
      </c>
      <c r="N314">
        <f t="shared" si="54"/>
        <v>-1</v>
      </c>
      <c r="O314" s="12">
        <f t="shared" si="55"/>
        <v>-1.1115046299619099E-2</v>
      </c>
      <c r="P314" s="12">
        <f t="shared" si="56"/>
        <v>-6.8095500802015332E-2</v>
      </c>
      <c r="Q314" s="12">
        <f t="shared" si="57"/>
        <v>-6.582874478702383E-2</v>
      </c>
      <c r="R314" s="13">
        <f t="shared" si="58"/>
        <v>7.9315754249889014E-3</v>
      </c>
    </row>
    <row r="315" spans="1:18" x14ac:dyDescent="0.25">
      <c r="A315" s="1">
        <v>43021</v>
      </c>
      <c r="B315">
        <v>10123.700194999999</v>
      </c>
      <c r="C315">
        <v>10167.450194999999</v>
      </c>
      <c r="D315">
        <v>10101.2723431838</v>
      </c>
      <c r="E315" t="str">
        <f t="shared" si="51"/>
        <v/>
      </c>
      <c r="F315" s="10">
        <f t="shared" si="49"/>
        <v>10011.200194999999</v>
      </c>
      <c r="G315" s="11">
        <f t="shared" si="50"/>
        <v>1.0400508665432184E-2</v>
      </c>
      <c r="L315" s="12">
        <f t="shared" si="52"/>
        <v>7.0371420752424196E-3</v>
      </c>
      <c r="M315" s="12">
        <f t="shared" si="53"/>
        <v>7.0124969442576053E-3</v>
      </c>
      <c r="N315">
        <f t="shared" si="54"/>
        <v>-1</v>
      </c>
      <c r="O315" s="12">
        <f t="shared" si="55"/>
        <v>-7.0124969442576053E-3</v>
      </c>
      <c r="P315" s="12">
        <f t="shared" si="56"/>
        <v>-7.5107997746272942E-2</v>
      </c>
      <c r="Q315" s="12">
        <f t="shared" si="57"/>
        <v>-7.2356702466910505E-2</v>
      </c>
      <c r="R315" s="13">
        <f t="shared" si="58"/>
        <v>1.8292844480320314E-2</v>
      </c>
    </row>
    <row r="316" spans="1:18" x14ac:dyDescent="0.25">
      <c r="A316" s="1">
        <v>43024</v>
      </c>
      <c r="B316">
        <v>10207.400390999999</v>
      </c>
      <c r="C316">
        <v>10230.849609000001</v>
      </c>
      <c r="D316">
        <v>10156.6381261184</v>
      </c>
      <c r="E316" t="str">
        <f t="shared" si="51"/>
        <v/>
      </c>
      <c r="F316" s="10">
        <f t="shared" si="49"/>
        <v>10011.200194999999</v>
      </c>
      <c r="G316" s="11" t="str">
        <f t="shared" si="50"/>
        <v/>
      </c>
      <c r="L316" s="12">
        <f t="shared" si="52"/>
        <v>6.2355273725538396E-3</v>
      </c>
      <c r="M316" s="12">
        <f t="shared" si="53"/>
        <v>6.2161669118533233E-3</v>
      </c>
      <c r="N316">
        <f t="shared" si="54"/>
        <v>-1</v>
      </c>
      <c r="O316" s="12">
        <f t="shared" si="55"/>
        <v>-6.2161669118533233E-3</v>
      </c>
      <c r="P316" s="12">
        <f t="shared" si="56"/>
        <v>-8.1324164658126266E-2</v>
      </c>
      <c r="Q316" s="12">
        <f t="shared" si="57"/>
        <v>-7.8105202710027188E-2</v>
      </c>
      <c r="R316" s="13">
        <f t="shared" si="58"/>
        <v>1.3316549739830874E-2</v>
      </c>
    </row>
    <row r="317" spans="1:18" x14ac:dyDescent="0.25">
      <c r="A317" s="1">
        <v>43025</v>
      </c>
      <c r="B317">
        <v>10227.650390999999</v>
      </c>
      <c r="C317">
        <v>10234.450194999999</v>
      </c>
      <c r="D317">
        <v>10246.218106272499</v>
      </c>
      <c r="E317" t="str">
        <f t="shared" si="51"/>
        <v>BUY</v>
      </c>
      <c r="F317" s="10">
        <f t="shared" si="49"/>
        <v>10011.200194999999</v>
      </c>
      <c r="G317" s="11" t="str">
        <f t="shared" si="50"/>
        <v/>
      </c>
      <c r="L317" s="12">
        <f t="shared" si="52"/>
        <v>3.5193421246582091E-4</v>
      </c>
      <c r="M317" s="12">
        <f t="shared" si="53"/>
        <v>3.5187229814695437E-4</v>
      </c>
      <c r="N317">
        <f t="shared" si="54"/>
        <v>-1</v>
      </c>
      <c r="O317" s="12">
        <f t="shared" si="55"/>
        <v>-3.5187229814695437E-4</v>
      </c>
      <c r="P317" s="12">
        <f t="shared" si="56"/>
        <v>-8.1676036956273221E-2</v>
      </c>
      <c r="Q317" s="12">
        <f t="shared" si="57"/>
        <v>-7.8429534885898877E-2</v>
      </c>
      <c r="R317" s="13">
        <f t="shared" si="58"/>
        <v>6.5896560804348248E-3</v>
      </c>
    </row>
    <row r="318" spans="1:18" x14ac:dyDescent="0.25">
      <c r="A318" s="1">
        <v>43026</v>
      </c>
      <c r="B318">
        <v>10209.400390999999</v>
      </c>
      <c r="C318">
        <v>10210.849609000001</v>
      </c>
      <c r="D318">
        <v>10241.4411934457</v>
      </c>
      <c r="E318" t="str">
        <f t="shared" si="51"/>
        <v/>
      </c>
      <c r="F318" s="10">
        <f t="shared" si="49"/>
        <v>10227.650390999999</v>
      </c>
      <c r="G318" s="11">
        <f t="shared" si="50"/>
        <v>-2.1620803878050987E-2</v>
      </c>
      <c r="L318" s="12">
        <f t="shared" si="52"/>
        <v>-2.3059945136602034E-3</v>
      </c>
      <c r="M318" s="12">
        <f t="shared" si="53"/>
        <v>-2.3086574135513954E-3</v>
      </c>
      <c r="N318">
        <f t="shared" si="54"/>
        <v>1</v>
      </c>
      <c r="O318" s="12">
        <f t="shared" si="55"/>
        <v>-2.3086574135513954E-3</v>
      </c>
      <c r="P318" s="12">
        <f t="shared" si="56"/>
        <v>-8.3984694369824614E-2</v>
      </c>
      <c r="Q318" s="12">
        <f t="shared" si="57"/>
        <v>-8.0554671322403237E-2</v>
      </c>
      <c r="R318" s="13">
        <f t="shared" si="58"/>
        <v>-1.9548718595574499E-3</v>
      </c>
    </row>
    <row r="319" spans="1:18" x14ac:dyDescent="0.25">
      <c r="A319" s="1">
        <v>43027</v>
      </c>
      <c r="B319">
        <v>10210.349609000001</v>
      </c>
      <c r="C319">
        <v>10146.549805000001</v>
      </c>
      <c r="D319">
        <v>10226.2153599661</v>
      </c>
      <c r="E319" t="str">
        <f t="shared" si="51"/>
        <v/>
      </c>
      <c r="F319" s="10">
        <f t="shared" si="49"/>
        <v>10227.650390999999</v>
      </c>
      <c r="G319" s="11" t="str">
        <f t="shared" si="50"/>
        <v/>
      </c>
      <c r="L319" s="12">
        <f t="shared" si="52"/>
        <v>-6.2972040978181987E-3</v>
      </c>
      <c r="M319" s="12">
        <f t="shared" si="53"/>
        <v>-6.3171151207391755E-3</v>
      </c>
      <c r="N319">
        <f t="shared" si="54"/>
        <v>1</v>
      </c>
      <c r="O319" s="12">
        <f t="shared" si="55"/>
        <v>-6.3171151207391755E-3</v>
      </c>
      <c r="P319" s="12">
        <f t="shared" si="56"/>
        <v>-9.0301809490563795E-2</v>
      </c>
      <c r="Q319" s="12">
        <f t="shared" si="57"/>
        <v>-8.6344606213871633E-2</v>
      </c>
      <c r="R319" s="13">
        <f t="shared" si="58"/>
        <v>-8.5886772933774225E-3</v>
      </c>
    </row>
    <row r="320" spans="1:18" x14ac:dyDescent="0.25">
      <c r="A320" s="1">
        <v>43031</v>
      </c>
      <c r="B320">
        <v>10176.650390999999</v>
      </c>
      <c r="C320">
        <v>10184.849609000001</v>
      </c>
      <c r="D320">
        <v>10155.115516891499</v>
      </c>
      <c r="E320" t="str">
        <f t="shared" si="51"/>
        <v>SELL</v>
      </c>
      <c r="F320" s="10">
        <f t="shared" si="49"/>
        <v>10227.650390999999</v>
      </c>
      <c r="G320" s="11" t="str">
        <f t="shared" si="50"/>
        <v/>
      </c>
      <c r="L320" s="12">
        <f t="shared" si="52"/>
        <v>3.7746627904124974E-3</v>
      </c>
      <c r="M320" s="12">
        <f t="shared" si="53"/>
        <v>3.7675566274541117E-3</v>
      </c>
      <c r="N320">
        <f t="shared" si="54"/>
        <v>1</v>
      </c>
      <c r="O320" s="12">
        <f t="shared" si="55"/>
        <v>3.7675566274541117E-3</v>
      </c>
      <c r="P320" s="12">
        <f t="shared" si="56"/>
        <v>-8.6534252863109687E-2</v>
      </c>
      <c r="Q320" s="12">
        <f t="shared" si="57"/>
        <v>-8.2895865195687479E-2</v>
      </c>
      <c r="R320" s="13">
        <f t="shared" si="58"/>
        <v>-2.546311129397405E-3</v>
      </c>
    </row>
    <row r="321" spans="1:18" x14ac:dyDescent="0.25">
      <c r="A321" s="1">
        <v>43032</v>
      </c>
      <c r="B321">
        <v>10218.549805000001</v>
      </c>
      <c r="C321">
        <v>10207.700194999999</v>
      </c>
      <c r="D321">
        <v>10183.147517540699</v>
      </c>
      <c r="E321" t="str">
        <f t="shared" si="51"/>
        <v/>
      </c>
      <c r="F321" s="10">
        <f t="shared" si="49"/>
        <v>10176.650390999999</v>
      </c>
      <c r="G321" s="11">
        <f t="shared" si="50"/>
        <v>-4.9864825302279314E-3</v>
      </c>
      <c r="L321" s="12">
        <f t="shared" si="52"/>
        <v>2.2435860005047825E-3</v>
      </c>
      <c r="M321" s="12">
        <f t="shared" si="53"/>
        <v>2.2410729196074247E-3</v>
      </c>
      <c r="N321">
        <f t="shared" si="54"/>
        <v>-1</v>
      </c>
      <c r="O321" s="12">
        <f t="shared" si="55"/>
        <v>-2.2410729196074247E-3</v>
      </c>
      <c r="P321" s="12">
        <f t="shared" si="56"/>
        <v>-8.8775325782717115E-2</v>
      </c>
      <c r="Q321" s="12">
        <f t="shared" si="57"/>
        <v>-8.4948861120623165E-2</v>
      </c>
      <c r="R321" s="13">
        <f t="shared" si="58"/>
        <v>6.0267175715105203E-3</v>
      </c>
    </row>
    <row r="322" spans="1:18" x14ac:dyDescent="0.25">
      <c r="A322" s="1">
        <v>43033</v>
      </c>
      <c r="B322">
        <v>10321.150390999999</v>
      </c>
      <c r="C322">
        <v>10295.349609000001</v>
      </c>
      <c r="D322">
        <v>10220.4078622041</v>
      </c>
      <c r="E322" t="str">
        <f t="shared" si="51"/>
        <v/>
      </c>
      <c r="F322" s="10">
        <f t="shared" si="49"/>
        <v>10176.650390999999</v>
      </c>
      <c r="G322" s="11" t="str">
        <f t="shared" si="50"/>
        <v/>
      </c>
      <c r="L322" s="12">
        <f t="shared" si="52"/>
        <v>8.5865976004011468E-3</v>
      </c>
      <c r="M322" s="12">
        <f t="shared" si="53"/>
        <v>8.5499424504482131E-3</v>
      </c>
      <c r="N322">
        <f t="shared" si="54"/>
        <v>-1</v>
      </c>
      <c r="O322" s="12">
        <f t="shared" si="55"/>
        <v>-8.5499424504482131E-3</v>
      </c>
      <c r="P322" s="12">
        <f t="shared" si="56"/>
        <v>-9.7325268233165327E-2</v>
      </c>
      <c r="Q322" s="12">
        <f t="shared" si="57"/>
        <v>-9.2739145001094703E-2</v>
      </c>
      <c r="R322" s="13">
        <f t="shared" si="58"/>
        <v>1.0849448371074155E-2</v>
      </c>
    </row>
    <row r="323" spans="1:18" x14ac:dyDescent="0.25">
      <c r="A323" s="1">
        <v>43034</v>
      </c>
      <c r="B323">
        <v>10291.799805000001</v>
      </c>
      <c r="C323">
        <v>10343.799805000001</v>
      </c>
      <c r="D323">
        <v>10306.093292559</v>
      </c>
      <c r="E323" t="str">
        <f t="shared" si="51"/>
        <v>BUY</v>
      </c>
      <c r="F323" s="10">
        <f t="shared" si="49"/>
        <v>10176.650390999999</v>
      </c>
      <c r="G323" s="11" t="str">
        <f t="shared" si="50"/>
        <v/>
      </c>
      <c r="L323" s="12">
        <f t="shared" si="52"/>
        <v>4.706027268626789E-3</v>
      </c>
      <c r="M323" s="12">
        <f t="shared" si="53"/>
        <v>4.6949885411209412E-3</v>
      </c>
      <c r="N323">
        <f t="shared" si="54"/>
        <v>-1</v>
      </c>
      <c r="O323" s="12">
        <f t="shared" si="55"/>
        <v>-4.6949885411209412E-3</v>
      </c>
      <c r="P323" s="12">
        <f t="shared" si="56"/>
        <v>-0.10202025677428626</v>
      </c>
      <c r="Q323" s="12">
        <f t="shared" si="57"/>
        <v>-9.698874061165319E-2</v>
      </c>
      <c r="R323" s="13">
        <f t="shared" si="58"/>
        <v>1.3333033631480085E-2</v>
      </c>
    </row>
    <row r="324" spans="1:18" x14ac:dyDescent="0.25">
      <c r="A324" s="1">
        <v>43035</v>
      </c>
      <c r="B324">
        <v>10362.299805000001</v>
      </c>
      <c r="C324">
        <v>10323.049805000001</v>
      </c>
      <c r="D324">
        <v>10361.6257022311</v>
      </c>
      <c r="E324" t="str">
        <f t="shared" si="51"/>
        <v/>
      </c>
      <c r="F324" s="10">
        <f t="shared" si="49"/>
        <v>10291.799805000001</v>
      </c>
      <c r="G324" s="11">
        <f t="shared" si="50"/>
        <v>-1.1315060415344247E-2</v>
      </c>
      <c r="L324" s="12">
        <f t="shared" si="52"/>
        <v>-2.0060326370556769E-3</v>
      </c>
      <c r="M324" s="12">
        <f t="shared" si="53"/>
        <v>-2.0080474154512045E-3</v>
      </c>
      <c r="N324">
        <f t="shared" si="54"/>
        <v>1</v>
      </c>
      <c r="O324" s="12">
        <f t="shared" si="55"/>
        <v>-2.0080474154512045E-3</v>
      </c>
      <c r="P324" s="12">
        <f t="shared" si="56"/>
        <v>-0.10402830418973746</v>
      </c>
      <c r="Q324" s="12">
        <f t="shared" si="57"/>
        <v>-9.8800210669614974E-2</v>
      </c>
      <c r="R324" s="13">
        <f t="shared" si="58"/>
        <v>2.6905541872794814E-3</v>
      </c>
    </row>
    <row r="325" spans="1:18" x14ac:dyDescent="0.25">
      <c r="A325" s="1">
        <v>43038</v>
      </c>
      <c r="B325">
        <v>10353.849609000001</v>
      </c>
      <c r="C325">
        <v>10363.650390999999</v>
      </c>
      <c r="D325">
        <v>10328.843611100199</v>
      </c>
      <c r="E325" t="str">
        <f t="shared" si="51"/>
        <v>SELL</v>
      </c>
      <c r="F325" s="10">
        <f t="shared" si="49"/>
        <v>10291.799805000001</v>
      </c>
      <c r="G325" s="11" t="str">
        <f t="shared" si="50"/>
        <v/>
      </c>
      <c r="L325" s="12">
        <f t="shared" si="52"/>
        <v>3.9330030143158723E-3</v>
      </c>
      <c r="M325" s="12">
        <f t="shared" si="53"/>
        <v>3.9252889775651468E-3</v>
      </c>
      <c r="N325">
        <f t="shared" si="54"/>
        <v>1</v>
      </c>
      <c r="O325" s="12">
        <f t="shared" si="55"/>
        <v>3.9252889775651468E-3</v>
      </c>
      <c r="P325" s="12">
        <f t="shared" si="56"/>
        <v>-0.10010301521217231</v>
      </c>
      <c r="Q325" s="12">
        <f t="shared" si="57"/>
        <v>-9.5255789181677764E-2</v>
      </c>
      <c r="R325" s="13">
        <f t="shared" si="58"/>
        <v>1.9190806448519115E-3</v>
      </c>
    </row>
    <row r="326" spans="1:18" x14ac:dyDescent="0.25">
      <c r="A326" s="1">
        <v>43039</v>
      </c>
      <c r="B326">
        <v>10364.900390999999</v>
      </c>
      <c r="C326">
        <v>10335.299805000001</v>
      </c>
      <c r="D326">
        <v>10354.1337181651</v>
      </c>
      <c r="E326" t="str">
        <f t="shared" si="51"/>
        <v/>
      </c>
      <c r="F326" s="10">
        <f t="shared" si="49"/>
        <v>10353.849609000001</v>
      </c>
      <c r="G326" s="11">
        <f t="shared" si="50"/>
        <v>6.029052758085518E-3</v>
      </c>
      <c r="L326" s="12">
        <f t="shared" si="52"/>
        <v>-2.7355791569946275E-3</v>
      </c>
      <c r="M326" s="12">
        <f t="shared" si="53"/>
        <v>-2.7393276914926558E-3</v>
      </c>
      <c r="N326">
        <f t="shared" si="54"/>
        <v>-1</v>
      </c>
      <c r="O326" s="12">
        <f t="shared" si="55"/>
        <v>2.7393276914926558E-3</v>
      </c>
      <c r="P326" s="12">
        <f t="shared" si="56"/>
        <v>-9.7363687520679656E-2</v>
      </c>
      <c r="Q326" s="12">
        <f t="shared" si="57"/>
        <v>-9.2774000647164567E-2</v>
      </c>
      <c r="R326" s="13">
        <f t="shared" si="58"/>
        <v>1.1866648162508486E-3</v>
      </c>
    </row>
    <row r="327" spans="1:18" x14ac:dyDescent="0.25">
      <c r="A327" s="1">
        <v>43040</v>
      </c>
      <c r="B327">
        <v>10390.349609000001</v>
      </c>
      <c r="C327">
        <v>10440.5</v>
      </c>
      <c r="D327">
        <v>10352.5319559254</v>
      </c>
      <c r="E327" t="str">
        <f t="shared" si="51"/>
        <v>SELL</v>
      </c>
      <c r="F327" s="10">
        <f t="shared" si="49"/>
        <v>10353.849609000001</v>
      </c>
      <c r="G327" s="11" t="str">
        <f t="shared" si="50"/>
        <v/>
      </c>
      <c r="L327" s="12">
        <f t="shared" si="52"/>
        <v>1.017872698275335E-2</v>
      </c>
      <c r="M327" s="12">
        <f t="shared" si="53"/>
        <v>1.0127272606719357E-2</v>
      </c>
      <c r="N327">
        <f t="shared" si="54"/>
        <v>-1</v>
      </c>
      <c r="O327" s="12">
        <f t="shared" si="55"/>
        <v>-1.0127272606719357E-2</v>
      </c>
      <c r="P327" s="12">
        <f t="shared" si="56"/>
        <v>-0.10749096012739902</v>
      </c>
      <c r="Q327" s="12">
        <f t="shared" si="57"/>
        <v>-0.10191535901515336</v>
      </c>
      <c r="R327" s="13">
        <f t="shared" si="58"/>
        <v>7.4153031123800339E-3</v>
      </c>
    </row>
    <row r="328" spans="1:18" x14ac:dyDescent="0.25">
      <c r="A328" s="1">
        <v>43041</v>
      </c>
      <c r="B328">
        <v>10440.5</v>
      </c>
      <c r="C328">
        <v>10423.799805000001</v>
      </c>
      <c r="D328">
        <v>10447.3274449653</v>
      </c>
      <c r="E328" t="str">
        <f t="shared" si="51"/>
        <v>BUY</v>
      </c>
      <c r="F328" s="10">
        <f t="shared" si="49"/>
        <v>10390.349609000001</v>
      </c>
      <c r="G328" s="11">
        <f t="shared" si="50"/>
        <v>3.525258853313229E-3</v>
      </c>
      <c r="L328" s="12">
        <f t="shared" si="52"/>
        <v>-1.5995589291699641E-3</v>
      </c>
      <c r="M328" s="12">
        <f t="shared" si="53"/>
        <v>-1.6008395893971023E-3</v>
      </c>
      <c r="N328">
        <f t="shared" si="54"/>
        <v>-1</v>
      </c>
      <c r="O328" s="12">
        <f t="shared" si="55"/>
        <v>1.6008395893971023E-3</v>
      </c>
      <c r="P328" s="12">
        <f t="shared" si="56"/>
        <v>-0.10589012053800191</v>
      </c>
      <c r="Q328" s="12">
        <f t="shared" si="57"/>
        <v>-0.10047651819783865</v>
      </c>
      <c r="R328" s="13">
        <f t="shared" si="58"/>
        <v>8.5628865799505238E-3</v>
      </c>
    </row>
    <row r="329" spans="1:18" x14ac:dyDescent="0.25">
      <c r="A329" s="1">
        <v>43042</v>
      </c>
      <c r="B329">
        <v>10461.549805000001</v>
      </c>
      <c r="C329">
        <v>10452.5</v>
      </c>
      <c r="D329">
        <v>10435.884122305801</v>
      </c>
      <c r="E329" t="str">
        <f t="shared" si="51"/>
        <v>SELL</v>
      </c>
      <c r="F329" s="10">
        <f t="shared" si="49"/>
        <v>10440.5</v>
      </c>
      <c r="G329" s="11">
        <f t="shared" si="50"/>
        <v>-4.8266317195486685E-3</v>
      </c>
      <c r="L329" s="12">
        <f t="shared" si="52"/>
        <v>2.7533332889060347E-3</v>
      </c>
      <c r="M329" s="12">
        <f t="shared" si="53"/>
        <v>2.7495498100006408E-3</v>
      </c>
      <c r="N329">
        <f t="shared" si="54"/>
        <v>1</v>
      </c>
      <c r="O329" s="12">
        <f t="shared" si="55"/>
        <v>2.7495498100006408E-3</v>
      </c>
      <c r="P329" s="12">
        <f t="shared" si="56"/>
        <v>-0.10314057072800127</v>
      </c>
      <c r="Q329" s="12">
        <f t="shared" si="57"/>
        <v>-9.7999830251240039E-2</v>
      </c>
      <c r="R329" s="13">
        <f t="shared" si="58"/>
        <v>1.1493702408889028E-3</v>
      </c>
    </row>
    <row r="330" spans="1:18" x14ac:dyDescent="0.25">
      <c r="A330" s="1">
        <v>43045</v>
      </c>
      <c r="B330">
        <v>10431.75</v>
      </c>
      <c r="C330">
        <v>10451.799805000001</v>
      </c>
      <c r="D330">
        <v>10460.761262561</v>
      </c>
      <c r="E330" t="str">
        <f t="shared" si="51"/>
        <v>BUY</v>
      </c>
      <c r="F330" s="10">
        <f t="shared" si="49"/>
        <v>10461.549805000001</v>
      </c>
      <c r="G330" s="11">
        <f t="shared" si="50"/>
        <v>2.0161682869594966E-3</v>
      </c>
      <c r="L330" s="12">
        <f t="shared" si="52"/>
        <v>-6.698828031570514E-5</v>
      </c>
      <c r="M330" s="12">
        <f t="shared" si="53"/>
        <v>-6.6990524130761735E-5</v>
      </c>
      <c r="N330">
        <f t="shared" si="54"/>
        <v>-1</v>
      </c>
      <c r="O330" s="12">
        <f t="shared" si="55"/>
        <v>6.6990524130761735E-5</v>
      </c>
      <c r="P330" s="12">
        <f t="shared" si="56"/>
        <v>-0.10307358020387052</v>
      </c>
      <c r="Q330" s="12">
        <f t="shared" si="57"/>
        <v>-9.7939402763090655E-2</v>
      </c>
      <c r="R330" s="13">
        <f t="shared" si="58"/>
        <v>2.6861605675281286E-3</v>
      </c>
    </row>
    <row r="331" spans="1:18" x14ac:dyDescent="0.25">
      <c r="A331" s="1">
        <v>43046</v>
      </c>
      <c r="B331">
        <v>10477.150390999999</v>
      </c>
      <c r="C331">
        <v>10350.150390999999</v>
      </c>
      <c r="D331">
        <v>10448.2795613986</v>
      </c>
      <c r="E331" t="str">
        <f t="shared" si="51"/>
        <v>SELL</v>
      </c>
      <c r="F331" s="10">
        <f t="shared" si="49"/>
        <v>10431.75</v>
      </c>
      <c r="G331" s="11">
        <f t="shared" si="50"/>
        <v>2.8485076834178225E-3</v>
      </c>
      <c r="L331" s="12">
        <f t="shared" si="52"/>
        <v>-9.7255416192887356E-3</v>
      </c>
      <c r="M331" s="12">
        <f t="shared" si="53"/>
        <v>-9.7731435872404921E-3</v>
      </c>
      <c r="N331">
        <f t="shared" si="54"/>
        <v>1</v>
      </c>
      <c r="O331" s="12">
        <f t="shared" si="55"/>
        <v>-9.7731435872404921E-3</v>
      </c>
      <c r="P331" s="12">
        <f t="shared" si="56"/>
        <v>-0.11284672379111101</v>
      </c>
      <c r="Q331" s="12">
        <f t="shared" si="57"/>
        <v>-0.10671243064463865</v>
      </c>
      <c r="R331" s="13">
        <f t="shared" si="58"/>
        <v>-9.791878402296228E-3</v>
      </c>
    </row>
    <row r="332" spans="1:18" x14ac:dyDescent="0.25">
      <c r="A332" s="1">
        <v>43047</v>
      </c>
      <c r="B332">
        <v>10361.950194999999</v>
      </c>
      <c r="C332">
        <v>10303.150390999999</v>
      </c>
      <c r="D332">
        <v>10366.392580236299</v>
      </c>
      <c r="E332" t="str">
        <f t="shared" si="51"/>
        <v/>
      </c>
      <c r="F332" s="10">
        <f t="shared" si="49"/>
        <v>10477.150390999999</v>
      </c>
      <c r="G332" s="11">
        <f t="shared" si="50"/>
        <v>4.3521356435880509E-3</v>
      </c>
      <c r="L332" s="12">
        <f t="shared" si="52"/>
        <v>-4.5409968188354632E-3</v>
      </c>
      <c r="M332" s="12">
        <f t="shared" si="53"/>
        <v>-4.5513384643521429E-3</v>
      </c>
      <c r="N332">
        <f t="shared" si="54"/>
        <v>-1</v>
      </c>
      <c r="O332" s="12">
        <f t="shared" si="55"/>
        <v>4.5513384643521429E-3</v>
      </c>
      <c r="P332" s="12">
        <f t="shared" si="56"/>
        <v>-0.10829538532675886</v>
      </c>
      <c r="Q332" s="12">
        <f t="shared" si="57"/>
        <v>-0.10263751043417801</v>
      </c>
      <c r="R332" s="13">
        <f t="shared" si="58"/>
        <v>-1.4222374784569558E-2</v>
      </c>
    </row>
    <row r="333" spans="1:18" x14ac:dyDescent="0.25">
      <c r="A333" s="1">
        <v>43048</v>
      </c>
      <c r="B333">
        <v>10358.650390999999</v>
      </c>
      <c r="C333">
        <v>10308.950194999999</v>
      </c>
      <c r="D333">
        <v>10314.377277209</v>
      </c>
      <c r="E333" t="str">
        <f t="shared" si="51"/>
        <v>SELL</v>
      </c>
      <c r="F333" s="10">
        <f t="shared" ref="F333:F396" si="59">IF(E332&lt;&gt;"",B332,F332)</f>
        <v>10477.150390999999</v>
      </c>
      <c r="G333" s="11" t="str">
        <f t="shared" ref="G333:G396" si="60">IF(E332="SELL",F333/F332-1,IF(E332="BUY",1-F333/F332,""))</f>
        <v/>
      </c>
      <c r="L333" s="12">
        <f t="shared" si="52"/>
        <v>5.6291559182386486E-4</v>
      </c>
      <c r="M333" s="12">
        <f t="shared" si="53"/>
        <v>5.6275721427477955E-4</v>
      </c>
      <c r="N333">
        <f t="shared" si="54"/>
        <v>-1</v>
      </c>
      <c r="O333" s="12">
        <f t="shared" si="55"/>
        <v>-5.6275721427477955E-4</v>
      </c>
      <c r="P333" s="12">
        <f t="shared" si="56"/>
        <v>-0.10885814254103364</v>
      </c>
      <c r="Q333" s="12">
        <f t="shared" si="57"/>
        <v>-0.10314236558023915</v>
      </c>
      <c r="R333" s="13">
        <f t="shared" si="58"/>
        <v>-3.9806374249233833E-3</v>
      </c>
    </row>
    <row r="334" spans="1:18" x14ac:dyDescent="0.25">
      <c r="A334" s="1">
        <v>43049</v>
      </c>
      <c r="B334">
        <v>10304.349609000001</v>
      </c>
      <c r="C334">
        <v>10321.75</v>
      </c>
      <c r="D334">
        <v>10327.5590616308</v>
      </c>
      <c r="E334" t="str">
        <f t="shared" ref="E334:E397" si="61" xml:space="preserve"> IF(AND(D334&gt;B334, D333&lt;C333),"BUY",IF(AND(D334&lt;B334,D333&gt;C333),"SELL",""))</f>
        <v/>
      </c>
      <c r="F334" s="10">
        <f t="shared" si="59"/>
        <v>10358.650390999999</v>
      </c>
      <c r="G334" s="11">
        <f t="shared" si="60"/>
        <v>-1.1310327291072619E-2</v>
      </c>
      <c r="L334" s="12">
        <f t="shared" si="52"/>
        <v>1.2416206071310665E-3</v>
      </c>
      <c r="M334" s="12">
        <f t="shared" si="53"/>
        <v>1.2408504337079174E-3</v>
      </c>
      <c r="N334">
        <f t="shared" si="54"/>
        <v>-1</v>
      </c>
      <c r="O334" s="12">
        <f t="shared" si="55"/>
        <v>-1.2408504337079174E-3</v>
      </c>
      <c r="P334" s="12">
        <f t="shared" si="56"/>
        <v>-0.11009899297474156</v>
      </c>
      <c r="Q334" s="12">
        <f t="shared" si="57"/>
        <v>-0.10425454160013248</v>
      </c>
      <c r="R334" s="13">
        <f t="shared" si="58"/>
        <v>1.8052351265538391E-3</v>
      </c>
    </row>
    <row r="335" spans="1:18" x14ac:dyDescent="0.25">
      <c r="A335" s="1">
        <v>43052</v>
      </c>
      <c r="B335">
        <v>10322</v>
      </c>
      <c r="C335">
        <v>10224.950194999999</v>
      </c>
      <c r="D335">
        <v>10328.679466849801</v>
      </c>
      <c r="E335" t="str">
        <f t="shared" si="61"/>
        <v/>
      </c>
      <c r="F335" s="10">
        <f t="shared" si="59"/>
        <v>10358.650390999999</v>
      </c>
      <c r="G335" s="11" t="str">
        <f t="shared" si="60"/>
        <v/>
      </c>
      <c r="L335" s="12">
        <f t="shared" si="52"/>
        <v>-9.378235764284204E-3</v>
      </c>
      <c r="M335" s="12">
        <f t="shared" si="53"/>
        <v>-9.4224883084854036E-3</v>
      </c>
      <c r="N335">
        <f t="shared" si="54"/>
        <v>-1</v>
      </c>
      <c r="O335" s="12">
        <f t="shared" si="55"/>
        <v>9.4224883084854036E-3</v>
      </c>
      <c r="P335" s="12">
        <f t="shared" si="56"/>
        <v>-0.10067650466625616</v>
      </c>
      <c r="Q335" s="12">
        <f t="shared" si="57"/>
        <v>-9.5774501692931446E-2</v>
      </c>
      <c r="R335" s="13">
        <f t="shared" si="58"/>
        <v>-8.1482593679366166E-3</v>
      </c>
    </row>
    <row r="336" spans="1:18" x14ac:dyDescent="0.25">
      <c r="A336" s="1">
        <v>43053</v>
      </c>
      <c r="B336">
        <v>10223.400390999999</v>
      </c>
      <c r="C336">
        <v>10186.599609000001</v>
      </c>
      <c r="D336">
        <v>10214.2976293672</v>
      </c>
      <c r="E336" t="str">
        <f t="shared" si="61"/>
        <v>SELL</v>
      </c>
      <c r="F336" s="10">
        <f t="shared" si="59"/>
        <v>10358.650390999999</v>
      </c>
      <c r="G336" s="11" t="str">
        <f t="shared" si="60"/>
        <v/>
      </c>
      <c r="L336" s="12">
        <f t="shared" ref="L336:L399" si="62">C336/C335-1</f>
        <v>-3.7506868266949933E-3</v>
      </c>
      <c r="M336" s="12">
        <f t="shared" ref="M336:M399" si="63">LN(C336/C335)</f>
        <v>-3.7577382899398573E-3</v>
      </c>
      <c r="N336">
        <f t="shared" ref="N336:N399" si="64" xml:space="preserve"> IF(AND(D335&gt;B335, D334&lt;C334),1,IF(AND(D335&lt;B335,D334&gt;C334),-1,N335))</f>
        <v>-1</v>
      </c>
      <c r="O336" s="12">
        <f t="shared" ref="O336:O399" si="65">M336*N336</f>
        <v>3.7577382899398573E-3</v>
      </c>
      <c r="P336" s="12">
        <f t="shared" ref="P336:P399" si="66">O336+P335</f>
        <v>-9.6918766376316301E-2</v>
      </c>
      <c r="Q336" s="12">
        <f t="shared" ref="Q336:Q399" si="67">EXP(P336)-1</f>
        <v>-9.2370266809135737E-2</v>
      </c>
      <c r="R336" s="13">
        <f t="shared" ref="R336:R399" si="68">(1+L336)*(1+L335)-1</f>
        <v>-1.3093747765640429E-2</v>
      </c>
    </row>
    <row r="337" spans="1:18" x14ac:dyDescent="0.25">
      <c r="A337" s="1">
        <v>43054</v>
      </c>
      <c r="B337">
        <v>10171.950194999999</v>
      </c>
      <c r="C337">
        <v>10118.049805000001</v>
      </c>
      <c r="D337">
        <v>10205.2469950427</v>
      </c>
      <c r="E337" t="str">
        <f t="shared" si="61"/>
        <v/>
      </c>
      <c r="F337" s="10">
        <f t="shared" si="59"/>
        <v>10223.400390999999</v>
      </c>
      <c r="G337" s="11">
        <f t="shared" si="60"/>
        <v>-1.3056720218833751E-2</v>
      </c>
      <c r="L337" s="12">
        <f t="shared" si="62"/>
        <v>-6.7294098748551523E-3</v>
      </c>
      <c r="M337" s="12">
        <f t="shared" si="63"/>
        <v>-6.7521544492906921E-3</v>
      </c>
      <c r="N337">
        <f t="shared" si="64"/>
        <v>-1</v>
      </c>
      <c r="O337" s="12">
        <f t="shared" si="65"/>
        <v>6.7521544492906921E-3</v>
      </c>
      <c r="P337" s="12">
        <f t="shared" si="66"/>
        <v>-9.0166611927025603E-2</v>
      </c>
      <c r="Q337" s="12">
        <f t="shared" si="67"/>
        <v>-8.6221073880271115E-2</v>
      </c>
      <c r="R337" s="13">
        <f t="shared" si="68"/>
        <v>-1.0454856792581069E-2</v>
      </c>
    </row>
    <row r="338" spans="1:18" x14ac:dyDescent="0.25">
      <c r="A338" s="1">
        <v>43055</v>
      </c>
      <c r="B338">
        <v>10152.900390999999</v>
      </c>
      <c r="C338">
        <v>10214.75</v>
      </c>
      <c r="D338">
        <v>10127.847495966</v>
      </c>
      <c r="E338" t="str">
        <f t="shared" si="61"/>
        <v>SELL</v>
      </c>
      <c r="F338" s="10">
        <f t="shared" si="59"/>
        <v>10223.400390999999</v>
      </c>
      <c r="G338" s="11" t="str">
        <f t="shared" si="60"/>
        <v/>
      </c>
      <c r="L338" s="12">
        <f t="shared" si="62"/>
        <v>9.5571969760628317E-3</v>
      </c>
      <c r="M338" s="12">
        <f t="shared" si="63"/>
        <v>9.5118158839501404E-3</v>
      </c>
      <c r="N338">
        <f t="shared" si="64"/>
        <v>-1</v>
      </c>
      <c r="O338" s="12">
        <f t="shared" si="65"/>
        <v>-9.5118158839501404E-3</v>
      </c>
      <c r="P338" s="12">
        <f t="shared" si="66"/>
        <v>-9.9678427810975745E-2</v>
      </c>
      <c r="Q338" s="12">
        <f t="shared" si="67"/>
        <v>-9.487156462577806E-2</v>
      </c>
      <c r="R338" s="13">
        <f t="shared" si="68"/>
        <v>2.7634728055010438E-3</v>
      </c>
    </row>
    <row r="339" spans="1:18" x14ac:dyDescent="0.25">
      <c r="A339" s="1">
        <v>43056</v>
      </c>
      <c r="B339">
        <v>10324.549805000001</v>
      </c>
      <c r="C339">
        <v>10283.599609000001</v>
      </c>
      <c r="D339">
        <v>10229.551426965199</v>
      </c>
      <c r="E339" t="str">
        <f t="shared" si="61"/>
        <v/>
      </c>
      <c r="F339" s="10">
        <f t="shared" si="59"/>
        <v>10152.900390999999</v>
      </c>
      <c r="G339" s="11">
        <f t="shared" si="60"/>
        <v>-6.8959443339481341E-3</v>
      </c>
      <c r="L339" s="12">
        <f t="shared" si="62"/>
        <v>6.7402147874398022E-3</v>
      </c>
      <c r="M339" s="12">
        <f t="shared" si="63"/>
        <v>6.7176010969658972E-3</v>
      </c>
      <c r="N339">
        <f t="shared" si="64"/>
        <v>-1</v>
      </c>
      <c r="O339" s="12">
        <f t="shared" si="65"/>
        <v>-6.7176010969658972E-3</v>
      </c>
      <c r="P339" s="12">
        <f t="shared" si="66"/>
        <v>-0.10639602890794164</v>
      </c>
      <c r="Q339" s="12">
        <f t="shared" si="67"/>
        <v>-0.10093147956215487</v>
      </c>
      <c r="R339" s="13">
        <f t="shared" si="68"/>
        <v>1.6361829323887189E-2</v>
      </c>
    </row>
    <row r="340" spans="1:18" x14ac:dyDescent="0.25">
      <c r="A340" s="1">
        <v>43059</v>
      </c>
      <c r="B340">
        <v>10287.200194999999</v>
      </c>
      <c r="C340">
        <v>10298.75</v>
      </c>
      <c r="D340">
        <v>10290.6856130616</v>
      </c>
      <c r="E340" t="str">
        <f t="shared" si="61"/>
        <v>BUY</v>
      </c>
      <c r="F340" s="10">
        <f t="shared" si="59"/>
        <v>10152.900390999999</v>
      </c>
      <c r="G340" s="11" t="str">
        <f t="shared" si="60"/>
        <v/>
      </c>
      <c r="L340" s="12">
        <f t="shared" si="62"/>
        <v>1.473257572838671E-3</v>
      </c>
      <c r="M340" s="12">
        <f t="shared" si="63"/>
        <v>1.4721733936202397E-3</v>
      </c>
      <c r="N340">
        <f t="shared" si="64"/>
        <v>-1</v>
      </c>
      <c r="O340" s="12">
        <f t="shared" si="65"/>
        <v>-1.4721733936202397E-3</v>
      </c>
      <c r="P340" s="12">
        <f t="shared" si="66"/>
        <v>-0.10786820230156188</v>
      </c>
      <c r="Q340" s="12">
        <f t="shared" si="67"/>
        <v>-0.10225409052177858</v>
      </c>
      <c r="R340" s="13">
        <f t="shared" si="68"/>
        <v>8.2234024327565436E-3</v>
      </c>
    </row>
    <row r="341" spans="1:18" x14ac:dyDescent="0.25">
      <c r="A341" s="1">
        <v>43060</v>
      </c>
      <c r="B341">
        <v>10329.25</v>
      </c>
      <c r="C341">
        <v>10326.900390999999</v>
      </c>
      <c r="D341">
        <v>10294.620639253601</v>
      </c>
      <c r="E341" t="str">
        <f t="shared" si="61"/>
        <v/>
      </c>
      <c r="F341" s="10">
        <f t="shared" si="59"/>
        <v>10287.200194999999</v>
      </c>
      <c r="G341" s="11">
        <f t="shared" si="60"/>
        <v>-1.3227727922855426E-2</v>
      </c>
      <c r="L341" s="12">
        <f t="shared" si="62"/>
        <v>2.7333793907027282E-3</v>
      </c>
      <c r="M341" s="12">
        <f t="shared" si="63"/>
        <v>2.729650502687551E-3</v>
      </c>
      <c r="N341">
        <f t="shared" si="64"/>
        <v>1</v>
      </c>
      <c r="O341" s="12">
        <f t="shared" si="65"/>
        <v>2.729650502687551E-3</v>
      </c>
      <c r="P341" s="12">
        <f t="shared" si="66"/>
        <v>-0.10513855179887434</v>
      </c>
      <c r="Q341" s="12">
        <f t="shared" si="67"/>
        <v>-9.9800210354723196E-2</v>
      </c>
      <c r="R341" s="13">
        <f t="shared" si="68"/>
        <v>4.2106639354282382E-3</v>
      </c>
    </row>
    <row r="342" spans="1:18" x14ac:dyDescent="0.25">
      <c r="A342" s="1">
        <v>43061</v>
      </c>
      <c r="B342">
        <v>10350.799805000001</v>
      </c>
      <c r="C342">
        <v>10342.299805000001</v>
      </c>
      <c r="D342">
        <v>10340.5282720061</v>
      </c>
      <c r="E342" t="str">
        <f t="shared" si="61"/>
        <v/>
      </c>
      <c r="F342" s="10">
        <f t="shared" si="59"/>
        <v>10287.200194999999</v>
      </c>
      <c r="G342" s="11" t="str">
        <f t="shared" si="60"/>
        <v/>
      </c>
      <c r="L342" s="12">
        <f t="shared" si="62"/>
        <v>1.4911942031921033E-3</v>
      </c>
      <c r="M342" s="12">
        <f t="shared" si="63"/>
        <v>1.4900834771846359E-3</v>
      </c>
      <c r="N342">
        <f t="shared" si="64"/>
        <v>1</v>
      </c>
      <c r="O342" s="12">
        <f t="shared" si="65"/>
        <v>1.4900834771846359E-3</v>
      </c>
      <c r="P342" s="12">
        <f t="shared" si="66"/>
        <v>-0.1036484683216897</v>
      </c>
      <c r="Q342" s="12">
        <f t="shared" si="67"/>
        <v>-9.8457837646689361E-2</v>
      </c>
      <c r="R342" s="13">
        <f t="shared" si="68"/>
        <v>4.2286495933974155E-3</v>
      </c>
    </row>
    <row r="343" spans="1:18" x14ac:dyDescent="0.25">
      <c r="A343" s="1">
        <v>43062</v>
      </c>
      <c r="B343">
        <v>10358.450194999999</v>
      </c>
      <c r="C343">
        <v>10348.75</v>
      </c>
      <c r="D343">
        <v>10356.379801897099</v>
      </c>
      <c r="E343" t="str">
        <f t="shared" si="61"/>
        <v/>
      </c>
      <c r="F343" s="10">
        <f t="shared" si="59"/>
        <v>10287.200194999999</v>
      </c>
      <c r="G343" s="11" t="str">
        <f t="shared" si="60"/>
        <v/>
      </c>
      <c r="L343" s="12">
        <f t="shared" si="62"/>
        <v>6.2367124543039054E-4</v>
      </c>
      <c r="M343" s="12">
        <f t="shared" si="63"/>
        <v>6.2347684334366376E-4</v>
      </c>
      <c r="N343">
        <f t="shared" si="64"/>
        <v>1</v>
      </c>
      <c r="O343" s="12">
        <f t="shared" si="65"/>
        <v>6.2347684334366376E-4</v>
      </c>
      <c r="P343" s="12">
        <f t="shared" si="66"/>
        <v>-0.10302499147834603</v>
      </c>
      <c r="Q343" s="12">
        <f t="shared" si="67"/>
        <v>-9.7895571723486507E-2</v>
      </c>
      <c r="R343" s="13">
        <f t="shared" si="68"/>
        <v>2.1157954635684373E-3</v>
      </c>
    </row>
    <row r="344" spans="1:18" x14ac:dyDescent="0.25">
      <c r="A344" s="1">
        <v>43063</v>
      </c>
      <c r="B344">
        <v>10366.799805000001</v>
      </c>
      <c r="C344">
        <v>10389.700194999999</v>
      </c>
      <c r="D344">
        <v>10369.1696160637</v>
      </c>
      <c r="E344" t="str">
        <f t="shared" si="61"/>
        <v/>
      </c>
      <c r="F344" s="10">
        <f t="shared" si="59"/>
        <v>10287.200194999999</v>
      </c>
      <c r="G344" s="11" t="str">
        <f t="shared" si="60"/>
        <v/>
      </c>
      <c r="L344" s="12">
        <f t="shared" si="62"/>
        <v>3.95701848049268E-3</v>
      </c>
      <c r="M344" s="12">
        <f t="shared" si="63"/>
        <v>3.9492100747575863E-3</v>
      </c>
      <c r="N344">
        <f t="shared" si="64"/>
        <v>1</v>
      </c>
      <c r="O344" s="12">
        <f t="shared" si="65"/>
        <v>3.9492100747575863E-3</v>
      </c>
      <c r="P344" s="12">
        <f t="shared" si="66"/>
        <v>-9.9075781403588442E-2</v>
      </c>
      <c r="Q344" s="12">
        <f t="shared" si="67"/>
        <v>-9.4325927829462031E-2</v>
      </c>
      <c r="R344" s="13">
        <f t="shared" si="68"/>
        <v>4.5831576045669564E-3</v>
      </c>
    </row>
    <row r="345" spans="1:18" x14ac:dyDescent="0.25">
      <c r="A345" s="1">
        <v>43066</v>
      </c>
      <c r="B345">
        <v>10361.049805000001</v>
      </c>
      <c r="C345">
        <v>10399.549805000001</v>
      </c>
      <c r="D345">
        <v>10395.451155987501</v>
      </c>
      <c r="E345" t="str">
        <f t="shared" si="61"/>
        <v>BUY</v>
      </c>
      <c r="F345" s="10">
        <f t="shared" si="59"/>
        <v>10287.200194999999</v>
      </c>
      <c r="G345" s="11" t="str">
        <f t="shared" si="60"/>
        <v/>
      </c>
      <c r="L345" s="12">
        <f t="shared" si="62"/>
        <v>9.4801676806244295E-4</v>
      </c>
      <c r="M345" s="12">
        <f t="shared" si="63"/>
        <v>9.4756768396993447E-4</v>
      </c>
      <c r="N345">
        <f t="shared" si="64"/>
        <v>1</v>
      </c>
      <c r="O345" s="12">
        <f t="shared" si="65"/>
        <v>9.4756768396993447E-4</v>
      </c>
      <c r="P345" s="12">
        <f t="shared" si="66"/>
        <v>-9.8128213719618509E-2</v>
      </c>
      <c r="Q345" s="12">
        <f t="shared" si="67"/>
        <v>-9.3467333622644921E-2</v>
      </c>
      <c r="R345" s="13">
        <f t="shared" si="68"/>
        <v>4.9087865684260823E-3</v>
      </c>
    </row>
    <row r="346" spans="1:18" x14ac:dyDescent="0.25">
      <c r="A346" s="1">
        <v>43067</v>
      </c>
      <c r="B346">
        <v>10387.900390999999</v>
      </c>
      <c r="C346">
        <v>10370.25</v>
      </c>
      <c r="D346">
        <v>10388.960689948601</v>
      </c>
      <c r="E346" t="str">
        <f t="shared" si="61"/>
        <v>BUY</v>
      </c>
      <c r="F346" s="10">
        <f t="shared" si="59"/>
        <v>10361.049805000001</v>
      </c>
      <c r="G346" s="11">
        <f t="shared" si="60"/>
        <v>-7.1787861225733884E-3</v>
      </c>
      <c r="L346" s="12">
        <f t="shared" si="62"/>
        <v>-2.81741090233667E-3</v>
      </c>
      <c r="M346" s="12">
        <f t="shared" si="63"/>
        <v>-2.8213872749061021E-3</v>
      </c>
      <c r="N346">
        <f t="shared" si="64"/>
        <v>1</v>
      </c>
      <c r="O346" s="12">
        <f t="shared" si="65"/>
        <v>-2.8213872749061021E-3</v>
      </c>
      <c r="P346" s="12">
        <f t="shared" si="66"/>
        <v>-0.10094960099452462</v>
      </c>
      <c r="Q346" s="12">
        <f t="shared" si="67"/>
        <v>-9.6021408640220907E-2</v>
      </c>
      <c r="R346" s="13">
        <f t="shared" si="68"/>
        <v>-1.8720650870521771E-3</v>
      </c>
    </row>
    <row r="347" spans="1:18" x14ac:dyDescent="0.25">
      <c r="A347" s="1">
        <v>43068</v>
      </c>
      <c r="B347">
        <v>10376.650390999999</v>
      </c>
      <c r="C347">
        <v>10361.299805000001</v>
      </c>
      <c r="D347">
        <v>10386.724748508899</v>
      </c>
      <c r="E347" t="str">
        <f t="shared" si="61"/>
        <v/>
      </c>
      <c r="F347" s="10">
        <f t="shared" si="59"/>
        <v>10387.900390999999</v>
      </c>
      <c r="G347" s="11">
        <f t="shared" si="60"/>
        <v>-2.5914928028858419E-3</v>
      </c>
      <c r="L347" s="12">
        <f t="shared" si="62"/>
        <v>-8.6306453557050133E-4</v>
      </c>
      <c r="M347" s="12">
        <f t="shared" si="63"/>
        <v>-8.6343719019887195E-4</v>
      </c>
      <c r="N347">
        <f t="shared" si="64"/>
        <v>1</v>
      </c>
      <c r="O347" s="12">
        <f t="shared" si="65"/>
        <v>-8.6343719019887195E-4</v>
      </c>
      <c r="P347" s="12">
        <f t="shared" si="66"/>
        <v>-0.10181303818472348</v>
      </c>
      <c r="Q347" s="12">
        <f t="shared" si="67"/>
        <v>-9.6801600503338414E-2</v>
      </c>
      <c r="R347" s="13">
        <f t="shared" si="68"/>
        <v>-3.6780438304752083E-3</v>
      </c>
    </row>
    <row r="348" spans="1:18" x14ac:dyDescent="0.25">
      <c r="A348" s="1">
        <v>43069</v>
      </c>
      <c r="B348">
        <v>10332.700194999999</v>
      </c>
      <c r="C348">
        <v>10226.549805000001</v>
      </c>
      <c r="D348">
        <v>10371.1468365165</v>
      </c>
      <c r="E348" t="str">
        <f t="shared" si="61"/>
        <v/>
      </c>
      <c r="F348" s="10">
        <f t="shared" si="59"/>
        <v>10387.900390999999</v>
      </c>
      <c r="G348" s="11" t="str">
        <f t="shared" si="60"/>
        <v/>
      </c>
      <c r="L348" s="12">
        <f t="shared" si="62"/>
        <v>-1.300512508430407E-2</v>
      </c>
      <c r="M348" s="12">
        <f t="shared" si="63"/>
        <v>-1.3090432150084387E-2</v>
      </c>
      <c r="N348">
        <f t="shared" si="64"/>
        <v>1</v>
      </c>
      <c r="O348" s="12">
        <f t="shared" si="65"/>
        <v>-1.3090432150084387E-2</v>
      </c>
      <c r="P348" s="12">
        <f t="shared" si="66"/>
        <v>-0.11490347033480787</v>
      </c>
      <c r="Q348" s="12">
        <f t="shared" si="67"/>
        <v>-0.10854780866473579</v>
      </c>
      <c r="R348" s="13">
        <f t="shared" si="68"/>
        <v>-1.3856965357633699E-2</v>
      </c>
    </row>
    <row r="349" spans="1:18" x14ac:dyDescent="0.25">
      <c r="A349" s="1">
        <v>43070</v>
      </c>
      <c r="B349">
        <v>10263.700194999999</v>
      </c>
      <c r="C349">
        <v>10121.799805000001</v>
      </c>
      <c r="D349">
        <v>10243.654114221899</v>
      </c>
      <c r="E349" t="str">
        <f t="shared" si="61"/>
        <v>SELL</v>
      </c>
      <c r="F349" s="10">
        <f t="shared" si="59"/>
        <v>10387.900390999999</v>
      </c>
      <c r="G349" s="11" t="str">
        <f t="shared" si="60"/>
        <v/>
      </c>
      <c r="L349" s="12">
        <f t="shared" si="62"/>
        <v>-1.0242946252389529E-2</v>
      </c>
      <c r="M349" s="12">
        <f t="shared" si="63"/>
        <v>-1.0295766224009933E-2</v>
      </c>
      <c r="N349">
        <f t="shared" si="64"/>
        <v>1</v>
      </c>
      <c r="O349" s="12">
        <f t="shared" si="65"/>
        <v>-1.0295766224009933E-2</v>
      </c>
      <c r="P349" s="12">
        <f t="shared" si="66"/>
        <v>-0.12519923655881782</v>
      </c>
      <c r="Q349" s="12">
        <f t="shared" si="67"/>
        <v>-0.11767890554715776</v>
      </c>
      <c r="R349" s="13">
        <f t="shared" si="68"/>
        <v>-2.3114860539449444E-2</v>
      </c>
    </row>
    <row r="350" spans="1:18" x14ac:dyDescent="0.25">
      <c r="A350" s="1">
        <v>43073</v>
      </c>
      <c r="B350">
        <v>10175.049805000001</v>
      </c>
      <c r="C350">
        <v>10127.75</v>
      </c>
      <c r="D350">
        <v>10131.197789274</v>
      </c>
      <c r="E350" t="str">
        <f t="shared" si="61"/>
        <v>SELL</v>
      </c>
      <c r="F350" s="10">
        <f t="shared" si="59"/>
        <v>10263.700194999999</v>
      </c>
      <c r="G350" s="11">
        <f t="shared" si="60"/>
        <v>-1.1956236710510382E-2</v>
      </c>
      <c r="L350" s="12">
        <f t="shared" si="62"/>
        <v>5.8785938416416883E-4</v>
      </c>
      <c r="M350" s="12">
        <f t="shared" si="63"/>
        <v>5.8768666252377035E-4</v>
      </c>
      <c r="N350">
        <f t="shared" si="64"/>
        <v>-1</v>
      </c>
      <c r="O350" s="12">
        <f t="shared" si="65"/>
        <v>-5.8768666252377035E-4</v>
      </c>
      <c r="P350" s="12">
        <f t="shared" si="66"/>
        <v>-0.12578692322134158</v>
      </c>
      <c r="Q350" s="12">
        <f t="shared" si="67"/>
        <v>-0.11819728155017994</v>
      </c>
      <c r="R350" s="13">
        <f t="shared" si="68"/>
        <v>-9.6611082803013115E-3</v>
      </c>
    </row>
    <row r="351" spans="1:18" x14ac:dyDescent="0.25">
      <c r="A351" s="1">
        <v>43074</v>
      </c>
      <c r="B351">
        <v>10118.25</v>
      </c>
      <c r="C351">
        <v>10118.25</v>
      </c>
      <c r="D351">
        <v>10125.5464379635</v>
      </c>
      <c r="E351" t="str">
        <f t="shared" si="61"/>
        <v/>
      </c>
      <c r="F351" s="10">
        <f t="shared" si="59"/>
        <v>10175.049805000001</v>
      </c>
      <c r="G351" s="11">
        <f t="shared" si="60"/>
        <v>-8.6372739183462333E-3</v>
      </c>
      <c r="L351" s="12">
        <f t="shared" si="62"/>
        <v>-9.3801683493377475E-4</v>
      </c>
      <c r="M351" s="12">
        <f t="shared" si="63"/>
        <v>-9.3845704803147796E-4</v>
      </c>
      <c r="N351">
        <f t="shared" si="64"/>
        <v>-1</v>
      </c>
      <c r="O351" s="12">
        <f t="shared" si="65"/>
        <v>9.3845704803147796E-4</v>
      </c>
      <c r="P351" s="12">
        <f t="shared" si="66"/>
        <v>-0.12484846617331011</v>
      </c>
      <c r="Q351" s="12">
        <f t="shared" si="67"/>
        <v>-0.11736935915003432</v>
      </c>
      <c r="R351" s="13">
        <f t="shared" si="68"/>
        <v>-3.50708872768557E-4</v>
      </c>
    </row>
    <row r="352" spans="1:18" x14ac:dyDescent="0.25">
      <c r="A352" s="1">
        <v>43075</v>
      </c>
      <c r="B352">
        <v>10088.799805000001</v>
      </c>
      <c r="C352">
        <v>10044.099609000001</v>
      </c>
      <c r="D352">
        <v>10133.7044003226</v>
      </c>
      <c r="E352" t="str">
        <f t="shared" si="61"/>
        <v/>
      </c>
      <c r="F352" s="10">
        <f t="shared" si="59"/>
        <v>10175.049805000001</v>
      </c>
      <c r="G352" s="11" t="str">
        <f t="shared" si="60"/>
        <v/>
      </c>
      <c r="L352" s="12">
        <f t="shared" si="62"/>
        <v>-7.3283809947372047E-3</v>
      </c>
      <c r="M352" s="12">
        <f t="shared" si="63"/>
        <v>-7.3553654946980074E-3</v>
      </c>
      <c r="N352">
        <f t="shared" si="64"/>
        <v>-1</v>
      </c>
      <c r="O352" s="12">
        <f t="shared" si="65"/>
        <v>7.3553654946980074E-3</v>
      </c>
      <c r="P352" s="12">
        <f t="shared" si="66"/>
        <v>-0.1174931006786121</v>
      </c>
      <c r="Q352" s="12">
        <f t="shared" si="67"/>
        <v>-0.1108533537662405</v>
      </c>
      <c r="R352" s="13">
        <f t="shared" si="68"/>
        <v>-8.2595236849251075E-3</v>
      </c>
    </row>
    <row r="353" spans="1:18" x14ac:dyDescent="0.25">
      <c r="A353" s="1">
        <v>43076</v>
      </c>
      <c r="B353">
        <v>10063.450194999999</v>
      </c>
      <c r="C353">
        <v>10166.700194999999</v>
      </c>
      <c r="D353">
        <v>10056.8157436893</v>
      </c>
      <c r="E353" t="str">
        <f t="shared" si="61"/>
        <v>SELL</v>
      </c>
      <c r="F353" s="10">
        <f t="shared" si="59"/>
        <v>10175.049805000001</v>
      </c>
      <c r="G353" s="11" t="str">
        <f t="shared" si="60"/>
        <v/>
      </c>
      <c r="L353" s="12">
        <f t="shared" si="62"/>
        <v>1.2206229604706742E-2</v>
      </c>
      <c r="M353" s="12">
        <f t="shared" si="63"/>
        <v>1.21323342984696E-2</v>
      </c>
      <c r="N353">
        <f t="shared" si="64"/>
        <v>-1</v>
      </c>
      <c r="O353" s="12">
        <f t="shared" si="65"/>
        <v>-1.21323342984696E-2</v>
      </c>
      <c r="P353" s="12">
        <f t="shared" si="66"/>
        <v>-0.1296254349770817</v>
      </c>
      <c r="Q353" s="12">
        <f t="shared" si="67"/>
        <v>-0.12157560363860365</v>
      </c>
      <c r="R353" s="13">
        <f t="shared" si="68"/>
        <v>4.7883967089170643E-3</v>
      </c>
    </row>
    <row r="354" spans="1:18" x14ac:dyDescent="0.25">
      <c r="A354" s="1">
        <v>43077</v>
      </c>
      <c r="B354">
        <v>10198.450194999999</v>
      </c>
      <c r="C354">
        <v>10265.650390999999</v>
      </c>
      <c r="D354">
        <v>10185.909866984601</v>
      </c>
      <c r="E354" t="str">
        <f t="shared" si="61"/>
        <v/>
      </c>
      <c r="F354" s="10">
        <f t="shared" si="59"/>
        <v>10063.450194999999</v>
      </c>
      <c r="G354" s="11">
        <f t="shared" si="60"/>
        <v>-1.096796695237412E-2</v>
      </c>
      <c r="L354" s="12">
        <f t="shared" si="62"/>
        <v>9.7327740665220652E-3</v>
      </c>
      <c r="M354" s="12">
        <f t="shared" si="63"/>
        <v>9.6857157135135513E-3</v>
      </c>
      <c r="N354">
        <f t="shared" si="64"/>
        <v>-1</v>
      </c>
      <c r="O354" s="12">
        <f t="shared" si="65"/>
        <v>-9.6857157135135513E-3</v>
      </c>
      <c r="P354" s="12">
        <f t="shared" si="66"/>
        <v>-0.13931115069059524</v>
      </c>
      <c r="Q354" s="12">
        <f t="shared" si="67"/>
        <v>-0.13004270147269181</v>
      </c>
      <c r="R354" s="13">
        <f t="shared" si="68"/>
        <v>2.2057804146175419E-2</v>
      </c>
    </row>
    <row r="355" spans="1:18" x14ac:dyDescent="0.25">
      <c r="A355" s="1">
        <v>43080</v>
      </c>
      <c r="B355">
        <v>10310.5</v>
      </c>
      <c r="C355">
        <v>10322.25</v>
      </c>
      <c r="D355">
        <v>10273.173131299</v>
      </c>
      <c r="E355" t="str">
        <f t="shared" si="61"/>
        <v/>
      </c>
      <c r="F355" s="10">
        <f t="shared" si="59"/>
        <v>10063.450194999999</v>
      </c>
      <c r="G355" s="11" t="str">
        <f t="shared" si="60"/>
        <v/>
      </c>
      <c r="L355" s="12">
        <f t="shared" si="62"/>
        <v>5.5134946977759558E-3</v>
      </c>
      <c r="M355" s="12">
        <f t="shared" si="63"/>
        <v>5.4983510234303387E-3</v>
      </c>
      <c r="N355">
        <f t="shared" si="64"/>
        <v>-1</v>
      </c>
      <c r="O355" s="12">
        <f t="shared" si="65"/>
        <v>-5.4983510234303387E-3</v>
      </c>
      <c r="P355" s="12">
        <f t="shared" si="66"/>
        <v>-0.14480950171402557</v>
      </c>
      <c r="Q355" s="12">
        <f t="shared" si="67"/>
        <v>-0.13481290592843953</v>
      </c>
      <c r="R355" s="13">
        <f t="shared" si="68"/>
        <v>1.529993036250854E-2</v>
      </c>
    </row>
    <row r="356" spans="1:18" x14ac:dyDescent="0.25">
      <c r="A356" s="1">
        <v>43081</v>
      </c>
      <c r="B356">
        <v>10324.900390999999</v>
      </c>
      <c r="C356">
        <v>10240.150390999999</v>
      </c>
      <c r="D356">
        <v>10312.721123117401</v>
      </c>
      <c r="E356" t="str">
        <f t="shared" si="61"/>
        <v/>
      </c>
      <c r="F356" s="10">
        <f t="shared" si="59"/>
        <v>10063.450194999999</v>
      </c>
      <c r="G356" s="11" t="str">
        <f t="shared" si="60"/>
        <v/>
      </c>
      <c r="L356" s="12">
        <f t="shared" si="62"/>
        <v>-7.9536543873671706E-3</v>
      </c>
      <c r="M356" s="12">
        <f t="shared" si="63"/>
        <v>-7.9854534210065057E-3</v>
      </c>
      <c r="N356">
        <f t="shared" si="64"/>
        <v>-1</v>
      </c>
      <c r="O356" s="12">
        <f t="shared" si="65"/>
        <v>7.9854534210065057E-3</v>
      </c>
      <c r="P356" s="12">
        <f t="shared" si="66"/>
        <v>-0.13682404829301906</v>
      </c>
      <c r="Q356" s="12">
        <f t="shared" si="67"/>
        <v>-0.12787633571970991</v>
      </c>
      <c r="R356" s="13">
        <f t="shared" si="68"/>
        <v>-2.4840121208838939E-3</v>
      </c>
    </row>
    <row r="357" spans="1:18" x14ac:dyDescent="0.25">
      <c r="A357" s="1">
        <v>43082</v>
      </c>
      <c r="B357">
        <v>10236.599609000001</v>
      </c>
      <c r="C357">
        <v>10192.950194999999</v>
      </c>
      <c r="D357">
        <v>10255.278057433599</v>
      </c>
      <c r="E357" t="str">
        <f t="shared" si="61"/>
        <v/>
      </c>
      <c r="F357" s="10">
        <f t="shared" si="59"/>
        <v>10063.450194999999</v>
      </c>
      <c r="G357" s="11" t="str">
        <f t="shared" si="60"/>
        <v/>
      </c>
      <c r="L357" s="12">
        <f t="shared" si="62"/>
        <v>-4.609326445193962E-3</v>
      </c>
      <c r="M357" s="12">
        <f t="shared" si="63"/>
        <v>-4.6199821466791349E-3</v>
      </c>
      <c r="N357">
        <f t="shared" si="64"/>
        <v>-1</v>
      </c>
      <c r="O357" s="12">
        <f t="shared" si="65"/>
        <v>4.6199821466791349E-3</v>
      </c>
      <c r="P357" s="12">
        <f t="shared" si="66"/>
        <v>-0.13220406614633992</v>
      </c>
      <c r="Q357" s="12">
        <f t="shared" si="67"/>
        <v>-0.12383781820488282</v>
      </c>
      <c r="R357" s="13">
        <f t="shared" si="68"/>
        <v>-1.2526319843057521E-2</v>
      </c>
    </row>
    <row r="358" spans="1:18" x14ac:dyDescent="0.25">
      <c r="A358" s="1">
        <v>43083</v>
      </c>
      <c r="B358">
        <v>10229.299805000001</v>
      </c>
      <c r="C358">
        <v>10252.099609000001</v>
      </c>
      <c r="D358">
        <v>10205.985281721199</v>
      </c>
      <c r="E358" t="str">
        <f t="shared" si="61"/>
        <v>SELL</v>
      </c>
      <c r="F358" s="10">
        <f t="shared" si="59"/>
        <v>10063.450194999999</v>
      </c>
      <c r="G358" s="11" t="str">
        <f t="shared" si="60"/>
        <v/>
      </c>
      <c r="L358" s="12">
        <f t="shared" si="62"/>
        <v>5.8029729242683459E-3</v>
      </c>
      <c r="M358" s="12">
        <f t="shared" si="63"/>
        <v>5.7862005320990758E-3</v>
      </c>
      <c r="N358">
        <f t="shared" si="64"/>
        <v>-1</v>
      </c>
      <c r="O358" s="12">
        <f t="shared" si="65"/>
        <v>-5.7862005320990758E-3</v>
      </c>
      <c r="P358" s="12">
        <f t="shared" si="66"/>
        <v>-0.137990266678439</v>
      </c>
      <c r="Q358" s="12">
        <f t="shared" si="67"/>
        <v>-0.12889282952926051</v>
      </c>
      <c r="R358" s="13">
        <f t="shared" si="68"/>
        <v>1.1668986825137395E-3</v>
      </c>
    </row>
    <row r="359" spans="1:18" x14ac:dyDescent="0.25">
      <c r="A359" s="1">
        <v>43084</v>
      </c>
      <c r="B359">
        <v>10345.650390999999</v>
      </c>
      <c r="C359">
        <v>10333.25</v>
      </c>
      <c r="D359">
        <v>10270.289434906301</v>
      </c>
      <c r="E359" t="str">
        <f t="shared" si="61"/>
        <v/>
      </c>
      <c r="F359" s="10">
        <f t="shared" si="59"/>
        <v>10229.299805000001</v>
      </c>
      <c r="G359" s="11">
        <f t="shared" si="60"/>
        <v>1.6480392587663761E-2</v>
      </c>
      <c r="L359" s="12">
        <f t="shared" si="62"/>
        <v>7.9154899088924591E-3</v>
      </c>
      <c r="M359" s="12">
        <f t="shared" si="63"/>
        <v>7.8843267583611817E-3</v>
      </c>
      <c r="N359">
        <f t="shared" si="64"/>
        <v>-1</v>
      </c>
      <c r="O359" s="12">
        <f t="shared" si="65"/>
        <v>-7.8843267583611817E-3</v>
      </c>
      <c r="P359" s="12">
        <f t="shared" si="66"/>
        <v>-0.14587459343680018</v>
      </c>
      <c r="Q359" s="12">
        <f t="shared" si="67"/>
        <v>-0.13573391897223386</v>
      </c>
      <c r="R359" s="13">
        <f t="shared" si="68"/>
        <v>1.3764396206784379E-2</v>
      </c>
    </row>
    <row r="360" spans="1:18" x14ac:dyDescent="0.25">
      <c r="A360" s="1">
        <v>43087</v>
      </c>
      <c r="B360">
        <v>10263.099609000001</v>
      </c>
      <c r="C360">
        <v>10388.75</v>
      </c>
      <c r="D360">
        <v>10343.052171470699</v>
      </c>
      <c r="E360" t="str">
        <f t="shared" si="61"/>
        <v>BUY</v>
      </c>
      <c r="F360" s="10">
        <f t="shared" si="59"/>
        <v>10229.299805000001</v>
      </c>
      <c r="G360" s="11" t="str">
        <f t="shared" si="60"/>
        <v/>
      </c>
      <c r="L360" s="12">
        <f t="shared" si="62"/>
        <v>5.3710110565408087E-3</v>
      </c>
      <c r="M360" s="12">
        <f t="shared" si="63"/>
        <v>5.356638616709943E-3</v>
      </c>
      <c r="N360">
        <f t="shared" si="64"/>
        <v>-1</v>
      </c>
      <c r="O360" s="12">
        <f t="shared" si="65"/>
        <v>-5.356638616709943E-3</v>
      </c>
      <c r="P360" s="12">
        <f t="shared" si="66"/>
        <v>-0.15123123205351011</v>
      </c>
      <c r="Q360" s="12">
        <f t="shared" si="67"/>
        <v>-0.1403511027043518</v>
      </c>
      <c r="R360" s="13">
        <f t="shared" si="68"/>
        <v>1.3329015149251777E-2</v>
      </c>
    </row>
    <row r="361" spans="1:18" x14ac:dyDescent="0.25">
      <c r="A361" s="1">
        <v>43088</v>
      </c>
      <c r="B361">
        <v>10414.799805000001</v>
      </c>
      <c r="C361">
        <v>10463.200194999999</v>
      </c>
      <c r="D361">
        <v>10382.696104120299</v>
      </c>
      <c r="E361" t="str">
        <f t="shared" si="61"/>
        <v/>
      </c>
      <c r="F361" s="10">
        <f t="shared" si="59"/>
        <v>10263.099609000001</v>
      </c>
      <c r="G361" s="11">
        <f t="shared" si="60"/>
        <v>-3.3042148186408493E-3</v>
      </c>
      <c r="L361" s="12">
        <f t="shared" si="62"/>
        <v>7.166424738298538E-3</v>
      </c>
      <c r="M361" s="12">
        <f t="shared" si="63"/>
        <v>7.1408679444521705E-3</v>
      </c>
      <c r="N361">
        <f t="shared" si="64"/>
        <v>1</v>
      </c>
      <c r="O361" s="12">
        <f t="shared" si="65"/>
        <v>7.1408679444521705E-3</v>
      </c>
      <c r="P361" s="12">
        <f t="shared" si="66"/>
        <v>-0.14409036410905793</v>
      </c>
      <c r="Q361" s="12">
        <f t="shared" si="67"/>
        <v>-0.13419049358052126</v>
      </c>
      <c r="R361" s="13">
        <f t="shared" si="68"/>
        <v>1.2575926741344556E-2</v>
      </c>
    </row>
    <row r="362" spans="1:18" x14ac:dyDescent="0.25">
      <c r="A362" s="1">
        <v>43089</v>
      </c>
      <c r="B362">
        <v>10494.400390999999</v>
      </c>
      <c r="C362">
        <v>10444.200194999999</v>
      </c>
      <c r="D362">
        <v>10473.338277074999</v>
      </c>
      <c r="E362" t="str">
        <f t="shared" si="61"/>
        <v/>
      </c>
      <c r="F362" s="10">
        <f t="shared" si="59"/>
        <v>10263.099609000001</v>
      </c>
      <c r="G362" s="11" t="str">
        <f t="shared" si="60"/>
        <v/>
      </c>
      <c r="L362" s="12">
        <f t="shared" si="62"/>
        <v>-1.815888030994528E-3</v>
      </c>
      <c r="M362" s="12">
        <f t="shared" si="63"/>
        <v>-1.817538754320261E-3</v>
      </c>
      <c r="N362">
        <f t="shared" si="64"/>
        <v>1</v>
      </c>
      <c r="O362" s="12">
        <f t="shared" si="65"/>
        <v>-1.817538754320261E-3</v>
      </c>
      <c r="P362" s="12">
        <f t="shared" si="66"/>
        <v>-0.14590790286337818</v>
      </c>
      <c r="Q362" s="12">
        <f t="shared" si="67"/>
        <v>-0.13576270670034962</v>
      </c>
      <c r="R362" s="13">
        <f t="shared" si="68"/>
        <v>5.3375232823966723E-3</v>
      </c>
    </row>
    <row r="363" spans="1:18" x14ac:dyDescent="0.25">
      <c r="A363" s="1">
        <v>43090</v>
      </c>
      <c r="B363">
        <v>10473.950194999999</v>
      </c>
      <c r="C363">
        <v>10440.299805000001</v>
      </c>
      <c r="D363">
        <v>10457.5021142798</v>
      </c>
      <c r="E363" t="str">
        <f t="shared" si="61"/>
        <v>SELL</v>
      </c>
      <c r="F363" s="10">
        <f t="shared" si="59"/>
        <v>10263.099609000001</v>
      </c>
      <c r="G363" s="11" t="str">
        <f t="shared" si="60"/>
        <v/>
      </c>
      <c r="L363" s="12">
        <f t="shared" si="62"/>
        <v>-3.7345032909907871E-4</v>
      </c>
      <c r="M363" s="12">
        <f t="shared" si="63"/>
        <v>-3.7352007903919675E-4</v>
      </c>
      <c r="N363">
        <f t="shared" si="64"/>
        <v>1</v>
      </c>
      <c r="O363" s="12">
        <f t="shared" si="65"/>
        <v>-3.7352007903919675E-4</v>
      </c>
      <c r="P363" s="12">
        <f t="shared" si="66"/>
        <v>-0.14628142294241739</v>
      </c>
      <c r="Q363" s="12">
        <f t="shared" si="67"/>
        <v>-0.13608545640195213</v>
      </c>
      <c r="R363" s="13">
        <f t="shared" si="68"/>
        <v>-2.1886602161108604E-3</v>
      </c>
    </row>
    <row r="364" spans="1:18" x14ac:dyDescent="0.25">
      <c r="A364" s="1">
        <v>43091</v>
      </c>
      <c r="B364">
        <v>10457.299805000001</v>
      </c>
      <c r="C364">
        <v>10493</v>
      </c>
      <c r="D364">
        <v>10461.116531341</v>
      </c>
      <c r="E364" t="str">
        <f t="shared" si="61"/>
        <v/>
      </c>
      <c r="F364" s="10">
        <f t="shared" si="59"/>
        <v>10473.950194999999</v>
      </c>
      <c r="G364" s="11">
        <f t="shared" si="60"/>
        <v>2.0544532746724853E-2</v>
      </c>
      <c r="L364" s="12">
        <f t="shared" si="62"/>
        <v>5.0477664419905643E-3</v>
      </c>
      <c r="M364" s="12">
        <f t="shared" si="63"/>
        <v>5.0350691795821032E-3</v>
      </c>
      <c r="N364">
        <f t="shared" si="64"/>
        <v>-1</v>
      </c>
      <c r="O364" s="12">
        <f t="shared" si="65"/>
        <v>-5.0350691795821032E-3</v>
      </c>
      <c r="P364" s="12">
        <f t="shared" si="66"/>
        <v>-0.15131649212199949</v>
      </c>
      <c r="Q364" s="12">
        <f t="shared" si="67"/>
        <v>-0.14042439330378698</v>
      </c>
      <c r="R364" s="13">
        <f t="shared" si="68"/>
        <v>4.6724310228525301E-3</v>
      </c>
    </row>
    <row r="365" spans="1:18" x14ac:dyDescent="0.25">
      <c r="A365" s="1">
        <v>43095</v>
      </c>
      <c r="B365">
        <v>10512.299805000001</v>
      </c>
      <c r="C365">
        <v>10531.5</v>
      </c>
      <c r="D365">
        <v>10501.6135165495</v>
      </c>
      <c r="E365" t="str">
        <f t="shared" si="61"/>
        <v/>
      </c>
      <c r="F365" s="10">
        <f t="shared" si="59"/>
        <v>10473.950194999999</v>
      </c>
      <c r="G365" s="11" t="str">
        <f t="shared" si="60"/>
        <v/>
      </c>
      <c r="L365" s="12">
        <f t="shared" si="62"/>
        <v>3.6691127418277958E-3</v>
      </c>
      <c r="M365" s="12">
        <f t="shared" si="63"/>
        <v>3.6623979675021196E-3</v>
      </c>
      <c r="N365">
        <f t="shared" si="64"/>
        <v>-1</v>
      </c>
      <c r="O365" s="12">
        <f t="shared" si="65"/>
        <v>-3.6623979675021196E-3</v>
      </c>
      <c r="P365" s="12">
        <f t="shared" si="66"/>
        <v>-0.15497889008950161</v>
      </c>
      <c r="Q365" s="12">
        <f t="shared" si="67"/>
        <v>-0.1435667434778175</v>
      </c>
      <c r="R365" s="13">
        <f t="shared" si="68"/>
        <v>8.7354000079884475E-3</v>
      </c>
    </row>
    <row r="366" spans="1:18" x14ac:dyDescent="0.25">
      <c r="A366" s="1">
        <v>43096</v>
      </c>
      <c r="B366">
        <v>10531.049805000001</v>
      </c>
      <c r="C366">
        <v>10490.75</v>
      </c>
      <c r="D366">
        <v>10522.4043576278</v>
      </c>
      <c r="E366" t="str">
        <f t="shared" si="61"/>
        <v/>
      </c>
      <c r="F366" s="10">
        <f t="shared" si="59"/>
        <v>10473.950194999999</v>
      </c>
      <c r="G366" s="11" t="str">
        <f t="shared" si="60"/>
        <v/>
      </c>
      <c r="L366" s="12">
        <f t="shared" si="62"/>
        <v>-3.8693443479086431E-3</v>
      </c>
      <c r="M366" s="12">
        <f t="shared" si="63"/>
        <v>-3.8768496273459364E-3</v>
      </c>
      <c r="N366">
        <f t="shared" si="64"/>
        <v>-1</v>
      </c>
      <c r="O366" s="12">
        <f t="shared" si="65"/>
        <v>3.8768496273459364E-3</v>
      </c>
      <c r="P366" s="12">
        <f t="shared" si="66"/>
        <v>-0.15110204046215567</v>
      </c>
      <c r="Q366" s="12">
        <f t="shared" si="67"/>
        <v>-0.14024003612102431</v>
      </c>
      <c r="R366" s="13">
        <f t="shared" si="68"/>
        <v>-2.1442866673027083E-4</v>
      </c>
    </row>
    <row r="367" spans="1:18" x14ac:dyDescent="0.25">
      <c r="A367" s="1">
        <v>43097</v>
      </c>
      <c r="B367">
        <v>10498.200194999999</v>
      </c>
      <c r="C367">
        <v>10477.900390999999</v>
      </c>
      <c r="D367">
        <v>10502.6366865411</v>
      </c>
      <c r="E367" t="str">
        <f t="shared" si="61"/>
        <v/>
      </c>
      <c r="F367" s="10">
        <f t="shared" si="59"/>
        <v>10473.950194999999</v>
      </c>
      <c r="G367" s="11" t="str">
        <f t="shared" si="60"/>
        <v/>
      </c>
      <c r="L367" s="12">
        <f t="shared" si="62"/>
        <v>-1.2248513214022649E-3</v>
      </c>
      <c r="M367" s="12">
        <f t="shared" si="63"/>
        <v>-1.2256020648774074E-3</v>
      </c>
      <c r="N367">
        <f t="shared" si="64"/>
        <v>-1</v>
      </c>
      <c r="O367" s="12">
        <f t="shared" si="65"/>
        <v>1.2256020648774074E-3</v>
      </c>
      <c r="P367" s="12">
        <f t="shared" si="66"/>
        <v>-0.14987643839727827</v>
      </c>
      <c r="Q367" s="12">
        <f t="shared" si="67"/>
        <v>-0.13918566654721265</v>
      </c>
      <c r="R367" s="13">
        <f t="shared" si="68"/>
        <v>-5.0894562977734648E-3</v>
      </c>
    </row>
    <row r="368" spans="1:18" x14ac:dyDescent="0.25">
      <c r="A368" s="1">
        <v>43098</v>
      </c>
      <c r="B368">
        <v>10492.349609000001</v>
      </c>
      <c r="C368">
        <v>10530.700194999999</v>
      </c>
      <c r="D368">
        <v>10489.6112710173</v>
      </c>
      <c r="E368" t="str">
        <f t="shared" si="61"/>
        <v>SELL</v>
      </c>
      <c r="F368" s="10">
        <f t="shared" si="59"/>
        <v>10473.950194999999</v>
      </c>
      <c r="G368" s="11" t="str">
        <f t="shared" si="60"/>
        <v/>
      </c>
      <c r="L368" s="12">
        <f t="shared" si="62"/>
        <v>5.0391588037381752E-3</v>
      </c>
      <c r="M368" s="12">
        <f t="shared" si="63"/>
        <v>5.0265047357818532E-3</v>
      </c>
      <c r="N368">
        <f t="shared" si="64"/>
        <v>-1</v>
      </c>
      <c r="O368" s="12">
        <f t="shared" si="65"/>
        <v>-5.0265047357818532E-3</v>
      </c>
      <c r="P368" s="12">
        <f t="shared" si="66"/>
        <v>-0.15490294313306013</v>
      </c>
      <c r="Q368" s="12">
        <f t="shared" si="67"/>
        <v>-0.14350169750859898</v>
      </c>
      <c r="R368" s="13">
        <f t="shared" si="68"/>
        <v>3.8081352620162878E-3</v>
      </c>
    </row>
    <row r="369" spans="1:18" x14ac:dyDescent="0.25">
      <c r="A369" s="1">
        <v>43102</v>
      </c>
      <c r="B369">
        <v>10477.549805000001</v>
      </c>
      <c r="C369">
        <v>10442.200194999999</v>
      </c>
      <c r="D369">
        <v>10549.4014113549</v>
      </c>
      <c r="E369" t="str">
        <f t="shared" si="61"/>
        <v>BUY</v>
      </c>
      <c r="F369" s="10">
        <f t="shared" si="59"/>
        <v>10492.349609000001</v>
      </c>
      <c r="G369" s="11">
        <f t="shared" si="60"/>
        <v>1.7566833579927277E-3</v>
      </c>
      <c r="L369" s="12">
        <f t="shared" si="62"/>
        <v>-8.4039995784914723E-3</v>
      </c>
      <c r="M369" s="12">
        <f t="shared" si="63"/>
        <v>-8.43951228878774E-3</v>
      </c>
      <c r="N369">
        <f t="shared" si="64"/>
        <v>-1</v>
      </c>
      <c r="O369" s="12">
        <f t="shared" si="65"/>
        <v>8.43951228878774E-3</v>
      </c>
      <c r="P369" s="12">
        <f t="shared" si="66"/>
        <v>-0.14646343084427238</v>
      </c>
      <c r="Q369" s="12">
        <f t="shared" si="67"/>
        <v>-0.13624268136688744</v>
      </c>
      <c r="R369" s="13">
        <f t="shared" si="68"/>
        <v>-3.4071898632158648E-3</v>
      </c>
    </row>
    <row r="370" spans="1:18" x14ac:dyDescent="0.25">
      <c r="A370" s="1">
        <v>43103</v>
      </c>
      <c r="B370">
        <v>10482.650390999999</v>
      </c>
      <c r="C370">
        <v>10443.200194999999</v>
      </c>
      <c r="D370">
        <v>10453.4601296291</v>
      </c>
      <c r="E370" t="str">
        <f t="shared" si="61"/>
        <v>SELL</v>
      </c>
      <c r="F370" s="10">
        <f t="shared" si="59"/>
        <v>10477.549805000001</v>
      </c>
      <c r="G370" s="11">
        <f t="shared" si="60"/>
        <v>1.4105328693303498E-3</v>
      </c>
      <c r="L370" s="12">
        <f t="shared" si="62"/>
        <v>9.5765258405933196E-5</v>
      </c>
      <c r="M370" s="12">
        <f t="shared" si="63"/>
        <v>9.5760673206307301E-5</v>
      </c>
      <c r="N370">
        <f t="shared" si="64"/>
        <v>1</v>
      </c>
      <c r="O370" s="12">
        <f t="shared" si="65"/>
        <v>9.5760673206307301E-5</v>
      </c>
      <c r="P370" s="12">
        <f t="shared" si="66"/>
        <v>-0.14636767017106608</v>
      </c>
      <c r="Q370" s="12">
        <f t="shared" si="67"/>
        <v>-0.13615996342406844</v>
      </c>
      <c r="R370" s="13">
        <f t="shared" si="68"/>
        <v>-8.3090391312767853E-3</v>
      </c>
    </row>
    <row r="371" spans="1:18" x14ac:dyDescent="0.25">
      <c r="A371" s="1">
        <v>43104</v>
      </c>
      <c r="B371">
        <v>10469.400390999999</v>
      </c>
      <c r="C371">
        <v>10504.799805000001</v>
      </c>
      <c r="D371">
        <v>10437.690960920499</v>
      </c>
      <c r="E371" t="str">
        <f t="shared" si="61"/>
        <v>SELL</v>
      </c>
      <c r="F371" s="10">
        <f t="shared" si="59"/>
        <v>10482.650390999999</v>
      </c>
      <c r="G371" s="11">
        <f t="shared" si="60"/>
        <v>4.8681095245806105E-4</v>
      </c>
      <c r="L371" s="12">
        <f t="shared" si="62"/>
        <v>5.8985376943643253E-3</v>
      </c>
      <c r="M371" s="12">
        <f t="shared" si="63"/>
        <v>5.8812094284621131E-3</v>
      </c>
      <c r="N371">
        <f t="shared" si="64"/>
        <v>-1</v>
      </c>
      <c r="O371" s="12">
        <f t="shared" si="65"/>
        <v>-5.8812094284621131E-3</v>
      </c>
      <c r="P371" s="12">
        <f t="shared" si="66"/>
        <v>-0.15224887959952821</v>
      </c>
      <c r="Q371" s="12">
        <f t="shared" si="67"/>
        <v>-0.14122547731707347</v>
      </c>
      <c r="R371" s="13">
        <f t="shared" si="68"/>
        <v>5.9948678277568224E-3</v>
      </c>
    </row>
    <row r="372" spans="1:18" x14ac:dyDescent="0.25">
      <c r="A372" s="1">
        <v>43105</v>
      </c>
      <c r="B372">
        <v>10534.25</v>
      </c>
      <c r="C372">
        <v>10558.849609000001</v>
      </c>
      <c r="D372">
        <v>10514.213245376999</v>
      </c>
      <c r="E372" t="str">
        <f t="shared" si="61"/>
        <v/>
      </c>
      <c r="F372" s="10">
        <f t="shared" si="59"/>
        <v>10469.400390999999</v>
      </c>
      <c r="G372" s="11">
        <f t="shared" si="60"/>
        <v>-1.2639933133109515E-3</v>
      </c>
      <c r="L372" s="12">
        <f t="shared" si="62"/>
        <v>5.145248362969701E-3</v>
      </c>
      <c r="M372" s="12">
        <f t="shared" si="63"/>
        <v>5.1320568024995064E-3</v>
      </c>
      <c r="N372">
        <f t="shared" si="64"/>
        <v>-1</v>
      </c>
      <c r="O372" s="12">
        <f t="shared" si="65"/>
        <v>-5.1320568024995064E-3</v>
      </c>
      <c r="P372" s="12">
        <f t="shared" si="66"/>
        <v>-0.15738093640202772</v>
      </c>
      <c r="Q372" s="12">
        <f t="shared" si="67"/>
        <v>-0.14562146706501367</v>
      </c>
      <c r="R372" s="13">
        <f t="shared" si="68"/>
        <v>1.1074135498749804E-2</v>
      </c>
    </row>
    <row r="373" spans="1:18" x14ac:dyDescent="0.25">
      <c r="A373" s="1">
        <v>43108</v>
      </c>
      <c r="B373">
        <v>10591.700194999999</v>
      </c>
      <c r="C373">
        <v>10623.599609000001</v>
      </c>
      <c r="D373">
        <v>10572.881030250801</v>
      </c>
      <c r="E373" t="str">
        <f t="shared" si="61"/>
        <v/>
      </c>
      <c r="F373" s="10">
        <f t="shared" si="59"/>
        <v>10469.400390999999</v>
      </c>
      <c r="G373" s="11" t="str">
        <f t="shared" si="60"/>
        <v/>
      </c>
      <c r="L373" s="12">
        <f t="shared" si="62"/>
        <v>6.1322968313526349E-3</v>
      </c>
      <c r="M373" s="12">
        <f t="shared" si="63"/>
        <v>6.1135708158015561E-3</v>
      </c>
      <c r="N373">
        <f t="shared" si="64"/>
        <v>-1</v>
      </c>
      <c r="O373" s="12">
        <f t="shared" si="65"/>
        <v>-6.1135708158015561E-3</v>
      </c>
      <c r="P373" s="12">
        <f t="shared" si="66"/>
        <v>-0.16349450721782927</v>
      </c>
      <c r="Q373" s="12">
        <f t="shared" si="67"/>
        <v>-0.15082883669900038</v>
      </c>
      <c r="R373" s="13">
        <f t="shared" si="68"/>
        <v>1.13090973845551E-2</v>
      </c>
    </row>
    <row r="374" spans="1:18" x14ac:dyDescent="0.25">
      <c r="A374" s="1">
        <v>43109</v>
      </c>
      <c r="B374">
        <v>10645.099609000001</v>
      </c>
      <c r="C374">
        <v>10637</v>
      </c>
      <c r="D374">
        <v>10640.9056408952</v>
      </c>
      <c r="E374" t="str">
        <f t="shared" si="61"/>
        <v/>
      </c>
      <c r="F374" s="10">
        <f t="shared" si="59"/>
        <v>10469.400390999999</v>
      </c>
      <c r="G374" s="11" t="str">
        <f t="shared" si="60"/>
        <v/>
      </c>
      <c r="L374" s="12">
        <f t="shared" si="62"/>
        <v>1.2613795223086477E-3</v>
      </c>
      <c r="M374" s="12">
        <f t="shared" si="63"/>
        <v>1.2605846515112817E-3</v>
      </c>
      <c r="N374">
        <f t="shared" si="64"/>
        <v>-1</v>
      </c>
      <c r="O374" s="12">
        <f t="shared" si="65"/>
        <v>-1.2605846515112817E-3</v>
      </c>
      <c r="P374" s="12">
        <f t="shared" si="66"/>
        <v>-0.16475509186934054</v>
      </c>
      <c r="Q374" s="12">
        <f t="shared" si="67"/>
        <v>-0.15189861441961305</v>
      </c>
      <c r="R374" s="13">
        <f t="shared" si="68"/>
        <v>7.401411507309108E-3</v>
      </c>
    </row>
    <row r="375" spans="1:18" x14ac:dyDescent="0.25">
      <c r="A375" s="1">
        <v>43110</v>
      </c>
      <c r="B375">
        <v>10652.049805000001</v>
      </c>
      <c r="C375">
        <v>10632.200194999999</v>
      </c>
      <c r="D375">
        <v>10645.401104813</v>
      </c>
      <c r="E375" t="str">
        <f t="shared" si="61"/>
        <v>SELL</v>
      </c>
      <c r="F375" s="10">
        <f t="shared" si="59"/>
        <v>10469.400390999999</v>
      </c>
      <c r="G375" s="11" t="str">
        <f t="shared" si="60"/>
        <v/>
      </c>
      <c r="L375" s="12">
        <f t="shared" si="62"/>
        <v>-4.5123672087998834E-4</v>
      </c>
      <c r="M375" s="12">
        <f t="shared" si="63"/>
        <v>-4.5133855880561693E-4</v>
      </c>
      <c r="N375">
        <f t="shared" si="64"/>
        <v>-1</v>
      </c>
      <c r="O375" s="12">
        <f t="shared" si="65"/>
        <v>4.5133855880561693E-4</v>
      </c>
      <c r="P375" s="12">
        <f t="shared" si="66"/>
        <v>-0.16430375331053493</v>
      </c>
      <c r="Q375" s="12">
        <f t="shared" si="67"/>
        <v>-0.15151574716764671</v>
      </c>
      <c r="R375" s="13">
        <f t="shared" si="68"/>
        <v>8.095736206692461E-4</v>
      </c>
    </row>
    <row r="376" spans="1:18" x14ac:dyDescent="0.25">
      <c r="A376" s="1">
        <v>43111</v>
      </c>
      <c r="B376">
        <v>10637.049805000001</v>
      </c>
      <c r="C376">
        <v>10651.200194999999</v>
      </c>
      <c r="D376">
        <v>10624.627867544899</v>
      </c>
      <c r="E376" t="str">
        <f t="shared" si="61"/>
        <v>SELL</v>
      </c>
      <c r="F376" s="10">
        <f t="shared" si="59"/>
        <v>10652.049805000001</v>
      </c>
      <c r="G376" s="11">
        <f t="shared" si="60"/>
        <v>1.744602433554987E-2</v>
      </c>
      <c r="L376" s="12">
        <f t="shared" si="62"/>
        <v>1.7870242895665633E-3</v>
      </c>
      <c r="M376" s="12">
        <f t="shared" si="63"/>
        <v>1.7854294613759466E-3</v>
      </c>
      <c r="N376">
        <f t="shared" si="64"/>
        <v>-1</v>
      </c>
      <c r="O376" s="12">
        <f t="shared" si="65"/>
        <v>-1.7854294613759466E-3</v>
      </c>
      <c r="P376" s="12">
        <f t="shared" si="66"/>
        <v>-0.16608918277191087</v>
      </c>
      <c r="Q376" s="12">
        <f t="shared" si="67"/>
        <v>-0.15302930437328277</v>
      </c>
      <c r="R376" s="13">
        <f t="shared" si="68"/>
        <v>1.3349811977059201E-3</v>
      </c>
    </row>
    <row r="377" spans="1:18" x14ac:dyDescent="0.25">
      <c r="A377" s="1">
        <v>43112</v>
      </c>
      <c r="B377">
        <v>10682.549805000001</v>
      </c>
      <c r="C377">
        <v>10681.25</v>
      </c>
      <c r="D377">
        <v>10663.3982380037</v>
      </c>
      <c r="E377" t="str">
        <f t="shared" si="61"/>
        <v/>
      </c>
      <c r="F377" s="10">
        <f t="shared" si="59"/>
        <v>10637.049805000001</v>
      </c>
      <c r="G377" s="11">
        <f t="shared" si="60"/>
        <v>-1.4081796719499495E-3</v>
      </c>
      <c r="L377" s="12">
        <f t="shared" si="62"/>
        <v>2.8212599941654926E-3</v>
      </c>
      <c r="M377" s="12">
        <f t="shared" si="63"/>
        <v>2.8172877096658304E-3</v>
      </c>
      <c r="N377">
        <f t="shared" si="64"/>
        <v>-1</v>
      </c>
      <c r="O377" s="12">
        <f t="shared" si="65"/>
        <v>-2.8172877096658304E-3</v>
      </c>
      <c r="P377" s="12">
        <f t="shared" si="66"/>
        <v>-0.1689064704815767</v>
      </c>
      <c r="Q377" s="12">
        <f t="shared" si="67"/>
        <v>-0.15541210640902747</v>
      </c>
      <c r="R377" s="13">
        <f t="shared" si="68"/>
        <v>4.6133259438687624E-3</v>
      </c>
    </row>
    <row r="378" spans="1:18" x14ac:dyDescent="0.25">
      <c r="A378" s="1">
        <v>43115</v>
      </c>
      <c r="B378">
        <v>10718.5</v>
      </c>
      <c r="C378">
        <v>10741.549805000001</v>
      </c>
      <c r="D378">
        <v>10694.2799202474</v>
      </c>
      <c r="E378" t="str">
        <f t="shared" si="61"/>
        <v/>
      </c>
      <c r="F378" s="10">
        <f t="shared" si="59"/>
        <v>10637.049805000001</v>
      </c>
      <c r="G378" s="11" t="str">
        <f t="shared" si="60"/>
        <v/>
      </c>
      <c r="L378" s="12">
        <f t="shared" si="62"/>
        <v>5.6453884142773081E-3</v>
      </c>
      <c r="M378" s="12">
        <f t="shared" si="63"/>
        <v>5.6295129299290892E-3</v>
      </c>
      <c r="N378">
        <f t="shared" si="64"/>
        <v>-1</v>
      </c>
      <c r="O378" s="12">
        <f t="shared" si="65"/>
        <v>-5.6295129299290892E-3</v>
      </c>
      <c r="P378" s="12">
        <f t="shared" si="66"/>
        <v>-0.17453598341150578</v>
      </c>
      <c r="Q378" s="12">
        <f t="shared" si="67"/>
        <v>-0.16015336686151727</v>
      </c>
      <c r="R378" s="13">
        <f t="shared" si="68"/>
        <v>8.4825755169275485E-3</v>
      </c>
    </row>
    <row r="379" spans="1:18" x14ac:dyDescent="0.25">
      <c r="A379" s="1">
        <v>43116</v>
      </c>
      <c r="B379">
        <v>10761.5</v>
      </c>
      <c r="C379">
        <v>10700.450194999999</v>
      </c>
      <c r="D379">
        <v>10757.4722581312</v>
      </c>
      <c r="E379" t="str">
        <f t="shared" si="61"/>
        <v/>
      </c>
      <c r="F379" s="10">
        <f t="shared" si="59"/>
        <v>10637.049805000001</v>
      </c>
      <c r="G379" s="11" t="str">
        <f t="shared" si="60"/>
        <v/>
      </c>
      <c r="L379" s="12">
        <f t="shared" si="62"/>
        <v>-3.8262271968305672E-3</v>
      </c>
      <c r="M379" s="12">
        <f t="shared" si="63"/>
        <v>-3.8335659298657891E-3</v>
      </c>
      <c r="N379">
        <f t="shared" si="64"/>
        <v>-1</v>
      </c>
      <c r="O379" s="12">
        <f t="shared" si="65"/>
        <v>3.8335659298657891E-3</v>
      </c>
      <c r="P379" s="12">
        <f t="shared" si="66"/>
        <v>-0.17070241748164</v>
      </c>
      <c r="Q379" s="12">
        <f t="shared" si="67"/>
        <v>-0.15692758024013431</v>
      </c>
      <c r="R379" s="13">
        <f t="shared" si="68"/>
        <v>1.7975606787594689E-3</v>
      </c>
    </row>
    <row r="380" spans="1:18" x14ac:dyDescent="0.25">
      <c r="A380" s="1">
        <v>43117</v>
      </c>
      <c r="B380">
        <v>10702.450194999999</v>
      </c>
      <c r="C380">
        <v>10788.549805000001</v>
      </c>
      <c r="D380">
        <v>10709.745296036001</v>
      </c>
      <c r="E380" t="str">
        <f t="shared" si="61"/>
        <v/>
      </c>
      <c r="F380" s="10">
        <f t="shared" si="59"/>
        <v>10637.049805000001</v>
      </c>
      <c r="G380" s="11" t="str">
        <f t="shared" si="60"/>
        <v/>
      </c>
      <c r="L380" s="12">
        <f t="shared" si="62"/>
        <v>8.2332620024871961E-3</v>
      </c>
      <c r="M380" s="12">
        <f t="shared" si="63"/>
        <v>8.199553594600166E-3</v>
      </c>
      <c r="N380">
        <f t="shared" si="64"/>
        <v>-1</v>
      </c>
      <c r="O380" s="12">
        <f t="shared" si="65"/>
        <v>-8.199553594600166E-3</v>
      </c>
      <c r="P380" s="12">
        <f t="shared" si="66"/>
        <v>-0.17890197107624017</v>
      </c>
      <c r="Q380" s="12">
        <f t="shared" si="67"/>
        <v>-0.16381213402401529</v>
      </c>
      <c r="R380" s="13">
        <f t="shared" si="68"/>
        <v>4.3755324746641566E-3</v>
      </c>
    </row>
    <row r="381" spans="1:18" x14ac:dyDescent="0.25">
      <c r="A381" s="1">
        <v>43118</v>
      </c>
      <c r="B381">
        <v>10873.400390999999</v>
      </c>
      <c r="C381">
        <v>10817</v>
      </c>
      <c r="D381">
        <v>10782.7687353622</v>
      </c>
      <c r="E381" t="str">
        <f t="shared" si="61"/>
        <v/>
      </c>
      <c r="F381" s="10">
        <f t="shared" si="59"/>
        <v>10637.049805000001</v>
      </c>
      <c r="G381" s="11" t="str">
        <f t="shared" si="60"/>
        <v/>
      </c>
      <c r="L381" s="12">
        <f t="shared" si="62"/>
        <v>2.6370731483127408E-3</v>
      </c>
      <c r="M381" s="12">
        <f t="shared" si="63"/>
        <v>2.633602171724969E-3</v>
      </c>
      <c r="N381">
        <f t="shared" si="64"/>
        <v>-1</v>
      </c>
      <c r="O381" s="12">
        <f t="shared" si="65"/>
        <v>-2.633602171724969E-3</v>
      </c>
      <c r="P381" s="12">
        <f t="shared" si="66"/>
        <v>-0.18153557324796515</v>
      </c>
      <c r="Q381" s="12">
        <f t="shared" si="67"/>
        <v>-0.16601142290666759</v>
      </c>
      <c r="R381" s="13">
        <f t="shared" si="68"/>
        <v>1.0892046864949823E-2</v>
      </c>
    </row>
    <row r="382" spans="1:18" x14ac:dyDescent="0.25">
      <c r="A382" s="1">
        <v>43119</v>
      </c>
      <c r="B382">
        <v>10829.200194999999</v>
      </c>
      <c r="C382">
        <v>10894.700194999999</v>
      </c>
      <c r="D382">
        <v>10825.9400255277</v>
      </c>
      <c r="E382" t="str">
        <f t="shared" si="61"/>
        <v/>
      </c>
      <c r="F382" s="10">
        <f t="shared" si="59"/>
        <v>10637.049805000001</v>
      </c>
      <c r="G382" s="11" t="str">
        <f t="shared" si="60"/>
        <v/>
      </c>
      <c r="L382" s="12">
        <f t="shared" si="62"/>
        <v>7.1831556808725772E-3</v>
      </c>
      <c r="M382" s="12">
        <f t="shared" si="63"/>
        <v>7.157479701157223E-3</v>
      </c>
      <c r="N382">
        <f t="shared" si="64"/>
        <v>-1</v>
      </c>
      <c r="O382" s="12">
        <f t="shared" si="65"/>
        <v>-7.157479701157223E-3</v>
      </c>
      <c r="P382" s="12">
        <f t="shared" si="66"/>
        <v>-0.18869305294912236</v>
      </c>
      <c r="Q382" s="12">
        <f t="shared" si="67"/>
        <v>-0.17195936767871955</v>
      </c>
      <c r="R382" s="13">
        <f t="shared" si="68"/>
        <v>9.8391713361514199E-3</v>
      </c>
    </row>
    <row r="383" spans="1:18" x14ac:dyDescent="0.25">
      <c r="A383" s="1">
        <v>43122</v>
      </c>
      <c r="B383">
        <v>10883.200194999999</v>
      </c>
      <c r="C383">
        <v>10966.200194999999</v>
      </c>
      <c r="D383">
        <v>10908.9184398241</v>
      </c>
      <c r="E383" t="str">
        <f t="shared" si="61"/>
        <v>BUY</v>
      </c>
      <c r="F383" s="10">
        <f t="shared" si="59"/>
        <v>10637.049805000001</v>
      </c>
      <c r="G383" s="11" t="str">
        <f t="shared" si="60"/>
        <v/>
      </c>
      <c r="L383" s="12">
        <f t="shared" si="62"/>
        <v>6.5628240080268796E-3</v>
      </c>
      <c r="M383" s="12">
        <f t="shared" si="63"/>
        <v>6.5413824389161917E-3</v>
      </c>
      <c r="N383">
        <f t="shared" si="64"/>
        <v>-1</v>
      </c>
      <c r="O383" s="12">
        <f t="shared" si="65"/>
        <v>-6.5413824389161917E-3</v>
      </c>
      <c r="P383" s="12">
        <f t="shared" si="66"/>
        <v>-0.19523443538803856</v>
      </c>
      <c r="Q383" s="12">
        <f t="shared" si="67"/>
        <v>-0.17735822089662512</v>
      </c>
      <c r="R383" s="13">
        <f t="shared" si="68"/>
        <v>1.3793121475455195E-2</v>
      </c>
    </row>
    <row r="384" spans="1:18" x14ac:dyDescent="0.25">
      <c r="A384" s="1">
        <v>43123</v>
      </c>
      <c r="B384">
        <v>10997.400390999999</v>
      </c>
      <c r="C384">
        <v>11083.700194999999</v>
      </c>
      <c r="D384">
        <v>10979.6614650189</v>
      </c>
      <c r="E384" t="str">
        <f t="shared" si="61"/>
        <v/>
      </c>
      <c r="F384" s="10">
        <f t="shared" si="59"/>
        <v>10883.200194999999</v>
      </c>
      <c r="G384" s="11">
        <f t="shared" si="60"/>
        <v>-2.3140851506053384E-2</v>
      </c>
      <c r="L384" s="12">
        <f t="shared" si="62"/>
        <v>1.0714741470210676E-2</v>
      </c>
      <c r="M384" s="12">
        <f t="shared" si="63"/>
        <v>1.0657745398476418E-2</v>
      </c>
      <c r="N384">
        <f t="shared" si="64"/>
        <v>1</v>
      </c>
      <c r="O384" s="12">
        <f t="shared" si="65"/>
        <v>1.0657745398476418E-2</v>
      </c>
      <c r="P384" s="12">
        <f t="shared" si="66"/>
        <v>-0.18457668998956214</v>
      </c>
      <c r="Q384" s="12">
        <f t="shared" si="67"/>
        <v>-0.16854382691093828</v>
      </c>
      <c r="R384" s="13">
        <f t="shared" si="68"/>
        <v>1.7347884440798156E-2</v>
      </c>
    </row>
    <row r="385" spans="1:18" x14ac:dyDescent="0.25">
      <c r="A385" s="1">
        <v>43124</v>
      </c>
      <c r="B385">
        <v>11069.349609000001</v>
      </c>
      <c r="C385">
        <v>11086</v>
      </c>
      <c r="D385">
        <v>11091.3730161106</v>
      </c>
      <c r="E385" t="str">
        <f t="shared" si="61"/>
        <v>BUY</v>
      </c>
      <c r="F385" s="10">
        <f t="shared" si="59"/>
        <v>10883.200194999999</v>
      </c>
      <c r="G385" s="11" t="str">
        <f t="shared" si="60"/>
        <v/>
      </c>
      <c r="L385" s="12">
        <f t="shared" si="62"/>
        <v>2.074943348826519E-4</v>
      </c>
      <c r="M385" s="12">
        <f t="shared" si="63"/>
        <v>2.0747281091049774E-4</v>
      </c>
      <c r="N385">
        <f t="shared" si="64"/>
        <v>1</v>
      </c>
      <c r="O385" s="12">
        <f t="shared" si="65"/>
        <v>2.0747281091049774E-4</v>
      </c>
      <c r="P385" s="12">
        <f t="shared" si="66"/>
        <v>-0.18436921717865165</v>
      </c>
      <c r="Q385" s="12">
        <f t="shared" si="67"/>
        <v>-0.16837130446531912</v>
      </c>
      <c r="R385" s="13">
        <f t="shared" si="68"/>
        <v>1.0924459053248237E-2</v>
      </c>
    </row>
    <row r="386" spans="1:18" x14ac:dyDescent="0.25">
      <c r="A386" s="1">
        <v>43125</v>
      </c>
      <c r="B386">
        <v>11095.599609000001</v>
      </c>
      <c r="C386">
        <v>11069.650390999999</v>
      </c>
      <c r="D386">
        <v>11076.973452194101</v>
      </c>
      <c r="E386" t="str">
        <f t="shared" si="61"/>
        <v>SELL</v>
      </c>
      <c r="F386" s="10">
        <f t="shared" si="59"/>
        <v>11069.349609000001</v>
      </c>
      <c r="G386" s="11">
        <f t="shared" si="60"/>
        <v>-1.7104290159573043E-2</v>
      </c>
      <c r="L386" s="12">
        <f t="shared" si="62"/>
        <v>-1.4747978531481909E-3</v>
      </c>
      <c r="M386" s="12">
        <f t="shared" si="63"/>
        <v>-1.4758864379286569E-3</v>
      </c>
      <c r="N386">
        <f t="shared" si="64"/>
        <v>1</v>
      </c>
      <c r="O386" s="12">
        <f t="shared" si="65"/>
        <v>-1.4758864379286569E-3</v>
      </c>
      <c r="P386" s="12">
        <f t="shared" si="66"/>
        <v>-0.1858451036165803</v>
      </c>
      <c r="Q386" s="12">
        <f t="shared" si="67"/>
        <v>-0.16959778868011011</v>
      </c>
      <c r="R386" s="13">
        <f t="shared" si="68"/>
        <v>-1.2676095304651191E-3</v>
      </c>
    </row>
    <row r="387" spans="1:18" x14ac:dyDescent="0.25">
      <c r="A387" s="1">
        <v>43129</v>
      </c>
      <c r="B387">
        <v>11079.349609000001</v>
      </c>
      <c r="C387">
        <v>11130.400390999999</v>
      </c>
      <c r="D387">
        <v>11081.4335438462</v>
      </c>
      <c r="E387" t="str">
        <f t="shared" si="61"/>
        <v/>
      </c>
      <c r="F387" s="10">
        <f t="shared" si="59"/>
        <v>11095.599609000001</v>
      </c>
      <c r="G387" s="11">
        <f t="shared" si="60"/>
        <v>2.3714130393583943E-3</v>
      </c>
      <c r="L387" s="12">
        <f t="shared" si="62"/>
        <v>5.4879781975221142E-3</v>
      </c>
      <c r="M387" s="12">
        <f t="shared" si="63"/>
        <v>5.4729741148610228E-3</v>
      </c>
      <c r="N387">
        <f t="shared" si="64"/>
        <v>-1</v>
      </c>
      <c r="O387" s="12">
        <f t="shared" si="65"/>
        <v>-5.4729741148610228E-3</v>
      </c>
      <c r="P387" s="12">
        <f t="shared" si="66"/>
        <v>-0.19131807773144133</v>
      </c>
      <c r="Q387" s="12">
        <f t="shared" si="67"/>
        <v>-0.1741301444414064</v>
      </c>
      <c r="R387" s="13">
        <f t="shared" si="68"/>
        <v>4.005086685910042E-3</v>
      </c>
    </row>
    <row r="388" spans="1:18" x14ac:dyDescent="0.25">
      <c r="A388" s="1">
        <v>43130</v>
      </c>
      <c r="B388">
        <v>11120.849609000001</v>
      </c>
      <c r="C388">
        <v>11049.650390999999</v>
      </c>
      <c r="D388">
        <v>11143.0197987424</v>
      </c>
      <c r="E388" t="str">
        <f t="shared" si="61"/>
        <v>BUY</v>
      </c>
      <c r="F388" s="10">
        <f t="shared" si="59"/>
        <v>11095.599609000001</v>
      </c>
      <c r="G388" s="11" t="str">
        <f t="shared" si="60"/>
        <v/>
      </c>
      <c r="L388" s="12">
        <f t="shared" si="62"/>
        <v>-7.2549052292220084E-3</v>
      </c>
      <c r="M388" s="12">
        <f t="shared" si="63"/>
        <v>-7.2813500348311491E-3</v>
      </c>
      <c r="N388">
        <f t="shared" si="64"/>
        <v>-1</v>
      </c>
      <c r="O388" s="12">
        <f t="shared" si="65"/>
        <v>7.2813500348311491E-3</v>
      </c>
      <c r="P388" s="12">
        <f t="shared" si="66"/>
        <v>-0.18403672769661017</v>
      </c>
      <c r="Q388" s="12">
        <f t="shared" si="67"/>
        <v>-0.16809475069802826</v>
      </c>
      <c r="R388" s="13">
        <f t="shared" si="68"/>
        <v>-1.8067417934229946E-3</v>
      </c>
    </row>
    <row r="389" spans="1:18" x14ac:dyDescent="0.25">
      <c r="A389" s="1">
        <v>43131</v>
      </c>
      <c r="B389">
        <v>11018.799805000001</v>
      </c>
      <c r="C389">
        <v>11027.700194999999</v>
      </c>
      <c r="D389">
        <v>11065.9993259074</v>
      </c>
      <c r="E389" t="str">
        <f t="shared" si="61"/>
        <v/>
      </c>
      <c r="F389" s="10">
        <f t="shared" si="59"/>
        <v>11120.849609000001</v>
      </c>
      <c r="G389" s="11">
        <f t="shared" si="60"/>
        <v>-2.2756769250684705E-3</v>
      </c>
      <c r="L389" s="12">
        <f t="shared" si="62"/>
        <v>-1.9865059276334973E-3</v>
      </c>
      <c r="M389" s="12">
        <f t="shared" si="63"/>
        <v>-1.9884816474868292E-3</v>
      </c>
      <c r="N389">
        <f t="shared" si="64"/>
        <v>1</v>
      </c>
      <c r="O389" s="12">
        <f t="shared" si="65"/>
        <v>-1.9884816474868292E-3</v>
      </c>
      <c r="P389" s="12">
        <f t="shared" si="66"/>
        <v>-0.186025209344097</v>
      </c>
      <c r="Q389" s="12">
        <f t="shared" si="67"/>
        <v>-0.16974733540699605</v>
      </c>
      <c r="R389" s="13">
        <f t="shared" si="68"/>
        <v>-9.2269992446132321E-3</v>
      </c>
    </row>
    <row r="390" spans="1:18" x14ac:dyDescent="0.25">
      <c r="A390" s="1">
        <v>43132</v>
      </c>
      <c r="B390">
        <v>11044.549805000001</v>
      </c>
      <c r="C390">
        <v>11016.900390999999</v>
      </c>
      <c r="D390">
        <v>11036.1589608545</v>
      </c>
      <c r="E390" t="str">
        <f t="shared" si="61"/>
        <v>SELL</v>
      </c>
      <c r="F390" s="10">
        <f t="shared" si="59"/>
        <v>11120.849609000001</v>
      </c>
      <c r="G390" s="11" t="str">
        <f t="shared" si="60"/>
        <v/>
      </c>
      <c r="L390" s="12">
        <f t="shared" si="62"/>
        <v>-9.7933420468732102E-4</v>
      </c>
      <c r="M390" s="12">
        <f t="shared" si="63"/>
        <v>-9.7981406575137382E-4</v>
      </c>
      <c r="N390">
        <f t="shared" si="64"/>
        <v>1</v>
      </c>
      <c r="O390" s="12">
        <f t="shared" si="65"/>
        <v>-9.7981406575137382E-4</v>
      </c>
      <c r="P390" s="12">
        <f t="shared" si="66"/>
        <v>-0.18700502340984837</v>
      </c>
      <c r="Q390" s="12">
        <f t="shared" si="67"/>
        <v>-0.17056043023996481</v>
      </c>
      <c r="R390" s="13">
        <f t="shared" si="68"/>
        <v>-2.963894679118062E-3</v>
      </c>
    </row>
    <row r="391" spans="1:18" x14ac:dyDescent="0.25">
      <c r="A391" s="1">
        <v>43133</v>
      </c>
      <c r="B391">
        <v>10938.200194999999</v>
      </c>
      <c r="C391">
        <v>10760.599609000001</v>
      </c>
      <c r="D391">
        <v>11010.278120625901</v>
      </c>
      <c r="E391" t="str">
        <f t="shared" si="61"/>
        <v/>
      </c>
      <c r="F391" s="10">
        <f t="shared" si="59"/>
        <v>11044.549805000001</v>
      </c>
      <c r="G391" s="11">
        <f t="shared" si="60"/>
        <v>-6.8609689621421666E-3</v>
      </c>
      <c r="L391" s="12">
        <f t="shared" si="62"/>
        <v>-2.32643277967165E-2</v>
      </c>
      <c r="M391" s="12">
        <f t="shared" si="63"/>
        <v>-2.3539214001964671E-2</v>
      </c>
      <c r="N391">
        <f t="shared" si="64"/>
        <v>-1</v>
      </c>
      <c r="O391" s="12">
        <f t="shared" si="65"/>
        <v>2.3539214001964671E-2</v>
      </c>
      <c r="P391" s="12">
        <f t="shared" si="66"/>
        <v>-0.16346580940788369</v>
      </c>
      <c r="Q391" s="12">
        <f t="shared" si="67"/>
        <v>-0.15080446699666783</v>
      </c>
      <c r="R391" s="13">
        <f t="shared" si="68"/>
        <v>-2.4220878449443428E-2</v>
      </c>
    </row>
    <row r="392" spans="1:18" x14ac:dyDescent="0.25">
      <c r="A392" s="1">
        <v>43136</v>
      </c>
      <c r="B392">
        <v>10604.299805000001</v>
      </c>
      <c r="C392">
        <v>10666.549805000001</v>
      </c>
      <c r="D392">
        <v>10773.427111655001</v>
      </c>
      <c r="E392" t="str">
        <f t="shared" si="61"/>
        <v/>
      </c>
      <c r="F392" s="10">
        <f t="shared" si="59"/>
        <v>11044.549805000001</v>
      </c>
      <c r="G392" s="11" t="str">
        <f t="shared" si="60"/>
        <v/>
      </c>
      <c r="L392" s="12">
        <f t="shared" si="62"/>
        <v>-8.740201049887486E-3</v>
      </c>
      <c r="M392" s="12">
        <f t="shared" si="63"/>
        <v>-8.7786206341594342E-3</v>
      </c>
      <c r="N392">
        <f t="shared" si="64"/>
        <v>-1</v>
      </c>
      <c r="O392" s="12">
        <f t="shared" si="65"/>
        <v>8.7786206341594342E-3</v>
      </c>
      <c r="P392" s="12">
        <f t="shared" si="66"/>
        <v>-0.15468718877372425</v>
      </c>
      <c r="Q392" s="12">
        <f t="shared" si="67"/>
        <v>-0.14331688432966516</v>
      </c>
      <c r="R392" s="13">
        <f t="shared" si="68"/>
        <v>-3.1801193944370199E-2</v>
      </c>
    </row>
    <row r="393" spans="1:18" x14ac:dyDescent="0.25">
      <c r="A393" s="1">
        <v>43137</v>
      </c>
      <c r="B393">
        <v>10295.150390999999</v>
      </c>
      <c r="C393">
        <v>10498.25</v>
      </c>
      <c r="D393">
        <v>10681.4966647362</v>
      </c>
      <c r="E393" t="str">
        <f t="shared" si="61"/>
        <v/>
      </c>
      <c r="F393" s="10">
        <f t="shared" si="59"/>
        <v>11044.549805000001</v>
      </c>
      <c r="G393" s="11" t="str">
        <f t="shared" si="60"/>
        <v/>
      </c>
      <c r="L393" s="12">
        <f t="shared" si="62"/>
        <v>-1.5778279582129628E-2</v>
      </c>
      <c r="M393" s="12">
        <f t="shared" si="63"/>
        <v>-1.5904081683973142E-2</v>
      </c>
      <c r="N393">
        <f t="shared" si="64"/>
        <v>-1</v>
      </c>
      <c r="O393" s="12">
        <f t="shared" si="65"/>
        <v>1.5904081683973142E-2</v>
      </c>
      <c r="P393" s="12">
        <f t="shared" si="66"/>
        <v>-0.13878310708975111</v>
      </c>
      <c r="Q393" s="12">
        <f t="shared" si="67"/>
        <v>-0.12958320478173002</v>
      </c>
      <c r="R393" s="13">
        <f t="shared" si="68"/>
        <v>-2.4380575296247931E-2</v>
      </c>
    </row>
    <row r="394" spans="1:18" x14ac:dyDescent="0.25">
      <c r="A394" s="1">
        <v>43138</v>
      </c>
      <c r="B394">
        <v>10607.200194999999</v>
      </c>
      <c r="C394">
        <v>10476.700194999999</v>
      </c>
      <c r="D394">
        <v>10516.877579096799</v>
      </c>
      <c r="E394" t="str">
        <f t="shared" si="61"/>
        <v>SELL</v>
      </c>
      <c r="F394" s="10">
        <f t="shared" si="59"/>
        <v>11044.549805000001</v>
      </c>
      <c r="G394" s="11" t="str">
        <f t="shared" si="60"/>
        <v/>
      </c>
      <c r="L394" s="12">
        <f t="shared" si="62"/>
        <v>-2.052704498368807E-3</v>
      </c>
      <c r="M394" s="12">
        <f t="shared" si="63"/>
        <v>-2.054814183782506E-3</v>
      </c>
      <c r="N394">
        <f t="shared" si="64"/>
        <v>-1</v>
      </c>
      <c r="O394" s="12">
        <f t="shared" si="65"/>
        <v>2.054814183782506E-3</v>
      </c>
      <c r="P394" s="12">
        <f t="shared" si="66"/>
        <v>-0.13672829290596861</v>
      </c>
      <c r="Q394" s="12">
        <f t="shared" si="67"/>
        <v>-0.12779282118226121</v>
      </c>
      <c r="R394" s="13">
        <f t="shared" si="68"/>
        <v>-1.7798595935023642E-2</v>
      </c>
    </row>
    <row r="395" spans="1:18" x14ac:dyDescent="0.25">
      <c r="A395" s="1">
        <v>43139</v>
      </c>
      <c r="B395">
        <v>10518.5</v>
      </c>
      <c r="C395">
        <v>10576.849609000001</v>
      </c>
      <c r="D395">
        <v>10489.46120118</v>
      </c>
      <c r="E395" t="str">
        <f t="shared" si="61"/>
        <v>SELL</v>
      </c>
      <c r="F395" s="10">
        <f t="shared" si="59"/>
        <v>10607.200194999999</v>
      </c>
      <c r="G395" s="11">
        <f t="shared" si="60"/>
        <v>-3.9598681496461507E-2</v>
      </c>
      <c r="L395" s="12">
        <f t="shared" si="62"/>
        <v>9.5592516857356813E-3</v>
      </c>
      <c r="M395" s="12">
        <f t="shared" si="63"/>
        <v>9.5138511401873047E-3</v>
      </c>
      <c r="N395">
        <f t="shared" si="64"/>
        <v>-1</v>
      </c>
      <c r="O395" s="12">
        <f t="shared" si="65"/>
        <v>-9.5138511401873047E-3</v>
      </c>
      <c r="P395" s="12">
        <f t="shared" si="66"/>
        <v>-0.1462421440461559</v>
      </c>
      <c r="Q395" s="12">
        <f t="shared" si="67"/>
        <v>-0.13605152212576921</v>
      </c>
      <c r="R395" s="13">
        <f t="shared" si="68"/>
        <v>7.4869248684306111E-3</v>
      </c>
    </row>
    <row r="396" spans="1:18" x14ac:dyDescent="0.25">
      <c r="A396" s="1">
        <v>43140</v>
      </c>
      <c r="B396">
        <v>10416.5</v>
      </c>
      <c r="C396">
        <v>10454.950194999999</v>
      </c>
      <c r="D396">
        <v>10565.232567597501</v>
      </c>
      <c r="E396" t="str">
        <f t="shared" si="61"/>
        <v>BUY</v>
      </c>
      <c r="F396" s="10">
        <f t="shared" si="59"/>
        <v>10518.5</v>
      </c>
      <c r="G396" s="11">
        <f t="shared" si="60"/>
        <v>-8.3622627431705343E-3</v>
      </c>
      <c r="L396" s="12">
        <f t="shared" si="62"/>
        <v>-1.1525115559577914E-2</v>
      </c>
      <c r="M396" s="12">
        <f t="shared" si="63"/>
        <v>-1.1592044442935589E-2</v>
      </c>
      <c r="N396">
        <f t="shared" si="64"/>
        <v>-1</v>
      </c>
      <c r="O396" s="12">
        <f t="shared" si="65"/>
        <v>1.1592044442935589E-2</v>
      </c>
      <c r="P396" s="12">
        <f t="shared" si="66"/>
        <v>-0.1346500996032203</v>
      </c>
      <c r="Q396" s="12">
        <f t="shared" si="67"/>
        <v>-0.12597832127690933</v>
      </c>
      <c r="R396" s="13">
        <f t="shared" si="68"/>
        <v>-2.0760353541834364E-3</v>
      </c>
    </row>
    <row r="397" spans="1:18" x14ac:dyDescent="0.25">
      <c r="A397" s="1">
        <v>43143</v>
      </c>
      <c r="B397">
        <v>10518.200194999999</v>
      </c>
      <c r="C397">
        <v>10539.75</v>
      </c>
      <c r="D397">
        <v>10470.051485870499</v>
      </c>
      <c r="E397" t="str">
        <f t="shared" si="61"/>
        <v>SELL</v>
      </c>
      <c r="F397" s="10">
        <f t="shared" ref="F397:F452" si="69">IF(E396&lt;&gt;"",B396,F396)</f>
        <v>10416.5</v>
      </c>
      <c r="G397" s="11">
        <f t="shared" ref="G397:G452" si="70">IF(E396="SELL",F397/F396-1,IF(E396="BUY",1-F397/F396,""))</f>
        <v>9.6972001711270739E-3</v>
      </c>
      <c r="L397" s="12">
        <f t="shared" si="62"/>
        <v>8.1109716850258362E-3</v>
      </c>
      <c r="M397" s="12">
        <f t="shared" si="63"/>
        <v>8.0782545469790593E-3</v>
      </c>
      <c r="N397">
        <f t="shared" si="64"/>
        <v>1</v>
      </c>
      <c r="O397" s="12">
        <f t="shared" si="65"/>
        <v>8.0782545469790593E-3</v>
      </c>
      <c r="P397" s="12">
        <f t="shared" si="66"/>
        <v>-0.12657184505624125</v>
      </c>
      <c r="Q397" s="12">
        <f t="shared" si="67"/>
        <v>-0.11888915618868756</v>
      </c>
      <c r="R397" s="13">
        <f t="shared" si="68"/>
        <v>-3.5076237605224936E-3</v>
      </c>
    </row>
    <row r="398" spans="1:18" x14ac:dyDescent="0.25">
      <c r="A398" s="1">
        <v>43145</v>
      </c>
      <c r="B398">
        <v>10585.75</v>
      </c>
      <c r="C398">
        <v>10500.900390999999</v>
      </c>
      <c r="D398">
        <v>10551.0041751523</v>
      </c>
      <c r="E398" t="str">
        <f t="shared" ref="E398:E452" si="71" xml:space="preserve"> IF(AND(D398&gt;B398, D397&lt;C397),"BUY",IF(AND(D398&lt;B398,D397&gt;C397),"SELL",""))</f>
        <v/>
      </c>
      <c r="F398" s="10">
        <f t="shared" si="69"/>
        <v>10518.200194999999</v>
      </c>
      <c r="G398" s="11">
        <f t="shared" si="70"/>
        <v>9.7633749339989251E-3</v>
      </c>
      <c r="L398" s="12">
        <f t="shared" si="62"/>
        <v>-3.6860085865415559E-3</v>
      </c>
      <c r="M398" s="12">
        <f t="shared" si="63"/>
        <v>-3.6928186559916985E-3</v>
      </c>
      <c r="N398">
        <f t="shared" si="64"/>
        <v>-1</v>
      </c>
      <c r="O398" s="12">
        <f t="shared" si="65"/>
        <v>3.6928186559916985E-3</v>
      </c>
      <c r="P398" s="12">
        <f t="shared" si="66"/>
        <v>-0.12287902640024956</v>
      </c>
      <c r="Q398" s="12">
        <f t="shared" si="67"/>
        <v>-0.11562935841010202</v>
      </c>
      <c r="R398" s="13">
        <f t="shared" si="68"/>
        <v>4.3950659872080688E-3</v>
      </c>
    </row>
    <row r="399" spans="1:18" x14ac:dyDescent="0.25">
      <c r="A399" s="1">
        <v>43146</v>
      </c>
      <c r="B399">
        <v>10537.900390999999</v>
      </c>
      <c r="C399">
        <v>10545.5</v>
      </c>
      <c r="D399">
        <v>10520.6466805454</v>
      </c>
      <c r="E399" t="str">
        <f t="shared" si="71"/>
        <v>SELL</v>
      </c>
      <c r="F399" s="10">
        <f t="shared" si="69"/>
        <v>10518.200194999999</v>
      </c>
      <c r="G399" s="11" t="str">
        <f t="shared" si="70"/>
        <v/>
      </c>
      <c r="L399" s="12">
        <f t="shared" si="62"/>
        <v>4.2472176041423726E-3</v>
      </c>
      <c r="M399" s="12">
        <f t="shared" si="63"/>
        <v>4.2382236326967814E-3</v>
      </c>
      <c r="N399">
        <f t="shared" si="64"/>
        <v>-1</v>
      </c>
      <c r="O399" s="12">
        <f t="shared" si="65"/>
        <v>-4.2382236326967814E-3</v>
      </c>
      <c r="P399" s="12">
        <f t="shared" si="66"/>
        <v>-0.12711725003294633</v>
      </c>
      <c r="Q399" s="12">
        <f t="shared" si="67"/>
        <v>-0.1193695874012346</v>
      </c>
      <c r="R399" s="13">
        <f t="shared" si="68"/>
        <v>5.4555373704312515E-4</v>
      </c>
    </row>
    <row r="400" spans="1:18" x14ac:dyDescent="0.25">
      <c r="A400" s="1">
        <v>43147</v>
      </c>
      <c r="B400">
        <v>10596.200194999999</v>
      </c>
      <c r="C400">
        <v>10452.299805000001</v>
      </c>
      <c r="D400">
        <v>10560.9785992868</v>
      </c>
      <c r="E400" t="str">
        <f t="shared" si="71"/>
        <v/>
      </c>
      <c r="F400" s="10">
        <f t="shared" si="69"/>
        <v>10537.900390999999</v>
      </c>
      <c r="G400" s="11">
        <f t="shared" si="70"/>
        <v>1.8729626394984322E-3</v>
      </c>
      <c r="L400" s="12">
        <f t="shared" ref="L400:L452" si="72">C400/C399-1</f>
        <v>-8.8379114314162122E-3</v>
      </c>
      <c r="M400" s="12">
        <f t="shared" ref="M400:M452" si="73">LN(C400/C399)</f>
        <v>-8.8771974126171712E-3</v>
      </c>
      <c r="N400">
        <f t="shared" ref="N400:N452" si="74" xml:space="preserve"> IF(AND(D399&gt;B399, D398&lt;C398),1,IF(AND(D399&lt;B399,D398&gt;C398),-1,N399))</f>
        <v>-1</v>
      </c>
      <c r="O400" s="12">
        <f t="shared" ref="O400:O452" si="75">M400*N400</f>
        <v>8.8771974126171712E-3</v>
      </c>
      <c r="P400" s="12">
        <f t="shared" ref="P400:P452" si="76">O400+P399</f>
        <v>-0.11824005262032916</v>
      </c>
      <c r="Q400" s="12">
        <f t="shared" ref="Q400:Q452" si="77">EXP(P400)-1</f>
        <v>-0.11151725559786696</v>
      </c>
      <c r="R400" s="13">
        <f t="shared" ref="R400:R452" si="78">(1+L400)*(1+L399)-1</f>
        <v>-4.6282303602892538E-3</v>
      </c>
    </row>
    <row r="401" spans="1:18" x14ac:dyDescent="0.25">
      <c r="A401" s="1">
        <v>43150</v>
      </c>
      <c r="B401">
        <v>10488.900390999999</v>
      </c>
      <c r="C401">
        <v>10378.400390999999</v>
      </c>
      <c r="D401">
        <v>10443.647886671</v>
      </c>
      <c r="E401" t="str">
        <f t="shared" si="71"/>
        <v>SELL</v>
      </c>
      <c r="F401" s="10">
        <f t="shared" si="69"/>
        <v>10537.900390999999</v>
      </c>
      <c r="G401" s="11" t="str">
        <f t="shared" si="70"/>
        <v/>
      </c>
      <c r="L401" s="12">
        <f t="shared" si="72"/>
        <v>-7.0701582789129969E-3</v>
      </c>
      <c r="M401" s="12">
        <f t="shared" si="73"/>
        <v>-7.0952702818495358E-3</v>
      </c>
      <c r="N401">
        <f t="shared" si="74"/>
        <v>-1</v>
      </c>
      <c r="O401" s="12">
        <f t="shared" si="75"/>
        <v>7.0952702818495358E-3</v>
      </c>
      <c r="P401" s="12">
        <f t="shared" si="76"/>
        <v>-0.11114478233847963</v>
      </c>
      <c r="Q401" s="12">
        <f t="shared" si="77"/>
        <v>-0.10519081301646793</v>
      </c>
      <c r="R401" s="13">
        <f t="shared" si="78"/>
        <v>-1.5845584277654035E-2</v>
      </c>
    </row>
    <row r="402" spans="1:18" x14ac:dyDescent="0.25">
      <c r="A402" s="1">
        <v>43151</v>
      </c>
      <c r="B402">
        <v>10391</v>
      </c>
      <c r="C402">
        <v>10360.400390999999</v>
      </c>
      <c r="D402">
        <v>10395.540695747401</v>
      </c>
      <c r="E402" t="str">
        <f t="shared" si="71"/>
        <v/>
      </c>
      <c r="F402" s="10">
        <f t="shared" si="69"/>
        <v>10488.900390999999</v>
      </c>
      <c r="G402" s="11">
        <f t="shared" si="70"/>
        <v>-4.6498826314441688E-3</v>
      </c>
      <c r="L402" s="12">
        <f t="shared" si="72"/>
        <v>-1.7343713213848755E-3</v>
      </c>
      <c r="M402" s="12">
        <f t="shared" si="73"/>
        <v>-1.7358770846120017E-3</v>
      </c>
      <c r="N402">
        <f t="shared" si="74"/>
        <v>-1</v>
      </c>
      <c r="O402" s="12">
        <f t="shared" si="75"/>
        <v>1.7358770846120017E-3</v>
      </c>
      <c r="P402" s="12">
        <f t="shared" si="76"/>
        <v>-0.10940890525386762</v>
      </c>
      <c r="Q402" s="12">
        <f t="shared" si="77"/>
        <v>-0.10363618532276453</v>
      </c>
      <c r="R402" s="13">
        <f t="shared" si="78"/>
        <v>-8.7922673205412805E-3</v>
      </c>
    </row>
    <row r="403" spans="1:18" x14ac:dyDescent="0.25">
      <c r="A403" s="1">
        <v>43152</v>
      </c>
      <c r="B403">
        <v>10426</v>
      </c>
      <c r="C403">
        <v>10397.450194999999</v>
      </c>
      <c r="D403">
        <v>10374.1367341111</v>
      </c>
      <c r="E403" t="str">
        <f t="shared" si="71"/>
        <v>SELL</v>
      </c>
      <c r="F403" s="10">
        <f t="shared" si="69"/>
        <v>10488.900390999999</v>
      </c>
      <c r="G403" s="11" t="str">
        <f t="shared" si="70"/>
        <v/>
      </c>
      <c r="L403" s="12">
        <f t="shared" si="72"/>
        <v>3.5760976990990567E-3</v>
      </c>
      <c r="M403" s="12">
        <f t="shared" si="73"/>
        <v>3.5697186652310377E-3</v>
      </c>
      <c r="N403">
        <f t="shared" si="74"/>
        <v>-1</v>
      </c>
      <c r="O403" s="12">
        <f t="shared" si="75"/>
        <v>-3.5697186652310377E-3</v>
      </c>
      <c r="P403" s="12">
        <f t="shared" si="76"/>
        <v>-0.11297862391909866</v>
      </c>
      <c r="Q403" s="12">
        <f t="shared" si="77"/>
        <v>-0.1068302476191586</v>
      </c>
      <c r="R403" s="13">
        <f t="shared" si="78"/>
        <v>1.8355240964222919E-3</v>
      </c>
    </row>
    <row r="404" spans="1:18" x14ac:dyDescent="0.25">
      <c r="A404" s="1">
        <v>43153</v>
      </c>
      <c r="B404">
        <v>10354.349609000001</v>
      </c>
      <c r="C404">
        <v>10382.700194999999</v>
      </c>
      <c r="D404">
        <v>10417.810390905899</v>
      </c>
      <c r="E404" t="str">
        <f t="shared" si="71"/>
        <v>BUY</v>
      </c>
      <c r="F404" s="10">
        <f t="shared" si="69"/>
        <v>10426</v>
      </c>
      <c r="G404" s="11">
        <f t="shared" si="70"/>
        <v>-5.9968527352944889E-3</v>
      </c>
      <c r="L404" s="12">
        <f t="shared" si="72"/>
        <v>-1.4186170381554897E-3</v>
      </c>
      <c r="M404" s="12">
        <f t="shared" si="73"/>
        <v>-1.4196242279630698E-3</v>
      </c>
      <c r="N404">
        <f t="shared" si="74"/>
        <v>-1</v>
      </c>
      <c r="O404" s="12">
        <f t="shared" si="75"/>
        <v>1.4196242279630698E-3</v>
      </c>
      <c r="P404" s="12">
        <f t="shared" si="76"/>
        <v>-0.11155899969113559</v>
      </c>
      <c r="Q404" s="12">
        <f t="shared" si="77"/>
        <v>-0.10556138175573304</v>
      </c>
      <c r="R404" s="13">
        <f t="shared" si="78"/>
        <v>2.1524075478174254E-3</v>
      </c>
    </row>
    <row r="405" spans="1:18" x14ac:dyDescent="0.25">
      <c r="A405" s="1">
        <v>43154</v>
      </c>
      <c r="B405">
        <v>10408.099609000001</v>
      </c>
      <c r="C405">
        <v>10491.049805000001</v>
      </c>
      <c r="D405">
        <v>10395.1834780968</v>
      </c>
      <c r="E405" t="str">
        <f t="shared" si="71"/>
        <v>SELL</v>
      </c>
      <c r="F405" s="10">
        <f t="shared" si="69"/>
        <v>10354.349609000001</v>
      </c>
      <c r="G405" s="11">
        <f t="shared" si="70"/>
        <v>6.872279973143991E-3</v>
      </c>
      <c r="L405" s="12">
        <f t="shared" si="72"/>
        <v>1.0435590738927303E-2</v>
      </c>
      <c r="M405" s="12">
        <f t="shared" si="73"/>
        <v>1.0381515838893627E-2</v>
      </c>
      <c r="N405">
        <f t="shared" si="74"/>
        <v>1</v>
      </c>
      <c r="O405" s="12">
        <f t="shared" si="75"/>
        <v>1.0381515838893627E-2</v>
      </c>
      <c r="P405" s="12">
        <f t="shared" si="76"/>
        <v>-0.10117748385224196</v>
      </c>
      <c r="Q405" s="12">
        <f t="shared" si="77"/>
        <v>-9.6227386394644232E-2</v>
      </c>
      <c r="R405" s="13">
        <f t="shared" si="78"/>
        <v>9.0021695939463964E-3</v>
      </c>
    </row>
    <row r="406" spans="1:18" x14ac:dyDescent="0.25">
      <c r="A406" s="1">
        <v>43157</v>
      </c>
      <c r="B406">
        <v>10526.549805000001</v>
      </c>
      <c r="C406">
        <v>10582.599609000001</v>
      </c>
      <c r="D406">
        <v>10477.287207487399</v>
      </c>
      <c r="E406" t="str">
        <f t="shared" si="71"/>
        <v/>
      </c>
      <c r="F406" s="10">
        <f t="shared" si="69"/>
        <v>10408.099609000001</v>
      </c>
      <c r="G406" s="11">
        <f t="shared" si="70"/>
        <v>5.1910551632601276E-3</v>
      </c>
      <c r="L406" s="12">
        <f t="shared" si="72"/>
        <v>8.7264673890279365E-3</v>
      </c>
      <c r="M406" s="12">
        <f t="shared" si="73"/>
        <v>8.688611843194801E-3</v>
      </c>
      <c r="N406">
        <f t="shared" si="74"/>
        <v>-1</v>
      </c>
      <c r="O406" s="12">
        <f t="shared" si="75"/>
        <v>-8.688611843194801E-3</v>
      </c>
      <c r="P406" s="12">
        <f t="shared" si="76"/>
        <v>-0.10986609569543676</v>
      </c>
      <c r="Q406" s="12">
        <f t="shared" si="77"/>
        <v>-0.10404590062490682</v>
      </c>
      <c r="R406" s="13">
        <f t="shared" si="78"/>
        <v>1.9253123970223829E-2</v>
      </c>
    </row>
    <row r="407" spans="1:18" x14ac:dyDescent="0.25">
      <c r="A407" s="1">
        <v>43158</v>
      </c>
      <c r="B407">
        <v>10615.200194999999</v>
      </c>
      <c r="C407">
        <v>10554.299805000001</v>
      </c>
      <c r="D407">
        <v>10597.470545542399</v>
      </c>
      <c r="E407" t="str">
        <f t="shared" si="71"/>
        <v/>
      </c>
      <c r="F407" s="10">
        <f t="shared" si="69"/>
        <v>10408.099609000001</v>
      </c>
      <c r="G407" s="11" t="str">
        <f t="shared" si="70"/>
        <v/>
      </c>
      <c r="L407" s="12">
        <f t="shared" si="72"/>
        <v>-2.67418262483754E-3</v>
      </c>
      <c r="M407" s="12">
        <f t="shared" si="73"/>
        <v>-2.6777646385907966E-3</v>
      </c>
      <c r="N407">
        <f t="shared" si="74"/>
        <v>-1</v>
      </c>
      <c r="O407" s="12">
        <f t="shared" si="75"/>
        <v>2.6777646385907966E-3</v>
      </c>
      <c r="P407" s="12">
        <f t="shared" si="76"/>
        <v>-0.10718833105684597</v>
      </c>
      <c r="Q407" s="12">
        <f t="shared" si="77"/>
        <v>-0.10164353136557425</v>
      </c>
      <c r="R407" s="13">
        <f t="shared" si="78"/>
        <v>6.0289485967224277E-3</v>
      </c>
    </row>
    <row r="408" spans="1:18" x14ac:dyDescent="0.25">
      <c r="A408" s="1">
        <v>43159</v>
      </c>
      <c r="B408">
        <v>10488.950194999999</v>
      </c>
      <c r="C408">
        <v>10492.849609000001</v>
      </c>
      <c r="D408">
        <v>10566.134974542299</v>
      </c>
      <c r="E408" t="str">
        <f t="shared" si="71"/>
        <v/>
      </c>
      <c r="F408" s="10">
        <f t="shared" si="69"/>
        <v>10408.099609000001</v>
      </c>
      <c r="G408" s="11" t="str">
        <f t="shared" si="70"/>
        <v/>
      </c>
      <c r="L408" s="12">
        <f t="shared" si="72"/>
        <v>-5.8222901694424678E-3</v>
      </c>
      <c r="M408" s="12">
        <f t="shared" si="73"/>
        <v>-5.8393057795423989E-3</v>
      </c>
      <c r="N408">
        <f t="shared" si="74"/>
        <v>-1</v>
      </c>
      <c r="O408" s="12">
        <f t="shared" si="75"/>
        <v>5.8393057795423989E-3</v>
      </c>
      <c r="P408" s="12">
        <f t="shared" si="76"/>
        <v>-0.10134902527730358</v>
      </c>
      <c r="Q408" s="12">
        <f t="shared" si="77"/>
        <v>-9.6382407540059445E-2</v>
      </c>
      <c r="R408" s="13">
        <f t="shared" si="78"/>
        <v>-8.4809029270721537E-3</v>
      </c>
    </row>
    <row r="409" spans="1:18" x14ac:dyDescent="0.25">
      <c r="A409" s="1">
        <v>43160</v>
      </c>
      <c r="B409">
        <v>10479.950194999999</v>
      </c>
      <c r="C409">
        <v>10458.349609000001</v>
      </c>
      <c r="D409">
        <v>10512.7385247086</v>
      </c>
      <c r="E409" t="str">
        <f t="shared" si="71"/>
        <v/>
      </c>
      <c r="F409" s="10">
        <f t="shared" si="69"/>
        <v>10408.099609000001</v>
      </c>
      <c r="G409" s="11" t="str">
        <f t="shared" si="70"/>
        <v/>
      </c>
      <c r="L409" s="12">
        <f t="shared" si="72"/>
        <v>-3.2879533478120671E-3</v>
      </c>
      <c r="M409" s="12">
        <f t="shared" si="73"/>
        <v>-3.2933705440055714E-3</v>
      </c>
      <c r="N409">
        <f t="shared" si="74"/>
        <v>-1</v>
      </c>
      <c r="O409" s="12">
        <f t="shared" si="75"/>
        <v>3.2933705440055714E-3</v>
      </c>
      <c r="P409" s="12">
        <f t="shared" si="76"/>
        <v>-9.8055654733298012E-2</v>
      </c>
      <c r="Q409" s="12">
        <f t="shared" si="77"/>
        <v>-9.3401554144888932E-2</v>
      </c>
      <c r="R409" s="13">
        <f t="shared" si="78"/>
        <v>-9.0911000987999868E-3</v>
      </c>
    </row>
    <row r="410" spans="1:18" x14ac:dyDescent="0.25">
      <c r="A410" s="1">
        <v>43164</v>
      </c>
      <c r="B410">
        <v>10428.299805000001</v>
      </c>
      <c r="C410">
        <v>10358.849609000001</v>
      </c>
      <c r="D410">
        <v>10476.3482033403</v>
      </c>
      <c r="E410" t="str">
        <f t="shared" si="71"/>
        <v/>
      </c>
      <c r="F410" s="10">
        <f t="shared" si="69"/>
        <v>10408.099609000001</v>
      </c>
      <c r="G410" s="11" t="str">
        <f t="shared" si="70"/>
        <v/>
      </c>
      <c r="L410" s="12">
        <f t="shared" si="72"/>
        <v>-9.5139294171591171E-3</v>
      </c>
      <c r="M410" s="12">
        <f t="shared" si="73"/>
        <v>-9.5594759582258715E-3</v>
      </c>
      <c r="N410">
        <f t="shared" si="74"/>
        <v>-1</v>
      </c>
      <c r="O410" s="12">
        <f t="shared" si="75"/>
        <v>9.5594759582258715E-3</v>
      </c>
      <c r="P410" s="12">
        <f t="shared" si="76"/>
        <v>-8.849617877507214E-2</v>
      </c>
      <c r="Q410" s="12">
        <f t="shared" si="77"/>
        <v>-8.4693391678256624E-2</v>
      </c>
      <c r="R410" s="13">
        <f t="shared" si="78"/>
        <v>-1.277060140889319E-2</v>
      </c>
    </row>
    <row r="411" spans="1:18" x14ac:dyDescent="0.25">
      <c r="A411" s="1">
        <v>43165</v>
      </c>
      <c r="B411">
        <v>10420.5</v>
      </c>
      <c r="C411">
        <v>10249.25</v>
      </c>
      <c r="D411">
        <v>10353.7102641928</v>
      </c>
      <c r="E411" t="str">
        <f t="shared" si="71"/>
        <v>SELL</v>
      </c>
      <c r="F411" s="10">
        <f t="shared" si="69"/>
        <v>10408.099609000001</v>
      </c>
      <c r="G411" s="11" t="str">
        <f t="shared" si="70"/>
        <v/>
      </c>
      <c r="L411" s="12">
        <f t="shared" si="72"/>
        <v>-1.0580287689936019E-2</v>
      </c>
      <c r="M411" s="12">
        <f t="shared" si="73"/>
        <v>-1.0636656887844081E-2</v>
      </c>
      <c r="N411">
        <f t="shared" si="74"/>
        <v>-1</v>
      </c>
      <c r="O411" s="12">
        <f t="shared" si="75"/>
        <v>1.0636656887844081E-2</v>
      </c>
      <c r="P411" s="12">
        <f t="shared" si="76"/>
        <v>-7.7859521887228056E-2</v>
      </c>
      <c r="Q411" s="12">
        <f t="shared" si="77"/>
        <v>-7.4905627072340941E-2</v>
      </c>
      <c r="R411" s="13">
        <f t="shared" si="78"/>
        <v>-1.9993556996799833E-2</v>
      </c>
    </row>
    <row r="412" spans="1:18" x14ac:dyDescent="0.25">
      <c r="A412" s="1">
        <v>43166</v>
      </c>
      <c r="B412">
        <v>10232.950194999999</v>
      </c>
      <c r="C412">
        <v>10154.200194999999</v>
      </c>
      <c r="D412">
        <v>10266.348199967601</v>
      </c>
      <c r="E412" t="str">
        <f t="shared" si="71"/>
        <v/>
      </c>
      <c r="F412" s="10">
        <f t="shared" si="69"/>
        <v>10420.5</v>
      </c>
      <c r="G412" s="11">
        <f t="shared" si="70"/>
        <v>1.1914174023925916E-3</v>
      </c>
      <c r="L412" s="12">
        <f t="shared" si="72"/>
        <v>-9.2738302802645167E-3</v>
      </c>
      <c r="M412" s="12">
        <f t="shared" si="73"/>
        <v>-9.3170999692370905E-3</v>
      </c>
      <c r="N412">
        <f t="shared" si="74"/>
        <v>-1</v>
      </c>
      <c r="O412" s="12">
        <f t="shared" si="75"/>
        <v>9.3170999692370905E-3</v>
      </c>
      <c r="P412" s="12">
        <f t="shared" si="76"/>
        <v>-6.8542421917990967E-2</v>
      </c>
      <c r="Q412" s="12">
        <f t="shared" si="77"/>
        <v>-6.6246152365837752E-2</v>
      </c>
      <c r="R412" s="13">
        <f t="shared" si="78"/>
        <v>-1.9755998177847678E-2</v>
      </c>
    </row>
    <row r="413" spans="1:18" x14ac:dyDescent="0.25">
      <c r="A413" s="1">
        <v>43167</v>
      </c>
      <c r="B413">
        <v>10216.25</v>
      </c>
      <c r="C413">
        <v>10242.650390999999</v>
      </c>
      <c r="D413">
        <v>10168.540295817</v>
      </c>
      <c r="E413" t="str">
        <f t="shared" si="71"/>
        <v>SELL</v>
      </c>
      <c r="F413" s="10">
        <f t="shared" si="69"/>
        <v>10420.5</v>
      </c>
      <c r="G413" s="11" t="str">
        <f t="shared" si="70"/>
        <v/>
      </c>
      <c r="L413" s="12">
        <f t="shared" si="72"/>
        <v>8.7107004295181589E-3</v>
      </c>
      <c r="M413" s="12">
        <f t="shared" si="73"/>
        <v>8.6729811610981224E-3</v>
      </c>
      <c r="N413">
        <f t="shared" si="74"/>
        <v>-1</v>
      </c>
      <c r="O413" s="12">
        <f t="shared" si="75"/>
        <v>-8.6729811610981224E-3</v>
      </c>
      <c r="P413" s="12">
        <f t="shared" si="76"/>
        <v>-7.7215403079089084E-2</v>
      </c>
      <c r="Q413" s="12">
        <f t="shared" si="77"/>
        <v>-7.4309564440467102E-2</v>
      </c>
      <c r="R413" s="13">
        <f t="shared" si="78"/>
        <v>-6.4391140815189818E-4</v>
      </c>
    </row>
    <row r="414" spans="1:18" x14ac:dyDescent="0.25">
      <c r="A414" s="1">
        <v>43168</v>
      </c>
      <c r="B414">
        <v>10271.299805000001</v>
      </c>
      <c r="C414">
        <v>10226.849609000001</v>
      </c>
      <c r="D414">
        <v>10262.8713577004</v>
      </c>
      <c r="E414" t="str">
        <f t="shared" si="71"/>
        <v/>
      </c>
      <c r="F414" s="10">
        <f t="shared" si="69"/>
        <v>10216.25</v>
      </c>
      <c r="G414" s="11">
        <f t="shared" si="70"/>
        <v>-1.9600786910417001E-2</v>
      </c>
      <c r="L414" s="12">
        <f t="shared" si="72"/>
        <v>-1.5426458384133479E-3</v>
      </c>
      <c r="M414" s="12">
        <f t="shared" si="73"/>
        <v>-1.543836941629285E-3</v>
      </c>
      <c r="N414">
        <f t="shared" si="74"/>
        <v>-1</v>
      </c>
      <c r="O414" s="12">
        <f t="shared" si="75"/>
        <v>1.543836941629285E-3</v>
      </c>
      <c r="P414" s="12">
        <f t="shared" si="76"/>
        <v>-7.5671566137459803E-2</v>
      </c>
      <c r="Q414" s="12">
        <f t="shared" si="77"/>
        <v>-7.2879345621282732E-2</v>
      </c>
      <c r="R414" s="13">
        <f t="shared" si="78"/>
        <v>7.1546170653375984E-3</v>
      </c>
    </row>
    <row r="415" spans="1:18" x14ac:dyDescent="0.25">
      <c r="A415" s="1">
        <v>43171</v>
      </c>
      <c r="B415">
        <v>10301.599609000001</v>
      </c>
      <c r="C415">
        <v>10421.400390999999</v>
      </c>
      <c r="D415">
        <v>10239.5163147773</v>
      </c>
      <c r="E415" t="str">
        <f t="shared" si="71"/>
        <v>SELL</v>
      </c>
      <c r="F415" s="10">
        <f t="shared" si="69"/>
        <v>10216.25</v>
      </c>
      <c r="G415" s="11" t="str">
        <f t="shared" si="70"/>
        <v/>
      </c>
      <c r="L415" s="12">
        <f t="shared" si="72"/>
        <v>1.9023530162092905E-2</v>
      </c>
      <c r="M415" s="12">
        <f t="shared" si="73"/>
        <v>1.8844845399002483E-2</v>
      </c>
      <c r="N415">
        <f t="shared" si="74"/>
        <v>-1</v>
      </c>
      <c r="O415" s="12">
        <f t="shared" si="75"/>
        <v>-1.8844845399002483E-2</v>
      </c>
      <c r="P415" s="12">
        <f t="shared" si="76"/>
        <v>-9.4516411536462286E-2</v>
      </c>
      <c r="Q415" s="12">
        <f t="shared" si="77"/>
        <v>-9.0187196922486113E-2</v>
      </c>
      <c r="R415" s="13">
        <f t="shared" si="78"/>
        <v>1.7451537754043178E-2</v>
      </c>
    </row>
    <row r="416" spans="1:18" x14ac:dyDescent="0.25">
      <c r="A416" s="1">
        <v>43172</v>
      </c>
      <c r="B416">
        <v>10389.5</v>
      </c>
      <c r="C416">
        <v>10426.849609000001</v>
      </c>
      <c r="D416">
        <v>10407.6906288961</v>
      </c>
      <c r="E416" t="str">
        <f t="shared" si="71"/>
        <v>BUY</v>
      </c>
      <c r="F416" s="10">
        <f t="shared" si="69"/>
        <v>10301.599609000001</v>
      </c>
      <c r="G416" s="11">
        <f t="shared" si="70"/>
        <v>8.3542991802276756E-3</v>
      </c>
      <c r="L416" s="12">
        <f t="shared" si="72"/>
        <v>5.2288730838001563E-4</v>
      </c>
      <c r="M416" s="12">
        <f t="shared" si="73"/>
        <v>5.2275065044710709E-4</v>
      </c>
      <c r="N416">
        <f t="shared" si="74"/>
        <v>-1</v>
      </c>
      <c r="O416" s="12">
        <f t="shared" si="75"/>
        <v>-5.2275065044710709E-4</v>
      </c>
      <c r="P416" s="12">
        <f t="shared" si="76"/>
        <v>-9.5039162186909387E-2</v>
      </c>
      <c r="Q416" s="12">
        <f t="shared" si="77"/>
        <v>-9.0662677867265562E-2</v>
      </c>
      <c r="R416" s="13">
        <f t="shared" si="78"/>
        <v>1.9556364632955292E-2</v>
      </c>
    </row>
    <row r="417" spans="1:18" x14ac:dyDescent="0.25">
      <c r="A417" s="1">
        <v>43173</v>
      </c>
      <c r="B417">
        <v>10393.049805000001</v>
      </c>
      <c r="C417">
        <v>10410.900390999999</v>
      </c>
      <c r="D417">
        <v>10439.712739909301</v>
      </c>
      <c r="E417" t="str">
        <f t="shared" si="71"/>
        <v>BUY</v>
      </c>
      <c r="F417" s="10">
        <f t="shared" si="69"/>
        <v>10389.5</v>
      </c>
      <c r="G417" s="11">
        <f t="shared" si="70"/>
        <v>-8.5326934006642041E-3</v>
      </c>
      <c r="L417" s="12">
        <f t="shared" si="72"/>
        <v>-1.5296296195003167E-3</v>
      </c>
      <c r="M417" s="12">
        <f t="shared" si="73"/>
        <v>-1.5308006972492333E-3</v>
      </c>
      <c r="N417">
        <f t="shared" si="74"/>
        <v>1</v>
      </c>
      <c r="O417" s="12">
        <f t="shared" si="75"/>
        <v>-1.5308006972492333E-3</v>
      </c>
      <c r="P417" s="12">
        <f t="shared" si="76"/>
        <v>-9.6569962884158617E-2</v>
      </c>
      <c r="Q417" s="12">
        <f t="shared" si="77"/>
        <v>-9.2053627169316865E-2</v>
      </c>
      <c r="R417" s="13">
        <f t="shared" si="78"/>
        <v>-1.0075421350348446E-3</v>
      </c>
    </row>
    <row r="418" spans="1:18" x14ac:dyDescent="0.25">
      <c r="A418" s="1">
        <v>43174</v>
      </c>
      <c r="B418">
        <v>10405.450194999999</v>
      </c>
      <c r="C418">
        <v>10360.150390999999</v>
      </c>
      <c r="D418">
        <v>10425.721189118</v>
      </c>
      <c r="E418" t="str">
        <f t="shared" si="71"/>
        <v/>
      </c>
      <c r="F418" s="10">
        <f t="shared" si="69"/>
        <v>10393.049805000001</v>
      </c>
      <c r="G418" s="11">
        <f t="shared" si="70"/>
        <v>-3.4167236151882996E-4</v>
      </c>
      <c r="L418" s="12">
        <f t="shared" si="72"/>
        <v>-4.8746984500852575E-3</v>
      </c>
      <c r="M418" s="12">
        <f t="shared" si="73"/>
        <v>-4.8866185462684945E-3</v>
      </c>
      <c r="N418">
        <f t="shared" si="74"/>
        <v>1</v>
      </c>
      <c r="O418" s="12">
        <f t="shared" si="75"/>
        <v>-4.8866185462684945E-3</v>
      </c>
      <c r="P418" s="12">
        <f t="shared" si="76"/>
        <v>-0.10145658143042711</v>
      </c>
      <c r="Q418" s="12">
        <f t="shared" si="77"/>
        <v>-9.6479591945715093E-2</v>
      </c>
      <c r="R418" s="13">
        <f t="shared" si="78"/>
        <v>-6.3968715864501924E-3</v>
      </c>
    </row>
    <row r="419" spans="1:18" x14ac:dyDescent="0.25">
      <c r="A419" s="1">
        <v>43175</v>
      </c>
      <c r="B419">
        <v>10345.150390999999</v>
      </c>
      <c r="C419">
        <v>10195.150390999999</v>
      </c>
      <c r="D419">
        <v>10379.9083735118</v>
      </c>
      <c r="E419" t="str">
        <f t="shared" si="71"/>
        <v/>
      </c>
      <c r="F419" s="10">
        <f t="shared" si="69"/>
        <v>10393.049805000001</v>
      </c>
      <c r="G419" s="11" t="str">
        <f t="shared" si="70"/>
        <v/>
      </c>
      <c r="L419" s="12">
        <f t="shared" si="72"/>
        <v>-1.5926409730821822E-2</v>
      </c>
      <c r="M419" s="12">
        <f t="shared" si="73"/>
        <v>-1.6054597867360427E-2</v>
      </c>
      <c r="N419">
        <f t="shared" si="74"/>
        <v>1</v>
      </c>
      <c r="O419" s="12">
        <f t="shared" si="75"/>
        <v>-1.6054597867360427E-2</v>
      </c>
      <c r="P419" s="12">
        <f t="shared" si="76"/>
        <v>-0.11751117929778754</v>
      </c>
      <c r="Q419" s="12">
        <f t="shared" si="77"/>
        <v>-0.11086942816454703</v>
      </c>
      <c r="R419" s="13">
        <f t="shared" si="78"/>
        <v>-2.0723471736076804E-2</v>
      </c>
    </row>
    <row r="420" spans="1:18" x14ac:dyDescent="0.25">
      <c r="A420" s="1">
        <v>43178</v>
      </c>
      <c r="B420">
        <v>10215.349609000001</v>
      </c>
      <c r="C420">
        <v>10094.25</v>
      </c>
      <c r="D420">
        <v>10219.464534075099</v>
      </c>
      <c r="E420" t="str">
        <f t="shared" si="71"/>
        <v/>
      </c>
      <c r="F420" s="10">
        <f t="shared" si="69"/>
        <v>10393.049805000001</v>
      </c>
      <c r="G420" s="11" t="str">
        <f t="shared" si="70"/>
        <v/>
      </c>
      <c r="L420" s="12">
        <f t="shared" si="72"/>
        <v>-9.8969006959496175E-3</v>
      </c>
      <c r="M420" s="12">
        <f t="shared" si="73"/>
        <v>-9.9462005646068496E-3</v>
      </c>
      <c r="N420">
        <f t="shared" si="74"/>
        <v>1</v>
      </c>
      <c r="O420" s="12">
        <f t="shared" si="75"/>
        <v>-9.9462005646068496E-3</v>
      </c>
      <c r="P420" s="12">
        <f t="shared" si="76"/>
        <v>-0.12745737986239439</v>
      </c>
      <c r="Q420" s="12">
        <f t="shared" si="77"/>
        <v>-0.11966906513973541</v>
      </c>
      <c r="R420" s="13">
        <f t="shared" si="78"/>
        <v>-2.5665688331222514E-2</v>
      </c>
    </row>
    <row r="421" spans="1:18" x14ac:dyDescent="0.25">
      <c r="A421" s="1">
        <v>43179</v>
      </c>
      <c r="B421">
        <v>10051.549805000001</v>
      </c>
      <c r="C421">
        <v>10124.349609000001</v>
      </c>
      <c r="D421">
        <v>10090.749478459</v>
      </c>
      <c r="E421" t="str">
        <f t="shared" si="71"/>
        <v/>
      </c>
      <c r="F421" s="10">
        <f t="shared" si="69"/>
        <v>10393.049805000001</v>
      </c>
      <c r="G421" s="11" t="str">
        <f t="shared" si="70"/>
        <v/>
      </c>
      <c r="L421" s="12">
        <f t="shared" si="72"/>
        <v>2.9818568987296512E-3</v>
      </c>
      <c r="M421" s="12">
        <f t="shared" si="73"/>
        <v>2.9774199814274838E-3</v>
      </c>
      <c r="N421">
        <f t="shared" si="74"/>
        <v>1</v>
      </c>
      <c r="O421" s="12">
        <f t="shared" si="75"/>
        <v>2.9774199814274838E-3</v>
      </c>
      <c r="P421" s="12">
        <f t="shared" si="76"/>
        <v>-0.1244799598809669</v>
      </c>
      <c r="Q421" s="12">
        <f t="shared" si="77"/>
        <v>-0.11704404426845716</v>
      </c>
      <c r="R421" s="13">
        <f t="shared" si="78"/>
        <v>-6.9445549388362782E-3</v>
      </c>
    </row>
    <row r="422" spans="1:18" x14ac:dyDescent="0.25">
      <c r="A422" s="1">
        <v>43180</v>
      </c>
      <c r="B422">
        <v>10181.950194999999</v>
      </c>
      <c r="C422">
        <v>10155.25</v>
      </c>
      <c r="D422">
        <v>10140.543099975001</v>
      </c>
      <c r="E422" t="str">
        <f t="shared" si="71"/>
        <v/>
      </c>
      <c r="F422" s="10">
        <f t="shared" si="69"/>
        <v>10393.049805000001</v>
      </c>
      <c r="G422" s="11" t="str">
        <f t="shared" si="70"/>
        <v/>
      </c>
      <c r="L422" s="12">
        <f t="shared" si="72"/>
        <v>3.0520865234178185E-3</v>
      </c>
      <c r="M422" s="12">
        <f t="shared" si="73"/>
        <v>3.0474383626688827E-3</v>
      </c>
      <c r="N422">
        <f t="shared" si="74"/>
        <v>1</v>
      </c>
      <c r="O422" s="12">
        <f t="shared" si="75"/>
        <v>3.0474383626688827E-3</v>
      </c>
      <c r="P422" s="12">
        <f t="shared" si="76"/>
        <v>-0.12143252151829802</v>
      </c>
      <c r="Q422" s="12">
        <f t="shared" si="77"/>
        <v>-0.11434918629519741</v>
      </c>
      <c r="R422" s="13">
        <f t="shared" si="78"/>
        <v>6.0430443074028783E-3</v>
      </c>
    </row>
    <row r="423" spans="1:18" x14ac:dyDescent="0.25">
      <c r="A423" s="1">
        <v>43181</v>
      </c>
      <c r="B423">
        <v>10167.5</v>
      </c>
      <c r="C423">
        <v>10114.75</v>
      </c>
      <c r="D423">
        <v>10169.593925966999</v>
      </c>
      <c r="E423" t="str">
        <f t="shared" si="71"/>
        <v>BUY</v>
      </c>
      <c r="F423" s="10">
        <f t="shared" si="69"/>
        <v>10393.049805000001</v>
      </c>
      <c r="G423" s="11" t="str">
        <f t="shared" si="70"/>
        <v/>
      </c>
      <c r="L423" s="12">
        <f t="shared" si="72"/>
        <v>-3.988084980675044E-3</v>
      </c>
      <c r="M423" s="12">
        <f t="shared" si="73"/>
        <v>-3.9960585982851977E-3</v>
      </c>
      <c r="N423">
        <f t="shared" si="74"/>
        <v>1</v>
      </c>
      <c r="O423" s="12">
        <f t="shared" si="75"/>
        <v>-3.9960585982851977E-3</v>
      </c>
      <c r="P423" s="12">
        <f t="shared" si="76"/>
        <v>-0.12542858011658323</v>
      </c>
      <c r="Q423" s="12">
        <f t="shared" si="77"/>
        <v>-0.11788123700345621</v>
      </c>
      <c r="R423" s="13">
        <f t="shared" si="78"/>
        <v>-9.4817043768102849E-4</v>
      </c>
    </row>
    <row r="424" spans="1:18" x14ac:dyDescent="0.25">
      <c r="A424" s="1">
        <v>43182</v>
      </c>
      <c r="B424">
        <v>9968.7998050000006</v>
      </c>
      <c r="C424">
        <v>9998.0498050000006</v>
      </c>
      <c r="D424">
        <v>10130.7042414805</v>
      </c>
      <c r="E424" t="str">
        <f t="shared" si="71"/>
        <v/>
      </c>
      <c r="F424" s="10">
        <f t="shared" si="69"/>
        <v>10167.5</v>
      </c>
      <c r="G424" s="11">
        <f t="shared" si="70"/>
        <v>2.1701984425350318E-2</v>
      </c>
      <c r="L424" s="12">
        <f t="shared" si="72"/>
        <v>-1.1537625250253258E-2</v>
      </c>
      <c r="M424" s="12">
        <f t="shared" si="73"/>
        <v>-1.1604700070338389E-2</v>
      </c>
      <c r="N424">
        <f t="shared" si="74"/>
        <v>1</v>
      </c>
      <c r="O424" s="12">
        <f t="shared" si="75"/>
        <v>-1.1604700070338389E-2</v>
      </c>
      <c r="P424" s="12">
        <f t="shared" si="76"/>
        <v>-0.13703328018692162</v>
      </c>
      <c r="Q424" s="12">
        <f t="shared" si="77"/>
        <v>-0.12805879271712728</v>
      </c>
      <c r="R424" s="13">
        <f t="shared" si="78"/>
        <v>-1.54796972009551E-2</v>
      </c>
    </row>
    <row r="425" spans="1:18" x14ac:dyDescent="0.25">
      <c r="A425" s="1">
        <v>43185</v>
      </c>
      <c r="B425">
        <v>9989.1503909999992</v>
      </c>
      <c r="C425">
        <v>10130.650390999999</v>
      </c>
      <c r="D425">
        <v>10012.756845706201</v>
      </c>
      <c r="E425" t="str">
        <f t="shared" si="71"/>
        <v/>
      </c>
      <c r="F425" s="10">
        <f t="shared" si="69"/>
        <v>10167.5</v>
      </c>
      <c r="G425" s="11" t="str">
        <f t="shared" si="70"/>
        <v/>
      </c>
      <c r="L425" s="12">
        <f t="shared" si="72"/>
        <v>1.3262645074410884E-2</v>
      </c>
      <c r="M425" s="12">
        <f t="shared" si="73"/>
        <v>1.3175466166555299E-2</v>
      </c>
      <c r="N425">
        <f t="shared" si="74"/>
        <v>1</v>
      </c>
      <c r="O425" s="12">
        <f t="shared" si="75"/>
        <v>1.3175466166555299E-2</v>
      </c>
      <c r="P425" s="12">
        <f t="shared" si="76"/>
        <v>-0.12385781402036633</v>
      </c>
      <c r="Q425" s="12">
        <f t="shared" si="77"/>
        <v>-0.11649454595918118</v>
      </c>
      <c r="R425" s="13">
        <f t="shared" si="78"/>
        <v>1.5720003954620143E-3</v>
      </c>
    </row>
    <row r="426" spans="1:18" x14ac:dyDescent="0.25">
      <c r="A426" s="1">
        <v>43186</v>
      </c>
      <c r="B426">
        <v>10188</v>
      </c>
      <c r="C426">
        <v>10184.150390999999</v>
      </c>
      <c r="D426">
        <v>10121.604879574499</v>
      </c>
      <c r="E426" t="str">
        <f t="shared" si="71"/>
        <v/>
      </c>
      <c r="F426" s="10">
        <f t="shared" si="69"/>
        <v>10167.5</v>
      </c>
      <c r="G426" s="11" t="str">
        <f t="shared" si="70"/>
        <v/>
      </c>
      <c r="L426" s="12">
        <f t="shared" si="72"/>
        <v>5.2810034830073072E-3</v>
      </c>
      <c r="M426" s="12">
        <f t="shared" si="73"/>
        <v>5.2671078844472178E-3</v>
      </c>
      <c r="N426">
        <f t="shared" si="74"/>
        <v>1</v>
      </c>
      <c r="O426" s="12">
        <f t="shared" si="75"/>
        <v>5.2671078844472178E-3</v>
      </c>
      <c r="P426" s="12">
        <f t="shared" si="76"/>
        <v>-0.11859070613591911</v>
      </c>
      <c r="Q426" s="12">
        <f t="shared" si="77"/>
        <v>-0.11182875057913566</v>
      </c>
      <c r="R426" s="13">
        <f t="shared" si="78"/>
        <v>1.8613688632250103E-2</v>
      </c>
    </row>
    <row r="427" spans="1:18" x14ac:dyDescent="0.25">
      <c r="A427" s="1">
        <v>43187</v>
      </c>
      <c r="B427">
        <v>10143.599609000001</v>
      </c>
      <c r="C427">
        <v>10113.700194999999</v>
      </c>
      <c r="D427">
        <v>10199.775995731899</v>
      </c>
      <c r="E427" t="str">
        <f t="shared" si="71"/>
        <v>BUY</v>
      </c>
      <c r="F427" s="10">
        <f t="shared" si="69"/>
        <v>10167.5</v>
      </c>
      <c r="G427" s="11" t="str">
        <f t="shared" si="70"/>
        <v/>
      </c>
      <c r="L427" s="12">
        <f t="shared" si="72"/>
        <v>-6.9176311518590605E-3</v>
      </c>
      <c r="M427" s="12">
        <f t="shared" si="73"/>
        <v>-6.9416688824803898E-3</v>
      </c>
      <c r="N427">
        <f t="shared" si="74"/>
        <v>1</v>
      </c>
      <c r="O427" s="12">
        <f t="shared" si="75"/>
        <v>-6.9416688824803898E-3</v>
      </c>
      <c r="P427" s="12">
        <f t="shared" si="76"/>
        <v>-0.12553237501839951</v>
      </c>
      <c r="Q427" s="12">
        <f t="shared" si="77"/>
        <v>-0.11797279168231511</v>
      </c>
      <c r="R427" s="13">
        <f t="shared" si="78"/>
        <v>-1.673159703058924E-3</v>
      </c>
    </row>
    <row r="428" spans="1:18" x14ac:dyDescent="0.25">
      <c r="A428" s="1">
        <v>43192</v>
      </c>
      <c r="B428">
        <v>10151.650390999999</v>
      </c>
      <c r="C428">
        <v>10211.799805000001</v>
      </c>
      <c r="D428">
        <v>10128.980692516599</v>
      </c>
      <c r="E428" t="str">
        <f t="shared" si="71"/>
        <v>SELL</v>
      </c>
      <c r="F428" s="10">
        <f t="shared" si="69"/>
        <v>10143.599609000001</v>
      </c>
      <c r="G428" s="11">
        <f t="shared" si="70"/>
        <v>2.3506654536512572E-3</v>
      </c>
      <c r="L428" s="12">
        <f t="shared" si="72"/>
        <v>9.6996755004166157E-3</v>
      </c>
      <c r="M428" s="12">
        <f t="shared" si="73"/>
        <v>9.6529356459103873E-3</v>
      </c>
      <c r="N428">
        <f t="shared" si="74"/>
        <v>1</v>
      </c>
      <c r="O428" s="12">
        <f t="shared" si="75"/>
        <v>9.6529356459103873E-3</v>
      </c>
      <c r="P428" s="12">
        <f t="shared" si="76"/>
        <v>-0.11587943937248912</v>
      </c>
      <c r="Q428" s="12">
        <f t="shared" si="77"/>
        <v>-0.10941741397909521</v>
      </c>
      <c r="R428" s="13">
        <f t="shared" si="78"/>
        <v>2.7149455711530379E-3</v>
      </c>
    </row>
    <row r="429" spans="1:18" x14ac:dyDescent="0.25">
      <c r="A429" s="1">
        <v>43193</v>
      </c>
      <c r="B429">
        <v>10186.849609000001</v>
      </c>
      <c r="C429">
        <v>10245</v>
      </c>
      <c r="D429">
        <v>10226.5262911069</v>
      </c>
      <c r="E429" t="str">
        <f t="shared" si="71"/>
        <v>BUY</v>
      </c>
      <c r="F429" s="10">
        <f t="shared" si="69"/>
        <v>10151.650390999999</v>
      </c>
      <c r="G429" s="11">
        <f t="shared" si="70"/>
        <v>7.9368097227106027E-4</v>
      </c>
      <c r="L429" s="12">
        <f t="shared" si="72"/>
        <v>3.2511599947095959E-3</v>
      </c>
      <c r="M429" s="12">
        <f t="shared" si="73"/>
        <v>3.2458864011601549E-3</v>
      </c>
      <c r="N429">
        <f t="shared" si="74"/>
        <v>-1</v>
      </c>
      <c r="O429" s="12">
        <f t="shared" si="75"/>
        <v>-3.2458864011601549E-3</v>
      </c>
      <c r="P429" s="12">
        <f t="shared" si="76"/>
        <v>-0.11912532577364927</v>
      </c>
      <c r="Q429" s="12">
        <f t="shared" si="77"/>
        <v>-0.11230345746562498</v>
      </c>
      <c r="R429" s="13">
        <f t="shared" si="78"/>
        <v>1.2982370692074863E-2</v>
      </c>
    </row>
    <row r="430" spans="1:18" x14ac:dyDescent="0.25">
      <c r="A430" s="1">
        <v>43194</v>
      </c>
      <c r="B430">
        <v>10274.599609000001</v>
      </c>
      <c r="C430">
        <v>10128.400390999999</v>
      </c>
      <c r="D430">
        <v>10270.9047866942</v>
      </c>
      <c r="E430" t="str">
        <f t="shared" si="71"/>
        <v/>
      </c>
      <c r="F430" s="10">
        <f t="shared" si="69"/>
        <v>10186.849609000001</v>
      </c>
      <c r="G430" s="11">
        <f t="shared" si="70"/>
        <v>-3.4673394614936903E-3</v>
      </c>
      <c r="L430" s="12">
        <f t="shared" si="72"/>
        <v>-1.1381123377257274E-2</v>
      </c>
      <c r="M430" s="12">
        <f t="shared" si="73"/>
        <v>-1.1446383993834987E-2</v>
      </c>
      <c r="N430">
        <f t="shared" si="74"/>
        <v>1</v>
      </c>
      <c r="O430" s="12">
        <f t="shared" si="75"/>
        <v>-1.1446383993834987E-2</v>
      </c>
      <c r="P430" s="12">
        <f t="shared" si="76"/>
        <v>-0.13057170976748425</v>
      </c>
      <c r="Q430" s="12">
        <f t="shared" si="77"/>
        <v>-0.12240644133777334</v>
      </c>
      <c r="R430" s="13">
        <f t="shared" si="78"/>
        <v>-8.1669652355667033E-3</v>
      </c>
    </row>
    <row r="431" spans="1:18" x14ac:dyDescent="0.25">
      <c r="A431" s="1">
        <v>43195</v>
      </c>
      <c r="B431">
        <v>10228.450194999999</v>
      </c>
      <c r="C431">
        <v>10325.150390999999</v>
      </c>
      <c r="D431">
        <v>10127.601105534501</v>
      </c>
      <c r="E431" t="str">
        <f t="shared" si="71"/>
        <v>SELL</v>
      </c>
      <c r="F431" s="10">
        <f t="shared" si="69"/>
        <v>10186.849609000001</v>
      </c>
      <c r="G431" s="11" t="str">
        <f t="shared" si="70"/>
        <v/>
      </c>
      <c r="L431" s="12">
        <f t="shared" si="72"/>
        <v>1.9425574859267103E-2</v>
      </c>
      <c r="M431" s="12">
        <f t="shared" si="73"/>
        <v>1.9239306758275083E-2</v>
      </c>
      <c r="N431">
        <f t="shared" si="74"/>
        <v>1</v>
      </c>
      <c r="O431" s="12">
        <f t="shared" si="75"/>
        <v>1.9239306758275083E-2</v>
      </c>
      <c r="P431" s="12">
        <f t="shared" si="76"/>
        <v>-0.11133240300920917</v>
      </c>
      <c r="Q431" s="12">
        <f t="shared" si="77"/>
        <v>-0.10535868196796971</v>
      </c>
      <c r="R431" s="13">
        <f t="shared" si="78"/>
        <v>7.8233666178624262E-3</v>
      </c>
    </row>
    <row r="432" spans="1:18" x14ac:dyDescent="0.25">
      <c r="A432" s="1">
        <v>43196</v>
      </c>
      <c r="B432">
        <v>10322.75</v>
      </c>
      <c r="C432">
        <v>10331.599609000001</v>
      </c>
      <c r="D432">
        <v>10338.093947224101</v>
      </c>
      <c r="E432" t="str">
        <f t="shared" si="71"/>
        <v>BUY</v>
      </c>
      <c r="F432" s="10">
        <f t="shared" si="69"/>
        <v>10228.450194999999</v>
      </c>
      <c r="G432" s="11">
        <f t="shared" si="70"/>
        <v>4.0837538195561685E-3</v>
      </c>
      <c r="L432" s="12">
        <f t="shared" si="72"/>
        <v>6.2461250013590153E-4</v>
      </c>
      <c r="M432" s="12">
        <f t="shared" si="73"/>
        <v>6.2441751093914011E-4</v>
      </c>
      <c r="N432">
        <f t="shared" si="74"/>
        <v>-1</v>
      </c>
      <c r="O432" s="12">
        <f t="shared" si="75"/>
        <v>-6.2441751093914011E-4</v>
      </c>
      <c r="P432" s="12">
        <f t="shared" si="76"/>
        <v>-0.11195682052014831</v>
      </c>
      <c r="Q432" s="12">
        <f t="shared" si="77"/>
        <v>-0.10591713730016927</v>
      </c>
      <c r="R432" s="13">
        <f t="shared" si="78"/>
        <v>2.0062320816282453E-2</v>
      </c>
    </row>
    <row r="433" spans="1:18" x14ac:dyDescent="0.25">
      <c r="A433" s="1">
        <v>43199</v>
      </c>
      <c r="B433">
        <v>10333.700194999999</v>
      </c>
      <c r="C433">
        <v>10379.349609000001</v>
      </c>
      <c r="D433">
        <v>10346.888252983401</v>
      </c>
      <c r="E433" t="str">
        <f t="shared" si="71"/>
        <v/>
      </c>
      <c r="F433" s="10">
        <f t="shared" si="69"/>
        <v>10322.75</v>
      </c>
      <c r="G433" s="11">
        <f t="shared" si="70"/>
        <v>-9.2193639507671676E-3</v>
      </c>
      <c r="L433" s="12">
        <f t="shared" si="72"/>
        <v>4.6217431769621786E-3</v>
      </c>
      <c r="M433" s="12">
        <f t="shared" si="73"/>
        <v>4.6110957159146765E-3</v>
      </c>
      <c r="N433">
        <f t="shared" si="74"/>
        <v>1</v>
      </c>
      <c r="O433" s="12">
        <f t="shared" si="75"/>
        <v>4.6110957159146765E-3</v>
      </c>
      <c r="P433" s="12">
        <f t="shared" si="76"/>
        <v>-0.10734572480423364</v>
      </c>
      <c r="Q433" s="12">
        <f t="shared" si="77"/>
        <v>-0.10178491592984751</v>
      </c>
      <c r="R433" s="13">
        <f t="shared" si="78"/>
        <v>5.2492424756587219E-3</v>
      </c>
    </row>
    <row r="434" spans="1:18" x14ac:dyDescent="0.25">
      <c r="A434" s="1">
        <v>43200</v>
      </c>
      <c r="B434">
        <v>10412.900390999999</v>
      </c>
      <c r="C434">
        <v>10402.25</v>
      </c>
      <c r="D434">
        <v>10392.3646145603</v>
      </c>
      <c r="E434" t="str">
        <f t="shared" si="71"/>
        <v/>
      </c>
      <c r="F434" s="10">
        <f t="shared" si="69"/>
        <v>10322.75</v>
      </c>
      <c r="G434" s="11" t="str">
        <f t="shared" si="70"/>
        <v/>
      </c>
      <c r="L434" s="12">
        <f t="shared" si="72"/>
        <v>2.2063416170259309E-3</v>
      </c>
      <c r="M434" s="12">
        <f t="shared" si="73"/>
        <v>2.20391121956196E-3</v>
      </c>
      <c r="N434">
        <f t="shared" si="74"/>
        <v>1</v>
      </c>
      <c r="O434" s="12">
        <f t="shared" si="75"/>
        <v>2.20391121956196E-3</v>
      </c>
      <c r="P434" s="12">
        <f t="shared" si="76"/>
        <v>-0.10514181358467169</v>
      </c>
      <c r="Q434" s="12">
        <f t="shared" si="77"/>
        <v>-9.9803146608823057E-2</v>
      </c>
      <c r="R434" s="13">
        <f t="shared" si="78"/>
        <v>6.8382819383026039E-3</v>
      </c>
    </row>
    <row r="435" spans="1:18" x14ac:dyDescent="0.25">
      <c r="A435" s="1">
        <v>43201</v>
      </c>
      <c r="B435">
        <v>10428.150390999999</v>
      </c>
      <c r="C435">
        <v>10417.150390999999</v>
      </c>
      <c r="D435">
        <v>10412.3428115353</v>
      </c>
      <c r="E435" t="str">
        <f t="shared" si="71"/>
        <v/>
      </c>
      <c r="F435" s="10">
        <f t="shared" si="69"/>
        <v>10322.75</v>
      </c>
      <c r="G435" s="11" t="str">
        <f t="shared" si="70"/>
        <v/>
      </c>
      <c r="L435" s="12">
        <f t="shared" si="72"/>
        <v>1.4324200052873159E-3</v>
      </c>
      <c r="M435" s="12">
        <f t="shared" si="73"/>
        <v>1.4313950703929632E-3</v>
      </c>
      <c r="N435">
        <f t="shared" si="74"/>
        <v>1</v>
      </c>
      <c r="O435" s="12">
        <f t="shared" si="75"/>
        <v>1.4313950703929632E-3</v>
      </c>
      <c r="P435" s="12">
        <f t="shared" si="76"/>
        <v>-0.10371041851427873</v>
      </c>
      <c r="Q435" s="12">
        <f t="shared" si="77"/>
        <v>-9.8513686627328845E-2</v>
      </c>
      <c r="R435" s="13">
        <f t="shared" si="78"/>
        <v>3.6419220301839861E-3</v>
      </c>
    </row>
    <row r="436" spans="1:18" x14ac:dyDescent="0.25">
      <c r="A436" s="1">
        <v>43202</v>
      </c>
      <c r="B436">
        <v>10410.650390999999</v>
      </c>
      <c r="C436">
        <v>10458.650390999999</v>
      </c>
      <c r="D436">
        <v>10413.6194945147</v>
      </c>
      <c r="E436" t="str">
        <f t="shared" si="71"/>
        <v>BUY</v>
      </c>
      <c r="F436" s="10">
        <f t="shared" si="69"/>
        <v>10322.75</v>
      </c>
      <c r="G436" s="11" t="str">
        <f t="shared" si="70"/>
        <v/>
      </c>
      <c r="L436" s="12">
        <f t="shared" si="72"/>
        <v>3.9838150014475104E-3</v>
      </c>
      <c r="M436" s="12">
        <f t="shared" si="73"/>
        <v>3.9759006231139876E-3</v>
      </c>
      <c r="N436">
        <f t="shared" si="74"/>
        <v>1</v>
      </c>
      <c r="O436" s="12">
        <f t="shared" si="75"/>
        <v>3.9759006231139876E-3</v>
      </c>
      <c r="P436" s="12">
        <f t="shared" si="76"/>
        <v>-9.9734517891164748E-2</v>
      </c>
      <c r="Q436" s="12">
        <f t="shared" si="77"/>
        <v>-9.4922331928515291E-2</v>
      </c>
      <c r="R436" s="13">
        <f t="shared" si="78"/>
        <v>5.4219415030403173E-3</v>
      </c>
    </row>
    <row r="437" spans="1:18" x14ac:dyDescent="0.25">
      <c r="A437" s="1">
        <v>43203</v>
      </c>
      <c r="B437">
        <v>10495.299805000001</v>
      </c>
      <c r="C437">
        <v>10480.599609000001</v>
      </c>
      <c r="D437">
        <v>10471.196966294099</v>
      </c>
      <c r="E437" t="str">
        <f t="shared" si="71"/>
        <v/>
      </c>
      <c r="F437" s="10">
        <f t="shared" si="69"/>
        <v>10410.650390999999</v>
      </c>
      <c r="G437" s="11">
        <f t="shared" si="70"/>
        <v>-8.5152106754498025E-3</v>
      </c>
      <c r="L437" s="12">
        <f t="shared" si="72"/>
        <v>2.0986663842295084E-3</v>
      </c>
      <c r="M437" s="12">
        <f t="shared" si="73"/>
        <v>2.0964672602142914E-3</v>
      </c>
      <c r="N437">
        <f t="shared" si="74"/>
        <v>1</v>
      </c>
      <c r="O437" s="12">
        <f t="shared" si="75"/>
        <v>2.0964672602142914E-3</v>
      </c>
      <c r="P437" s="12">
        <f t="shared" si="76"/>
        <v>-9.7638050630950463E-2</v>
      </c>
      <c r="Q437" s="12">
        <f t="shared" si="77"/>
        <v>-9.3022875851416775E-2</v>
      </c>
      <c r="R437" s="13">
        <f t="shared" si="78"/>
        <v>6.0908420843015509E-3</v>
      </c>
    </row>
    <row r="438" spans="1:18" x14ac:dyDescent="0.25">
      <c r="A438" s="1">
        <v>43206</v>
      </c>
      <c r="B438">
        <v>10398.299805000001</v>
      </c>
      <c r="C438">
        <v>10528.349609000001</v>
      </c>
      <c r="D438">
        <v>10495.9193848055</v>
      </c>
      <c r="E438" t="str">
        <f t="shared" si="71"/>
        <v>BUY</v>
      </c>
      <c r="F438" s="10">
        <f t="shared" si="69"/>
        <v>10410.650390999999</v>
      </c>
      <c r="G438" s="11" t="str">
        <f t="shared" si="70"/>
        <v/>
      </c>
      <c r="L438" s="12">
        <f t="shared" si="72"/>
        <v>4.556037038090377E-3</v>
      </c>
      <c r="M438" s="12">
        <f t="shared" si="73"/>
        <v>4.5456897179564542E-3</v>
      </c>
      <c r="N438">
        <f t="shared" si="74"/>
        <v>1</v>
      </c>
      <c r="O438" s="12">
        <f t="shared" si="75"/>
        <v>4.5456897179564542E-3</v>
      </c>
      <c r="P438" s="12">
        <f t="shared" si="76"/>
        <v>-9.3092360912994013E-2</v>
      </c>
      <c r="Q438" s="12">
        <f t="shared" si="77"/>
        <v>-8.8890654481095122E-2</v>
      </c>
      <c r="R438" s="13">
        <f t="shared" si="78"/>
        <v>6.6642650240971157E-3</v>
      </c>
    </row>
    <row r="439" spans="1:18" x14ac:dyDescent="0.25">
      <c r="A439" s="1">
        <v>43207</v>
      </c>
      <c r="B439">
        <v>10557.299805000001</v>
      </c>
      <c r="C439">
        <v>10548.700194999999</v>
      </c>
      <c r="D439">
        <v>10541.794645174799</v>
      </c>
      <c r="E439" t="str">
        <f t="shared" si="71"/>
        <v/>
      </c>
      <c r="F439" s="10">
        <f t="shared" si="69"/>
        <v>10398.299805000001</v>
      </c>
      <c r="G439" s="11">
        <f t="shared" si="70"/>
        <v>1.1863414422864649E-3</v>
      </c>
      <c r="L439" s="12">
        <f t="shared" si="72"/>
        <v>1.9329322026504503E-3</v>
      </c>
      <c r="M439" s="12">
        <f t="shared" si="73"/>
        <v>1.9310664930070659E-3</v>
      </c>
      <c r="N439">
        <f t="shared" si="74"/>
        <v>1</v>
      </c>
      <c r="O439" s="12">
        <f t="shared" si="75"/>
        <v>1.9310664930070659E-3</v>
      </c>
      <c r="P439" s="12">
        <f t="shared" si="76"/>
        <v>-9.1161294419986952E-2</v>
      </c>
      <c r="Q439" s="12">
        <f t="shared" si="77"/>
        <v>-8.7129541887005835E-2</v>
      </c>
      <c r="R439" s="13">
        <f t="shared" si="78"/>
        <v>6.4977757514481649E-3</v>
      </c>
    </row>
    <row r="440" spans="1:18" x14ac:dyDescent="0.25">
      <c r="A440" s="1">
        <v>43208</v>
      </c>
      <c r="B440">
        <v>10578.900390999999</v>
      </c>
      <c r="C440">
        <v>10526.200194999999</v>
      </c>
      <c r="D440">
        <v>10570.362083771401</v>
      </c>
      <c r="E440" t="str">
        <f t="shared" si="71"/>
        <v/>
      </c>
      <c r="F440" s="10">
        <f t="shared" si="69"/>
        <v>10398.299805000001</v>
      </c>
      <c r="G440" s="11" t="str">
        <f t="shared" si="70"/>
        <v/>
      </c>
      <c r="L440" s="12">
        <f t="shared" si="72"/>
        <v>-2.1329642120898606E-3</v>
      </c>
      <c r="M440" s="12">
        <f t="shared" si="73"/>
        <v>-2.1352422201043621E-3</v>
      </c>
      <c r="N440">
        <f t="shared" si="74"/>
        <v>1</v>
      </c>
      <c r="O440" s="12">
        <f t="shared" si="75"/>
        <v>-2.1352422201043621E-3</v>
      </c>
      <c r="P440" s="12">
        <f t="shared" si="76"/>
        <v>-9.3296536640091313E-2</v>
      </c>
      <c r="Q440" s="12">
        <f t="shared" si="77"/>
        <v>-8.9076661904434973E-2</v>
      </c>
      <c r="R440" s="13">
        <f t="shared" si="78"/>
        <v>-2.0415488465208576E-4</v>
      </c>
    </row>
    <row r="441" spans="1:18" x14ac:dyDescent="0.25">
      <c r="A441" s="1">
        <v>43209</v>
      </c>
      <c r="B441">
        <v>10563.650390999999</v>
      </c>
      <c r="C441">
        <v>10565.299805000001</v>
      </c>
      <c r="D441">
        <v>10527.2729690696</v>
      </c>
      <c r="E441" t="str">
        <f t="shared" si="71"/>
        <v>SELL</v>
      </c>
      <c r="F441" s="10">
        <f t="shared" si="69"/>
        <v>10398.299805000001</v>
      </c>
      <c r="G441" s="11" t="str">
        <f t="shared" si="70"/>
        <v/>
      </c>
      <c r="L441" s="12">
        <f t="shared" si="72"/>
        <v>3.714503740730013E-3</v>
      </c>
      <c r="M441" s="12">
        <f t="shared" si="73"/>
        <v>3.7076220079269289E-3</v>
      </c>
      <c r="N441">
        <f t="shared" si="74"/>
        <v>1</v>
      </c>
      <c r="O441" s="12">
        <f t="shared" si="75"/>
        <v>3.7076220079269289E-3</v>
      </c>
      <c r="P441" s="12">
        <f t="shared" si="76"/>
        <v>-8.9588914632164382E-2</v>
      </c>
      <c r="Q441" s="12">
        <f t="shared" si="77"/>
        <v>-8.5693033757560766E-2</v>
      </c>
      <c r="R441" s="13">
        <f t="shared" si="78"/>
        <v>1.5736166250954753E-3</v>
      </c>
    </row>
    <row r="442" spans="1:18" x14ac:dyDescent="0.25">
      <c r="A442" s="1">
        <v>43210</v>
      </c>
      <c r="B442">
        <v>10560.349609000001</v>
      </c>
      <c r="C442">
        <v>10564.049805000001</v>
      </c>
      <c r="D442">
        <v>10577.219945217001</v>
      </c>
      <c r="E442" t="str">
        <f t="shared" si="71"/>
        <v>BUY</v>
      </c>
      <c r="F442" s="10">
        <f t="shared" si="69"/>
        <v>10563.650390999999</v>
      </c>
      <c r="G442" s="11">
        <f t="shared" si="70"/>
        <v>1.5901694421283086E-2</v>
      </c>
      <c r="L442" s="12">
        <f t="shared" si="72"/>
        <v>-1.1831183431332271E-4</v>
      </c>
      <c r="M442" s="12">
        <f t="shared" si="73"/>
        <v>-1.1831883371047178E-4</v>
      </c>
      <c r="N442">
        <f t="shared" si="74"/>
        <v>-1</v>
      </c>
      <c r="O442" s="12">
        <f t="shared" si="75"/>
        <v>1.1831883371047178E-4</v>
      </c>
      <c r="P442" s="12">
        <f t="shared" si="76"/>
        <v>-8.9470595798453914E-2</v>
      </c>
      <c r="Q442" s="12">
        <f t="shared" si="77"/>
        <v>-8.5584847623559224E-2</v>
      </c>
      <c r="R442" s="13">
        <f t="shared" si="78"/>
        <v>3.5957524366656557E-3</v>
      </c>
    </row>
    <row r="443" spans="1:18" x14ac:dyDescent="0.25">
      <c r="A443" s="1">
        <v>43213</v>
      </c>
      <c r="B443">
        <v>10592.799805000001</v>
      </c>
      <c r="C443">
        <v>10584.700194999999</v>
      </c>
      <c r="D443">
        <v>10579.6862666705</v>
      </c>
      <c r="E443" t="str">
        <f t="shared" si="71"/>
        <v>SELL</v>
      </c>
      <c r="F443" s="10">
        <f t="shared" si="69"/>
        <v>10560.349609000001</v>
      </c>
      <c r="G443" s="11">
        <f t="shared" si="70"/>
        <v>3.1246603946777363E-4</v>
      </c>
      <c r="L443" s="12">
        <f t="shared" si="72"/>
        <v>1.9547796897194658E-3</v>
      </c>
      <c r="M443" s="12">
        <f t="shared" si="73"/>
        <v>1.9528715941015274E-3</v>
      </c>
      <c r="N443">
        <f t="shared" si="74"/>
        <v>1</v>
      </c>
      <c r="O443" s="12">
        <f t="shared" si="75"/>
        <v>1.9528715941015274E-3</v>
      </c>
      <c r="P443" s="12">
        <f t="shared" si="76"/>
        <v>-8.7517724204352387E-2</v>
      </c>
      <c r="Q443" s="12">
        <f t="shared" si="77"/>
        <v>-8.3797367455721972E-2</v>
      </c>
      <c r="R443" s="13">
        <f t="shared" si="78"/>
        <v>1.8362365818354043E-3</v>
      </c>
    </row>
    <row r="444" spans="1:18" x14ac:dyDescent="0.25">
      <c r="A444" s="1">
        <v>43214</v>
      </c>
      <c r="B444">
        <v>10578.099609000001</v>
      </c>
      <c r="C444">
        <v>10614.349609000001</v>
      </c>
      <c r="D444">
        <v>10597.185129593399</v>
      </c>
      <c r="E444" t="str">
        <f t="shared" si="71"/>
        <v>BUY</v>
      </c>
      <c r="F444" s="10">
        <f t="shared" si="69"/>
        <v>10592.799805000001</v>
      </c>
      <c r="G444" s="11">
        <f t="shared" si="70"/>
        <v>3.0728334952419001E-3</v>
      </c>
      <c r="L444" s="12">
        <f t="shared" si="72"/>
        <v>2.8011576571631558E-3</v>
      </c>
      <c r="M444" s="12">
        <f t="shared" si="73"/>
        <v>2.7972417261087155E-3</v>
      </c>
      <c r="N444">
        <f t="shared" si="74"/>
        <v>-1</v>
      </c>
      <c r="O444" s="12">
        <f t="shared" si="75"/>
        <v>-2.7972417261087155E-3</v>
      </c>
      <c r="P444" s="12">
        <f t="shared" si="76"/>
        <v>-9.0314965930461108E-2</v>
      </c>
      <c r="Q444" s="12">
        <f t="shared" si="77"/>
        <v>-8.6356626587073992E-2</v>
      </c>
      <c r="R444" s="13">
        <f t="shared" si="78"/>
        <v>4.7614129929784976E-3</v>
      </c>
    </row>
    <row r="445" spans="1:18" x14ac:dyDescent="0.25">
      <c r="A445" s="1">
        <v>43215</v>
      </c>
      <c r="B445">
        <v>10612.400390999999</v>
      </c>
      <c r="C445">
        <v>10570.549805000001</v>
      </c>
      <c r="D445">
        <v>10622.5838315316</v>
      </c>
      <c r="E445" t="str">
        <f t="shared" si="71"/>
        <v>BUY</v>
      </c>
      <c r="F445" s="10">
        <f t="shared" si="69"/>
        <v>10578.099609000001</v>
      </c>
      <c r="G445" s="11">
        <f t="shared" si="70"/>
        <v>1.3877535940083341E-3</v>
      </c>
      <c r="L445" s="12">
        <f t="shared" si="72"/>
        <v>-4.1264708261410377E-3</v>
      </c>
      <c r="M445" s="12">
        <f t="shared" si="73"/>
        <v>-4.1350082011271409E-3</v>
      </c>
      <c r="N445">
        <f t="shared" si="74"/>
        <v>1</v>
      </c>
      <c r="O445" s="12">
        <f t="shared" si="75"/>
        <v>-4.1350082011271409E-3</v>
      </c>
      <c r="P445" s="12">
        <f t="shared" si="76"/>
        <v>-9.4449974131588246E-2</v>
      </c>
      <c r="Q445" s="12">
        <f t="shared" si="77"/>
        <v>-9.0126749312959498E-2</v>
      </c>
      <c r="R445" s="13">
        <f t="shared" si="78"/>
        <v>-1.3368720643296417E-3</v>
      </c>
    </row>
    <row r="446" spans="1:18" x14ac:dyDescent="0.25">
      <c r="A446" s="1">
        <v>43216</v>
      </c>
      <c r="B446">
        <v>10586.5</v>
      </c>
      <c r="C446">
        <v>10617.799805000001</v>
      </c>
      <c r="D446">
        <v>10568.505163129401</v>
      </c>
      <c r="E446" t="str">
        <f t="shared" si="71"/>
        <v>SELL</v>
      </c>
      <c r="F446" s="10">
        <f t="shared" si="69"/>
        <v>10612.400390999999</v>
      </c>
      <c r="G446" s="11">
        <f t="shared" si="70"/>
        <v>-3.2426223298951395E-3</v>
      </c>
      <c r="L446" s="12">
        <f t="shared" si="72"/>
        <v>4.469966167478745E-3</v>
      </c>
      <c r="M446" s="12">
        <f t="shared" si="73"/>
        <v>4.4600055401240535E-3</v>
      </c>
      <c r="N446">
        <f t="shared" si="74"/>
        <v>1</v>
      </c>
      <c r="O446" s="12">
        <f t="shared" si="75"/>
        <v>4.4600055401240535E-3</v>
      </c>
      <c r="P446" s="12">
        <f t="shared" si="76"/>
        <v>-8.9989968591464187E-2</v>
      </c>
      <c r="Q446" s="12">
        <f t="shared" si="77"/>
        <v>-8.6059646665694545E-2</v>
      </c>
      <c r="R446" s="13">
        <f t="shared" si="78"/>
        <v>3.2505015635386769E-4</v>
      </c>
    </row>
    <row r="447" spans="1:18" x14ac:dyDescent="0.25">
      <c r="A447" s="1">
        <v>43217</v>
      </c>
      <c r="B447">
        <v>10651.650390999999</v>
      </c>
      <c r="C447">
        <v>10692.299805000001</v>
      </c>
      <c r="D447">
        <v>10629.5462977683</v>
      </c>
      <c r="E447" t="str">
        <f t="shared" si="71"/>
        <v/>
      </c>
      <c r="F447" s="10">
        <f t="shared" si="69"/>
        <v>10586.5</v>
      </c>
      <c r="G447" s="11">
        <f t="shared" si="70"/>
        <v>-2.4405780074001626E-3</v>
      </c>
      <c r="L447" s="12">
        <f t="shared" si="72"/>
        <v>7.0165195584981355E-3</v>
      </c>
      <c r="M447" s="12">
        <f t="shared" si="73"/>
        <v>6.9920183272893996E-3</v>
      </c>
      <c r="N447">
        <f t="shared" si="74"/>
        <v>-1</v>
      </c>
      <c r="O447" s="12">
        <f t="shared" si="75"/>
        <v>-6.9920183272893996E-3</v>
      </c>
      <c r="P447" s="12">
        <f t="shared" si="76"/>
        <v>-9.6981986918753593E-2</v>
      </c>
      <c r="Q447" s="12">
        <f t="shared" si="77"/>
        <v>-9.242764583941443E-2</v>
      </c>
      <c r="R447" s="13">
        <f t="shared" si="78"/>
        <v>1.1517849331016849E-2</v>
      </c>
    </row>
    <row r="448" spans="1:18" x14ac:dyDescent="0.25">
      <c r="A448" s="1">
        <v>43220</v>
      </c>
      <c r="B448">
        <v>10705.75</v>
      </c>
      <c r="C448">
        <v>10739.349609000001</v>
      </c>
      <c r="D448">
        <v>10707.3101451361</v>
      </c>
      <c r="E448" t="str">
        <f t="shared" si="71"/>
        <v>BUY</v>
      </c>
      <c r="F448" s="10">
        <f t="shared" si="69"/>
        <v>10586.5</v>
      </c>
      <c r="G448" s="11" t="str">
        <f t="shared" si="70"/>
        <v/>
      </c>
      <c r="L448" s="12">
        <f t="shared" si="72"/>
        <v>4.4003446272613544E-3</v>
      </c>
      <c r="M448" s="12">
        <f t="shared" si="73"/>
        <v>4.3906914187781896E-3</v>
      </c>
      <c r="N448">
        <f t="shared" si="74"/>
        <v>-1</v>
      </c>
      <c r="O448" s="12">
        <f t="shared" si="75"/>
        <v>-4.3906914187781896E-3</v>
      </c>
      <c r="P448" s="12">
        <f t="shared" si="76"/>
        <v>-0.10137267833753179</v>
      </c>
      <c r="Q448" s="12">
        <f t="shared" si="77"/>
        <v>-9.6403780608626977E-2</v>
      </c>
      <c r="R448" s="13">
        <f t="shared" si="78"/>
        <v>1.1447739289900838E-2</v>
      </c>
    </row>
    <row r="449" spans="1:18" x14ac:dyDescent="0.25">
      <c r="A449" s="1">
        <v>43222</v>
      </c>
      <c r="B449">
        <v>10783.849609000001</v>
      </c>
      <c r="C449">
        <v>10718.049805000001</v>
      </c>
      <c r="D449">
        <v>10752.414438517</v>
      </c>
      <c r="E449" t="str">
        <f t="shared" si="71"/>
        <v/>
      </c>
      <c r="F449" s="10">
        <f t="shared" si="69"/>
        <v>10705.75</v>
      </c>
      <c r="G449" s="11">
        <f t="shared" si="70"/>
        <v>-1.1264346101166556E-2</v>
      </c>
      <c r="L449" s="12">
        <f t="shared" si="72"/>
        <v>-1.9833420808044178E-3</v>
      </c>
      <c r="M449" s="12">
        <f t="shared" si="73"/>
        <v>-1.9853115081721246E-3</v>
      </c>
      <c r="N449">
        <f t="shared" si="74"/>
        <v>1</v>
      </c>
      <c r="O449" s="12">
        <f t="shared" si="75"/>
        <v>-1.9853115081721246E-3</v>
      </c>
      <c r="P449" s="12">
        <f t="shared" si="76"/>
        <v>-0.10335798984570391</v>
      </c>
      <c r="Q449" s="12">
        <f t="shared" si="77"/>
        <v>-9.8195921014601617E-2</v>
      </c>
      <c r="R449" s="13">
        <f t="shared" si="78"/>
        <v>2.4082751577876316E-3</v>
      </c>
    </row>
    <row r="450" spans="1:18" x14ac:dyDescent="0.25">
      <c r="A450" s="1">
        <v>43223</v>
      </c>
      <c r="B450">
        <v>10720.150390999999</v>
      </c>
      <c r="C450">
        <v>10679.650390999999</v>
      </c>
      <c r="D450">
        <v>10736.4440358512</v>
      </c>
      <c r="E450" t="str">
        <f t="shared" si="71"/>
        <v/>
      </c>
      <c r="F450" s="10">
        <f t="shared" si="69"/>
        <v>10705.75</v>
      </c>
      <c r="G450" s="11" t="str">
        <f t="shared" si="70"/>
        <v/>
      </c>
      <c r="L450" s="12">
        <f t="shared" si="72"/>
        <v>-3.5826866546270209E-3</v>
      </c>
      <c r="M450" s="12">
        <f t="shared" si="73"/>
        <v>-3.5891198464629058E-3</v>
      </c>
      <c r="N450">
        <f t="shared" si="74"/>
        <v>1</v>
      </c>
      <c r="O450" s="12">
        <f t="shared" si="75"/>
        <v>-3.5891198464629058E-3</v>
      </c>
      <c r="P450" s="12">
        <f t="shared" si="76"/>
        <v>-0.10694710969216681</v>
      </c>
      <c r="Q450" s="12">
        <f t="shared" si="77"/>
        <v>-0.10142680245347091</v>
      </c>
      <c r="R450" s="13">
        <f t="shared" si="78"/>
        <v>-5.5589230422269376E-3</v>
      </c>
    </row>
    <row r="451" spans="1:18" x14ac:dyDescent="0.25">
      <c r="A451" s="1">
        <v>43224</v>
      </c>
      <c r="B451">
        <v>10700.450194999999</v>
      </c>
      <c r="C451">
        <v>10618.25</v>
      </c>
      <c r="D451">
        <v>10682.190762833799</v>
      </c>
      <c r="E451" t="str">
        <f t="shared" si="71"/>
        <v>SELL</v>
      </c>
      <c r="F451" s="10">
        <f t="shared" si="69"/>
        <v>10705.75</v>
      </c>
      <c r="G451" s="11" t="str">
        <f t="shared" si="70"/>
        <v/>
      </c>
      <c r="L451" s="12">
        <f t="shared" si="72"/>
        <v>-5.7492884834265956E-3</v>
      </c>
      <c r="M451" s="12">
        <f t="shared" si="73"/>
        <v>-5.7658792631388421E-3</v>
      </c>
      <c r="N451">
        <f t="shared" si="74"/>
        <v>1</v>
      </c>
      <c r="O451" s="12">
        <f t="shared" si="75"/>
        <v>-5.7658792631388421E-3</v>
      </c>
      <c r="P451" s="12">
        <f t="shared" si="76"/>
        <v>-0.11271298895530565</v>
      </c>
      <c r="Q451" s="12">
        <f t="shared" si="77"/>
        <v>-0.10659295898964094</v>
      </c>
      <c r="R451" s="13">
        <f t="shared" si="78"/>
        <v>-9.3113772389304961E-3</v>
      </c>
    </row>
    <row r="452" spans="1:18" x14ac:dyDescent="0.25">
      <c r="A452" s="1">
        <v>43227</v>
      </c>
      <c r="B452">
        <v>10653.150390999999</v>
      </c>
      <c r="C452">
        <v>10715.5</v>
      </c>
      <c r="D452">
        <v>10632.1638853686</v>
      </c>
      <c r="E452" t="str">
        <f t="shared" si="71"/>
        <v>SELL</v>
      </c>
      <c r="F452" s="10">
        <f t="shared" si="69"/>
        <v>10700.450194999999</v>
      </c>
      <c r="G452" s="11">
        <f t="shared" si="70"/>
        <v>-4.9504285080448351E-4</v>
      </c>
      <c r="L452" s="12">
        <f t="shared" si="72"/>
        <v>9.1587596826219198E-3</v>
      </c>
      <c r="M452" s="12">
        <f t="shared" si="73"/>
        <v>9.1170725845766357E-3</v>
      </c>
      <c r="N452">
        <f t="shared" si="74"/>
        <v>-1</v>
      </c>
      <c r="O452" s="12">
        <f t="shared" si="75"/>
        <v>-9.1170725845766357E-3</v>
      </c>
      <c r="P452" s="12">
        <f t="shared" si="76"/>
        <v>-0.1218300615398823</v>
      </c>
      <c r="Q452" s="12">
        <f t="shared" si="77"/>
        <v>-0.1147011979647945</v>
      </c>
      <c r="R452" s="13">
        <f t="shared" si="78"/>
        <v>3.3568148476295079E-3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"/>
  <sheetViews>
    <sheetView topLeftCell="E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0.7109375" bestFit="1" customWidth="1"/>
    <col min="5" max="5" width="11.7109375" bestFit="1" customWidth="1"/>
    <col min="6" max="6" width="16.140625" bestFit="1" customWidth="1"/>
    <col min="9" max="9" width="16" bestFit="1" customWidth="1"/>
    <col min="12" max="12" width="12.7109375" bestFit="1" customWidth="1"/>
    <col min="13" max="14" width="15.5703125" bestFit="1" customWidth="1"/>
    <col min="15" max="15" width="20.7109375" bestFit="1" customWidth="1"/>
    <col min="16" max="16" width="15.1406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4" t="s">
        <v>7</v>
      </c>
      <c r="J1" s="15"/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 x14ac:dyDescent="0.25">
      <c r="A2" s="1">
        <v>42558</v>
      </c>
      <c r="B2">
        <v>8342</v>
      </c>
      <c r="C2">
        <v>8337.9003909999992</v>
      </c>
      <c r="I2" s="4" t="s">
        <v>8</v>
      </c>
      <c r="J2" s="5">
        <f>SUMIF(G:G,"&gt;0")</f>
        <v>0.14566723646794755</v>
      </c>
    </row>
    <row r="3" spans="1:18" x14ac:dyDescent="0.25">
      <c r="A3" s="1">
        <v>42559</v>
      </c>
      <c r="B3">
        <v>8350</v>
      </c>
      <c r="C3">
        <v>8323.2001949999994</v>
      </c>
      <c r="I3" s="4" t="s">
        <v>9</v>
      </c>
      <c r="J3" s="5">
        <f>SUMIF(G:G,"&lt;0")</f>
        <v>-5.9079900703870258E-2</v>
      </c>
      <c r="K3" s="12">
        <f>J2-J3</f>
        <v>0.20474713717181781</v>
      </c>
    </row>
    <row r="4" spans="1:18" x14ac:dyDescent="0.25">
      <c r="A4" s="1">
        <v>42562</v>
      </c>
      <c r="B4">
        <v>8413.3496090000008</v>
      </c>
      <c r="C4">
        <v>8467.9003909999992</v>
      </c>
      <c r="I4" s="4" t="s">
        <v>10</v>
      </c>
      <c r="J4" s="6">
        <f>COUNTIF(G:G, "&gt;0")</f>
        <v>10</v>
      </c>
    </row>
    <row r="5" spans="1:18" x14ac:dyDescent="0.25">
      <c r="A5" s="1">
        <v>42563</v>
      </c>
      <c r="B5">
        <v>8502.5996090000008</v>
      </c>
      <c r="C5">
        <v>8521.0498050000006</v>
      </c>
      <c r="I5" s="4" t="s">
        <v>11</v>
      </c>
      <c r="J5" s="6">
        <f>COUNTIF(G:G, "&lt;0")</f>
        <v>8</v>
      </c>
    </row>
    <row r="6" spans="1:18" x14ac:dyDescent="0.25">
      <c r="A6" s="1">
        <v>42564</v>
      </c>
      <c r="B6">
        <v>8540.4501949999994</v>
      </c>
      <c r="C6">
        <v>8519.5</v>
      </c>
      <c r="I6" s="4" t="s">
        <v>12</v>
      </c>
      <c r="J6" s="7">
        <f>J4/(J4+J5)</f>
        <v>0.55555555555555558</v>
      </c>
    </row>
    <row r="7" spans="1:18" x14ac:dyDescent="0.25">
      <c r="A7" s="1">
        <v>42565</v>
      </c>
      <c r="B7">
        <v>8515.75</v>
      </c>
      <c r="C7">
        <v>8565</v>
      </c>
      <c r="I7" s="8" t="s">
        <v>13</v>
      </c>
      <c r="J7" s="9">
        <f>AVERAGE(G:G)</f>
        <v>4.8104075424487379E-3</v>
      </c>
    </row>
    <row r="8" spans="1:18" x14ac:dyDescent="0.25">
      <c r="A8" s="1">
        <v>42566</v>
      </c>
      <c r="B8">
        <v>8565.4501949999994</v>
      </c>
      <c r="C8">
        <v>8541.4003909999992</v>
      </c>
    </row>
    <row r="9" spans="1:18" x14ac:dyDescent="0.25">
      <c r="A9" s="1">
        <v>42569</v>
      </c>
      <c r="B9">
        <v>8564.0498050000006</v>
      </c>
      <c r="C9">
        <v>8508.7001949999994</v>
      </c>
    </row>
    <row r="10" spans="1:18" x14ac:dyDescent="0.25">
      <c r="A10" s="1">
        <v>42570</v>
      </c>
      <c r="B10">
        <v>8514.2998050000006</v>
      </c>
      <c r="C10">
        <v>8528.5498050000006</v>
      </c>
    </row>
    <row r="11" spans="1:18" x14ac:dyDescent="0.25">
      <c r="A11" s="1">
        <v>42571</v>
      </c>
      <c r="B11">
        <v>8515.4501949999994</v>
      </c>
      <c r="C11">
        <v>8565.8496090000008</v>
      </c>
    </row>
    <row r="12" spans="1:18" x14ac:dyDescent="0.25">
      <c r="A12" s="1">
        <v>42572</v>
      </c>
      <c r="B12">
        <v>8582.7001949999994</v>
      </c>
      <c r="C12">
        <v>8510.0996090000008</v>
      </c>
    </row>
    <row r="13" spans="1:18" x14ac:dyDescent="0.25">
      <c r="A13" s="1">
        <v>42573</v>
      </c>
      <c r="B13">
        <v>8519.6503909999992</v>
      </c>
      <c r="C13">
        <v>8541.2001949999994</v>
      </c>
      <c r="D13">
        <v>8514.3421258355393</v>
      </c>
      <c r="E13" t="str">
        <f xml:space="preserve"> IF(AND(D13&gt;B13, D12&lt;C12),"BUY",IF(AND(D13&lt;B13,D12&gt;C12),"SELL",""))</f>
        <v/>
      </c>
      <c r="F13" s="10">
        <f t="shared" ref="F13:F76" si="0">IF(E12&lt;&gt;"",B12,F12)</f>
        <v>0</v>
      </c>
      <c r="G13" s="11" t="str">
        <f t="shared" ref="G13:G76" si="1">IF(E12="SELL",F13/F12-1,IF(E12="BUY",1-F13/F12,""))</f>
        <v/>
      </c>
    </row>
    <row r="14" spans="1:18" x14ac:dyDescent="0.25">
      <c r="A14" s="1">
        <v>42576</v>
      </c>
      <c r="B14">
        <v>8519.9501949999994</v>
      </c>
      <c r="C14">
        <v>8635.6503909999992</v>
      </c>
      <c r="D14">
        <v>8538.5515783140108</v>
      </c>
      <c r="E14" t="str">
        <f t="shared" ref="E14:E77" si="2" xml:space="preserve"> IF(AND(D14&gt;B14, D13&lt;C13),"BUY",IF(AND(D14&lt;B14,D13&gt;C13),"SELL",""))</f>
        <v>BUY</v>
      </c>
      <c r="F14" s="10">
        <f t="shared" si="0"/>
        <v>0</v>
      </c>
      <c r="G14" s="11" t="str">
        <f t="shared" si="1"/>
        <v/>
      </c>
      <c r="L14" s="12">
        <f t="shared" ref="L14" si="3">C14/C13-1</f>
        <v>1.1058187824152688E-2</v>
      </c>
      <c r="M14" s="12">
        <f t="shared" ref="M14" si="4">LN(C14/C13)</f>
        <v>1.0997493104333284E-2</v>
      </c>
    </row>
    <row r="15" spans="1:18" x14ac:dyDescent="0.25">
      <c r="A15" s="1">
        <v>42577</v>
      </c>
      <c r="B15">
        <v>8633.75</v>
      </c>
      <c r="C15">
        <v>8590.6503909999992</v>
      </c>
      <c r="D15">
        <v>8528.2972401911702</v>
      </c>
      <c r="E15" t="str">
        <f t="shared" si="2"/>
        <v/>
      </c>
      <c r="F15" s="10">
        <f t="shared" si="0"/>
        <v>8519.9501949999994</v>
      </c>
      <c r="G15" s="11"/>
      <c r="L15" s="12">
        <f t="shared" ref="L15" si="5">C15/C14-1</f>
        <v>-5.2109566694477083E-3</v>
      </c>
      <c r="M15" s="12">
        <f t="shared" ref="M15" si="6">LN(C15/C14)</f>
        <v>-5.2245810554871815E-3</v>
      </c>
      <c r="N15">
        <f t="shared" ref="N15" si="7" xml:space="preserve"> IF(AND(D14&gt;B14, D13&lt;C13),1,IF(AND(D14&lt;B14,D13&gt;C13),-1,N14))</f>
        <v>1</v>
      </c>
      <c r="O15" s="12">
        <f t="shared" ref="O15" si="8">M15*N15</f>
        <v>-5.2245810554871815E-3</v>
      </c>
      <c r="P15" s="12">
        <f t="shared" ref="P15" si="9">O15+P14</f>
        <v>-5.2245810554871815E-3</v>
      </c>
      <c r="Q15" s="12">
        <f t="shared" ref="Q15" si="10">EXP(P15)-1</f>
        <v>-5.2109566694477083E-3</v>
      </c>
      <c r="R15" s="13">
        <f t="shared" ref="R15" si="11">(1+L15)*(1+L14)-1</f>
        <v>5.7896074171106537E-3</v>
      </c>
    </row>
    <row r="16" spans="1:18" x14ac:dyDescent="0.25">
      <c r="A16" s="1">
        <v>42578</v>
      </c>
      <c r="B16">
        <v>8599.4003909999992</v>
      </c>
      <c r="C16">
        <v>8615.7998050000006</v>
      </c>
      <c r="D16">
        <v>8492.3600122721691</v>
      </c>
      <c r="E16" t="str">
        <f t="shared" si="2"/>
        <v/>
      </c>
      <c r="F16" s="10">
        <f t="shared" si="0"/>
        <v>8519.9501949999994</v>
      </c>
      <c r="G16" s="11" t="str">
        <f t="shared" si="1"/>
        <v/>
      </c>
      <c r="L16" s="12">
        <f t="shared" ref="L16:L79" si="12">C16/C15-1</f>
        <v>2.9275331733147336E-3</v>
      </c>
      <c r="M16" s="12">
        <f t="shared" ref="M16:M79" si="13">LN(C16/C15)</f>
        <v>2.9232562931800826E-3</v>
      </c>
      <c r="N16">
        <f t="shared" ref="N16:N79" si="14" xml:space="preserve"> IF(AND(D15&gt;B15, D14&lt;C14),1,IF(AND(D15&lt;B15,D14&gt;C14),-1,N15))</f>
        <v>1</v>
      </c>
      <c r="O16" s="12">
        <f t="shared" ref="O16:O79" si="15">M16*N16</f>
        <v>2.9232562931800826E-3</v>
      </c>
      <c r="P16" s="12">
        <f t="shared" ref="P16:P79" si="16">O16+P15</f>
        <v>-2.3013247623070989E-3</v>
      </c>
      <c r="Q16" s="12">
        <f t="shared" ref="Q16:Q79" si="17">EXP(P16)-1</f>
        <v>-2.2986787446475088E-3</v>
      </c>
      <c r="R16" s="13">
        <f t="shared" ref="R16:R79" si="18">(1+L16)*(1+L15)-1</f>
        <v>-2.2986787446475088E-3</v>
      </c>
    </row>
    <row r="17" spans="1:18" x14ac:dyDescent="0.25">
      <c r="A17" s="1">
        <v>42579</v>
      </c>
      <c r="B17">
        <v>8636.9501949999994</v>
      </c>
      <c r="C17">
        <v>8666.2998050000006</v>
      </c>
      <c r="D17">
        <v>8514.3261391176693</v>
      </c>
      <c r="E17" t="str">
        <f t="shared" si="2"/>
        <v/>
      </c>
      <c r="F17" s="10">
        <f t="shared" si="0"/>
        <v>8519.9501949999994</v>
      </c>
      <c r="G17" s="11" t="str">
        <f t="shared" si="1"/>
        <v/>
      </c>
      <c r="L17" s="12">
        <f t="shared" si="12"/>
        <v>5.8613246759393611E-3</v>
      </c>
      <c r="M17" s="12">
        <f t="shared" si="13"/>
        <v>5.8442139409536154E-3</v>
      </c>
      <c r="N17">
        <f t="shared" si="14"/>
        <v>1</v>
      </c>
      <c r="O17" s="12">
        <f t="shared" si="15"/>
        <v>5.8442139409536154E-3</v>
      </c>
      <c r="P17" s="12">
        <f t="shared" si="16"/>
        <v>3.5428891786465164E-3</v>
      </c>
      <c r="Q17" s="12">
        <f t="shared" si="17"/>
        <v>3.5491726288439107E-3</v>
      </c>
      <c r="R17" s="13">
        <f t="shared" si="18"/>
        <v>8.8060170716823816E-3</v>
      </c>
    </row>
    <row r="18" spans="1:18" x14ac:dyDescent="0.25">
      <c r="A18" s="1">
        <v>42580</v>
      </c>
      <c r="B18">
        <v>8668.2998050000006</v>
      </c>
      <c r="C18">
        <v>8638.5</v>
      </c>
      <c r="D18">
        <v>8521.5538856846997</v>
      </c>
      <c r="E18" t="str">
        <f t="shared" si="2"/>
        <v/>
      </c>
      <c r="F18" s="10">
        <f t="shared" si="0"/>
        <v>8519.9501949999994</v>
      </c>
      <c r="G18" s="11" t="str">
        <f t="shared" si="1"/>
        <v/>
      </c>
      <c r="L18" s="12">
        <f t="shared" si="12"/>
        <v>-3.2078055947201145E-3</v>
      </c>
      <c r="M18" s="12">
        <f t="shared" si="13"/>
        <v>-3.2129616324171805E-3</v>
      </c>
      <c r="N18">
        <f t="shared" si="14"/>
        <v>1</v>
      </c>
      <c r="O18" s="12">
        <f t="shared" si="15"/>
        <v>-3.2129616324171805E-3</v>
      </c>
      <c r="P18" s="12">
        <f t="shared" si="16"/>
        <v>3.2992754622933589E-4</v>
      </c>
      <c r="Q18" s="12">
        <f t="shared" si="17"/>
        <v>3.2998197830824694E-4</v>
      </c>
      <c r="R18" s="13">
        <f t="shared" si="18"/>
        <v>2.6347170911313889E-3</v>
      </c>
    </row>
    <row r="19" spans="1:18" x14ac:dyDescent="0.25">
      <c r="A19" s="1">
        <v>42583</v>
      </c>
      <c r="B19">
        <v>8654.2998050000006</v>
      </c>
      <c r="C19">
        <v>8636.5498050000006</v>
      </c>
      <c r="D19">
        <v>8515.16854843488</v>
      </c>
      <c r="E19" t="str">
        <f t="shared" si="2"/>
        <v/>
      </c>
      <c r="F19" s="10">
        <f t="shared" si="0"/>
        <v>8519.9501949999994</v>
      </c>
      <c r="G19" s="11" t="str">
        <f t="shared" si="1"/>
        <v/>
      </c>
      <c r="L19" s="12">
        <f t="shared" si="12"/>
        <v>-2.2575620767484317E-4</v>
      </c>
      <c r="M19" s="12">
        <f t="shared" si="13"/>
        <v>-2.2578169444343135E-4</v>
      </c>
      <c r="N19">
        <f t="shared" si="14"/>
        <v>1</v>
      </c>
      <c r="O19" s="12">
        <f t="shared" si="15"/>
        <v>-2.2578169444343135E-4</v>
      </c>
      <c r="P19" s="12">
        <f t="shared" si="16"/>
        <v>1.0414585178590455E-4</v>
      </c>
      <c r="Q19" s="12">
        <f t="shared" si="17"/>
        <v>1.0415127515339684E-4</v>
      </c>
      <c r="R19" s="13">
        <f t="shared" si="18"/>
        <v>-3.4328376203689448E-3</v>
      </c>
    </row>
    <row r="20" spans="1:18" x14ac:dyDescent="0.25">
      <c r="A20" s="1">
        <v>42584</v>
      </c>
      <c r="B20">
        <v>8647.4501949999994</v>
      </c>
      <c r="C20">
        <v>8622.9003909999992</v>
      </c>
      <c r="D20">
        <v>8508.0513598066991</v>
      </c>
      <c r="E20" t="str">
        <f t="shared" si="2"/>
        <v/>
      </c>
      <c r="F20" s="10">
        <f t="shared" si="0"/>
        <v>8519.9501949999994</v>
      </c>
      <c r="G20" s="11" t="str">
        <f t="shared" si="1"/>
        <v/>
      </c>
      <c r="L20" s="12">
        <f t="shared" si="12"/>
        <v>-1.5804243949475438E-3</v>
      </c>
      <c r="M20" s="12">
        <f t="shared" si="13"/>
        <v>-1.5816745829736797E-3</v>
      </c>
      <c r="N20">
        <f t="shared" si="14"/>
        <v>1</v>
      </c>
      <c r="O20" s="12">
        <f t="shared" si="15"/>
        <v>-1.5816745829736797E-3</v>
      </c>
      <c r="P20" s="12">
        <f t="shared" si="16"/>
        <v>-1.4775287311877751E-3</v>
      </c>
      <c r="Q20" s="12">
        <f t="shared" si="17"/>
        <v>-1.4764377230102044E-3</v>
      </c>
      <c r="R20" s="13">
        <f t="shared" si="18"/>
        <v>-1.8058238120044479E-3</v>
      </c>
    </row>
    <row r="21" spans="1:18" x14ac:dyDescent="0.25">
      <c r="A21" s="1">
        <v>42585</v>
      </c>
      <c r="B21">
        <v>8635.2001949999994</v>
      </c>
      <c r="C21">
        <v>8544.8496090000008</v>
      </c>
      <c r="D21">
        <v>8501.6334036604894</v>
      </c>
      <c r="E21" t="str">
        <f t="shared" si="2"/>
        <v/>
      </c>
      <c r="F21" s="10">
        <f t="shared" si="0"/>
        <v>8519.9501949999994</v>
      </c>
      <c r="G21" s="11" t="str">
        <f t="shared" si="1"/>
        <v/>
      </c>
      <c r="L21" s="12">
        <f t="shared" si="12"/>
        <v>-9.0515694790423984E-3</v>
      </c>
      <c r="M21" s="12">
        <f t="shared" si="13"/>
        <v>-9.0927838255805138E-3</v>
      </c>
      <c r="N21">
        <f t="shared" si="14"/>
        <v>1</v>
      </c>
      <c r="O21" s="12">
        <f t="shared" si="15"/>
        <v>-9.0927838255805138E-3</v>
      </c>
      <c r="P21" s="12">
        <f t="shared" si="16"/>
        <v>-1.057031255676829E-2</v>
      </c>
      <c r="Q21" s="12">
        <f t="shared" si="17"/>
        <v>-1.0514643123421208E-2</v>
      </c>
      <c r="R21" s="13">
        <f t="shared" si="18"/>
        <v>-1.0617688552772675E-2</v>
      </c>
    </row>
    <row r="22" spans="1:18" x14ac:dyDescent="0.25">
      <c r="A22" s="1">
        <v>42586</v>
      </c>
      <c r="B22">
        <v>8599.9501949999994</v>
      </c>
      <c r="C22">
        <v>8551.0996090000008</v>
      </c>
      <c r="D22">
        <v>8507.6315689617404</v>
      </c>
      <c r="E22" t="str">
        <f t="shared" si="2"/>
        <v/>
      </c>
      <c r="F22" s="10">
        <f t="shared" si="0"/>
        <v>8519.9501949999994</v>
      </c>
      <c r="G22" s="11" t="str">
        <f t="shared" si="1"/>
        <v/>
      </c>
      <c r="L22" s="12">
        <f t="shared" si="12"/>
        <v>7.3143475730885754E-4</v>
      </c>
      <c r="M22" s="12">
        <f t="shared" si="13"/>
        <v>7.3116738927366345E-4</v>
      </c>
      <c r="N22">
        <f t="shared" si="14"/>
        <v>1</v>
      </c>
      <c r="O22" s="12">
        <f t="shared" si="15"/>
        <v>7.3116738927366345E-4</v>
      </c>
      <c r="P22" s="12">
        <f t="shared" si="16"/>
        <v>-9.8391451674946263E-3</v>
      </c>
      <c r="Q22" s="12">
        <f t="shared" si="17"/>
        <v>-9.7908991415536217E-3</v>
      </c>
      <c r="R22" s="13">
        <f t="shared" si="18"/>
        <v>-8.3267553542587525E-3</v>
      </c>
    </row>
    <row r="23" spans="1:18" x14ac:dyDescent="0.25">
      <c r="A23" s="1">
        <v>42587</v>
      </c>
      <c r="B23">
        <v>8600.2001949999994</v>
      </c>
      <c r="C23">
        <v>8683.1503909999992</v>
      </c>
      <c r="D23">
        <v>8512.7333752765499</v>
      </c>
      <c r="E23" t="str">
        <f t="shared" si="2"/>
        <v/>
      </c>
      <c r="F23" s="10">
        <f t="shared" si="0"/>
        <v>8519.9501949999994</v>
      </c>
      <c r="G23" s="11" t="str">
        <f t="shared" si="1"/>
        <v/>
      </c>
      <c r="L23" s="12">
        <f t="shared" si="12"/>
        <v>1.5442549851836018E-2</v>
      </c>
      <c r="M23" s="12">
        <f t="shared" si="13"/>
        <v>1.5324527175381167E-2</v>
      </c>
      <c r="N23">
        <f t="shared" si="14"/>
        <v>1</v>
      </c>
      <c r="O23" s="12">
        <f t="shared" si="15"/>
        <v>1.5324527175381167E-2</v>
      </c>
      <c r="P23" s="12">
        <f t="shared" si="16"/>
        <v>5.4853820078865408E-3</v>
      </c>
      <c r="Q23" s="12">
        <f t="shared" si="17"/>
        <v>5.5004542621948094E-3</v>
      </c>
      <c r="R23" s="13">
        <f t="shared" si="18"/>
        <v>1.6185279826848031E-2</v>
      </c>
    </row>
    <row r="24" spans="1:18" x14ac:dyDescent="0.25">
      <c r="A24" s="1">
        <v>42590</v>
      </c>
      <c r="B24">
        <v>8712.8496090000008</v>
      </c>
      <c r="C24">
        <v>8711.3496090000008</v>
      </c>
      <c r="D24">
        <v>8536.7917570016198</v>
      </c>
      <c r="E24" t="str">
        <f t="shared" si="2"/>
        <v/>
      </c>
      <c r="F24" s="10">
        <f t="shared" si="0"/>
        <v>8519.9501949999994</v>
      </c>
      <c r="G24" s="11" t="str">
        <f t="shared" si="1"/>
        <v/>
      </c>
      <c r="L24" s="12">
        <f t="shared" si="12"/>
        <v>3.2475791308681501E-3</v>
      </c>
      <c r="M24" s="12">
        <f t="shared" si="13"/>
        <v>3.2423171351829332E-3</v>
      </c>
      <c r="N24">
        <f t="shared" si="14"/>
        <v>1</v>
      </c>
      <c r="O24" s="12">
        <f t="shared" si="15"/>
        <v>3.2423171351829332E-3</v>
      </c>
      <c r="P24" s="12">
        <f t="shared" si="16"/>
        <v>8.7276991430694749E-3</v>
      </c>
      <c r="Q24" s="12">
        <f t="shared" si="17"/>
        <v>8.7658965535351019E-3</v>
      </c>
      <c r="R24" s="13">
        <f t="shared" si="18"/>
        <v>1.8740279885330446E-2</v>
      </c>
    </row>
    <row r="25" spans="1:18" x14ac:dyDescent="0.25">
      <c r="A25" s="1">
        <v>42591</v>
      </c>
      <c r="B25">
        <v>8727.7998050000006</v>
      </c>
      <c r="C25">
        <v>8678.25</v>
      </c>
      <c r="D25">
        <v>8527.3886455047304</v>
      </c>
      <c r="E25" t="str">
        <f t="shared" si="2"/>
        <v/>
      </c>
      <c r="F25" s="10">
        <f t="shared" si="0"/>
        <v>8519.9501949999994</v>
      </c>
      <c r="G25" s="11" t="str">
        <f t="shared" si="1"/>
        <v/>
      </c>
      <c r="L25" s="12">
        <f t="shared" si="12"/>
        <v>-3.7995959851966354E-3</v>
      </c>
      <c r="M25" s="12">
        <f t="shared" si="13"/>
        <v>-3.8068327871204335E-3</v>
      </c>
      <c r="N25">
        <f t="shared" si="14"/>
        <v>1</v>
      </c>
      <c r="O25" s="12">
        <f t="shared" si="15"/>
        <v>-3.8068327871204335E-3</v>
      </c>
      <c r="P25" s="12">
        <f t="shared" si="16"/>
        <v>4.9208663559490414E-3</v>
      </c>
      <c r="Q25" s="12">
        <f t="shared" si="17"/>
        <v>4.9329937029869431E-3</v>
      </c>
      <c r="R25" s="13">
        <f t="shared" si="18"/>
        <v>-5.6435634295570747E-4</v>
      </c>
    </row>
    <row r="26" spans="1:18" x14ac:dyDescent="0.25">
      <c r="A26" s="1">
        <v>42592</v>
      </c>
      <c r="B26">
        <v>8686.7001949999994</v>
      </c>
      <c r="C26">
        <v>8575.2998050000006</v>
      </c>
      <c r="D26">
        <v>8493.0852360477802</v>
      </c>
      <c r="E26" t="str">
        <f t="shared" si="2"/>
        <v/>
      </c>
      <c r="F26" s="10">
        <f t="shared" si="0"/>
        <v>8519.9501949999994</v>
      </c>
      <c r="G26" s="11" t="str">
        <f t="shared" si="1"/>
        <v/>
      </c>
      <c r="L26" s="12">
        <f t="shared" si="12"/>
        <v>-1.1863013280327239E-2</v>
      </c>
      <c r="M26" s="12">
        <f t="shared" si="13"/>
        <v>-1.193394031938046E-2</v>
      </c>
      <c r="N26">
        <f t="shared" si="14"/>
        <v>1</v>
      </c>
      <c r="O26" s="12">
        <f t="shared" si="15"/>
        <v>-1.193394031938046E-2</v>
      </c>
      <c r="P26" s="12">
        <f t="shared" si="16"/>
        <v>-7.0130739634314187E-3</v>
      </c>
      <c r="Q26" s="12">
        <f t="shared" si="17"/>
        <v>-6.988539747150635E-3</v>
      </c>
      <c r="R26" s="13">
        <f t="shared" si="18"/>
        <v>-1.5617534607891614E-2</v>
      </c>
    </row>
    <row r="27" spans="1:18" x14ac:dyDescent="0.25">
      <c r="A27" s="1">
        <v>42593</v>
      </c>
      <c r="B27">
        <v>8572.7998050000006</v>
      </c>
      <c r="C27">
        <v>8592.1503909999992</v>
      </c>
      <c r="D27">
        <v>8515.3189540724397</v>
      </c>
      <c r="E27" t="str">
        <f t="shared" si="2"/>
        <v/>
      </c>
      <c r="F27" s="10">
        <f t="shared" si="0"/>
        <v>8519.9501949999994</v>
      </c>
      <c r="G27" s="11" t="str">
        <f t="shared" si="1"/>
        <v/>
      </c>
      <c r="L27" s="12">
        <f t="shared" si="12"/>
        <v>1.9650142132843218E-3</v>
      </c>
      <c r="M27" s="12">
        <f t="shared" si="13"/>
        <v>1.9630860982908505E-3</v>
      </c>
      <c r="N27">
        <f t="shared" si="14"/>
        <v>1</v>
      </c>
      <c r="O27" s="12">
        <f t="shared" si="15"/>
        <v>1.9630860982908505E-3</v>
      </c>
      <c r="P27" s="12">
        <f t="shared" si="16"/>
        <v>-5.0499878651405683E-3</v>
      </c>
      <c r="Q27" s="12">
        <f t="shared" si="17"/>
        <v>-5.0372581137995143E-3</v>
      </c>
      <c r="R27" s="13">
        <f t="shared" si="18"/>
        <v>-9.9213100567511203E-3</v>
      </c>
    </row>
    <row r="28" spans="1:18" x14ac:dyDescent="0.25">
      <c r="A28" s="1">
        <v>42598</v>
      </c>
      <c r="B28">
        <v>8670.25</v>
      </c>
      <c r="C28">
        <v>8642.5498050000006</v>
      </c>
      <c r="D28">
        <v>8523.2220406289398</v>
      </c>
      <c r="E28" t="str">
        <f t="shared" si="2"/>
        <v/>
      </c>
      <c r="F28" s="10">
        <f t="shared" si="0"/>
        <v>8519.9501949999994</v>
      </c>
      <c r="G28" s="11" t="str">
        <f t="shared" si="1"/>
        <v/>
      </c>
      <c r="L28" s="12">
        <f t="shared" si="12"/>
        <v>5.8657509129254048E-3</v>
      </c>
      <c r="M28" s="12">
        <f t="shared" si="13"/>
        <v>5.848614375823495E-3</v>
      </c>
      <c r="N28">
        <f t="shared" si="14"/>
        <v>1</v>
      </c>
      <c r="O28" s="12">
        <f t="shared" si="15"/>
        <v>5.848614375823495E-3</v>
      </c>
      <c r="P28" s="12">
        <f t="shared" si="16"/>
        <v>7.986265106829267E-4</v>
      </c>
      <c r="Q28" s="12">
        <f t="shared" si="17"/>
        <v>7.9894549774617296E-4</v>
      </c>
      <c r="R28" s="13">
        <f t="shared" si="18"/>
        <v>7.8422914101252683E-3</v>
      </c>
    </row>
    <row r="29" spans="1:18" x14ac:dyDescent="0.25">
      <c r="A29" s="1">
        <v>42599</v>
      </c>
      <c r="B29">
        <v>8639.7998050000006</v>
      </c>
      <c r="C29">
        <v>8624.0498050000006</v>
      </c>
      <c r="D29">
        <v>8518.4797927655909</v>
      </c>
      <c r="E29" t="str">
        <f t="shared" si="2"/>
        <v/>
      </c>
      <c r="F29" s="10">
        <f t="shared" si="0"/>
        <v>8519.9501949999994</v>
      </c>
      <c r="G29" s="11" t="str">
        <f t="shared" si="1"/>
        <v/>
      </c>
      <c r="L29" s="12">
        <f t="shared" si="12"/>
        <v>-2.1405719859777239E-3</v>
      </c>
      <c r="M29" s="12">
        <f t="shared" si="13"/>
        <v>-2.1428662848505969E-3</v>
      </c>
      <c r="N29">
        <f t="shared" si="14"/>
        <v>1</v>
      </c>
      <c r="O29" s="12">
        <f t="shared" si="15"/>
        <v>-2.1428662848505969E-3</v>
      </c>
      <c r="P29" s="12">
        <f t="shared" si="16"/>
        <v>-1.3442397741676702E-3</v>
      </c>
      <c r="Q29" s="12">
        <f t="shared" si="17"/>
        <v>-1.3433366885823306E-3</v>
      </c>
      <c r="R29" s="13">
        <f t="shared" si="18"/>
        <v>3.7126228648667325E-3</v>
      </c>
    </row>
    <row r="30" spans="1:18" x14ac:dyDescent="0.25">
      <c r="A30" s="1">
        <v>42600</v>
      </c>
      <c r="B30">
        <v>8648.8496090000008</v>
      </c>
      <c r="C30">
        <v>8673.25</v>
      </c>
      <c r="D30">
        <v>8512.02106503713</v>
      </c>
      <c r="E30" t="str">
        <f t="shared" si="2"/>
        <v/>
      </c>
      <c r="F30" s="10">
        <f t="shared" si="0"/>
        <v>8519.9501949999994</v>
      </c>
      <c r="G30" s="11" t="str">
        <f t="shared" si="1"/>
        <v/>
      </c>
      <c r="L30" s="12">
        <f t="shared" si="12"/>
        <v>5.7049989404600598E-3</v>
      </c>
      <c r="M30" s="12">
        <f t="shared" si="13"/>
        <v>5.6887870639387309E-3</v>
      </c>
      <c r="N30">
        <f t="shared" si="14"/>
        <v>1</v>
      </c>
      <c r="O30" s="12">
        <f t="shared" si="15"/>
        <v>5.6887870639387309E-3</v>
      </c>
      <c r="P30" s="12">
        <f t="shared" si="16"/>
        <v>4.3445472897710603E-3</v>
      </c>
      <c r="Q30" s="12">
        <f t="shared" si="17"/>
        <v>4.3539985174927409E-3</v>
      </c>
      <c r="R30" s="13">
        <f t="shared" si="18"/>
        <v>3.5522149935702796E-3</v>
      </c>
    </row>
    <row r="31" spans="1:18" x14ac:dyDescent="0.25">
      <c r="A31" s="1">
        <v>42601</v>
      </c>
      <c r="B31">
        <v>8694.2998050000006</v>
      </c>
      <c r="C31">
        <v>8666.9003909999992</v>
      </c>
      <c r="D31">
        <v>8505.4901788079405</v>
      </c>
      <c r="E31" t="str">
        <f t="shared" si="2"/>
        <v/>
      </c>
      <c r="F31" s="10">
        <f t="shared" si="0"/>
        <v>8519.9501949999994</v>
      </c>
      <c r="G31" s="11" t="str">
        <f t="shared" si="1"/>
        <v/>
      </c>
      <c r="L31" s="12">
        <f t="shared" si="12"/>
        <v>-7.3209108465688288E-4</v>
      </c>
      <c r="M31" s="12">
        <f t="shared" si="13"/>
        <v>-7.3235919419672199E-4</v>
      </c>
      <c r="N31">
        <f t="shared" si="14"/>
        <v>1</v>
      </c>
      <c r="O31" s="12">
        <f t="shared" si="15"/>
        <v>-7.3235919419672199E-4</v>
      </c>
      <c r="P31" s="12">
        <f t="shared" si="16"/>
        <v>3.6121880955743381E-3</v>
      </c>
      <c r="Q31" s="12">
        <f t="shared" si="17"/>
        <v>3.6187199093384859E-3</v>
      </c>
      <c r="R31" s="13">
        <f t="shared" si="18"/>
        <v>4.9687312769408631E-3</v>
      </c>
    </row>
    <row r="32" spans="1:18" x14ac:dyDescent="0.25">
      <c r="A32" s="1">
        <v>42604</v>
      </c>
      <c r="B32">
        <v>8667</v>
      </c>
      <c r="C32">
        <v>8629.1503909999992</v>
      </c>
      <c r="D32">
        <v>8512.6886934260401</v>
      </c>
      <c r="E32" t="str">
        <f t="shared" si="2"/>
        <v/>
      </c>
      <c r="F32" s="10">
        <f t="shared" si="0"/>
        <v>8519.9501949999994</v>
      </c>
      <c r="G32" s="11" t="str">
        <f t="shared" si="1"/>
        <v/>
      </c>
      <c r="L32" s="12">
        <f t="shared" si="12"/>
        <v>-4.3556517667147077E-3</v>
      </c>
      <c r="M32" s="12">
        <f t="shared" si="13"/>
        <v>-4.3651652528767723E-3</v>
      </c>
      <c r="N32">
        <f t="shared" si="14"/>
        <v>1</v>
      </c>
      <c r="O32" s="12">
        <f t="shared" si="15"/>
        <v>-4.3651652528767723E-3</v>
      </c>
      <c r="P32" s="12">
        <f t="shared" si="16"/>
        <v>-7.5297715730243426E-4</v>
      </c>
      <c r="Q32" s="12">
        <f t="shared" si="17"/>
        <v>-7.526937411425072E-4</v>
      </c>
      <c r="R32" s="13">
        <f t="shared" si="18"/>
        <v>-5.0845541175452702E-3</v>
      </c>
    </row>
    <row r="33" spans="1:18" x14ac:dyDescent="0.25">
      <c r="A33" s="1">
        <v>42605</v>
      </c>
      <c r="B33">
        <v>8628.3496090000008</v>
      </c>
      <c r="C33">
        <v>8632.5996090000008</v>
      </c>
      <c r="D33">
        <v>8518.5832931007099</v>
      </c>
      <c r="E33" t="str">
        <f t="shared" si="2"/>
        <v/>
      </c>
      <c r="F33" s="10">
        <f t="shared" si="0"/>
        <v>8519.9501949999994</v>
      </c>
      <c r="G33" s="11" t="str">
        <f t="shared" si="1"/>
        <v/>
      </c>
      <c r="L33" s="12">
        <f t="shared" si="12"/>
        <v>3.9971698761886998E-4</v>
      </c>
      <c r="M33" s="12">
        <f t="shared" si="13"/>
        <v>3.9963712206547795E-4</v>
      </c>
      <c r="N33">
        <f t="shared" si="14"/>
        <v>1</v>
      </c>
      <c r="O33" s="12">
        <f t="shared" si="15"/>
        <v>3.9963712206547795E-4</v>
      </c>
      <c r="P33" s="12">
        <f t="shared" si="16"/>
        <v>-3.5334003523695631E-4</v>
      </c>
      <c r="Q33" s="12">
        <f t="shared" si="17"/>
        <v>-3.5327761799841539E-4</v>
      </c>
      <c r="R33" s="13">
        <f t="shared" si="18"/>
        <v>-3.9576758070991591E-3</v>
      </c>
    </row>
    <row r="34" spans="1:18" x14ac:dyDescent="0.25">
      <c r="A34" s="1">
        <v>42606</v>
      </c>
      <c r="B34">
        <v>8648.5</v>
      </c>
      <c r="C34">
        <v>8650.2998050000006</v>
      </c>
      <c r="D34">
        <v>8542.4837540896806</v>
      </c>
      <c r="E34" t="str">
        <f t="shared" si="2"/>
        <v/>
      </c>
      <c r="F34" s="10">
        <f t="shared" si="0"/>
        <v>8519.9501949999994</v>
      </c>
      <c r="G34" s="11" t="str">
        <f t="shared" si="1"/>
        <v/>
      </c>
      <c r="L34" s="12">
        <f t="shared" si="12"/>
        <v>2.0503900101593864E-3</v>
      </c>
      <c r="M34" s="12">
        <f t="shared" si="13"/>
        <v>2.0482908294987916E-3</v>
      </c>
      <c r="N34">
        <f t="shared" si="14"/>
        <v>1</v>
      </c>
      <c r="O34" s="12">
        <f t="shared" si="15"/>
        <v>2.0482908294987916E-3</v>
      </c>
      <c r="P34" s="12">
        <f t="shared" si="16"/>
        <v>1.6949507942618353E-3</v>
      </c>
      <c r="Q34" s="12">
        <f t="shared" si="17"/>
        <v>1.6963880352622862E-3</v>
      </c>
      <c r="R34" s="13">
        <f t="shared" si="18"/>
        <v>2.450926573496659E-3</v>
      </c>
    </row>
    <row r="35" spans="1:18" x14ac:dyDescent="0.25">
      <c r="A35" s="1">
        <v>42607</v>
      </c>
      <c r="B35">
        <v>8668.8496090000008</v>
      </c>
      <c r="C35">
        <v>8592.2001949999994</v>
      </c>
      <c r="D35">
        <v>8533.8661079852609</v>
      </c>
      <c r="E35" t="str">
        <f t="shared" si="2"/>
        <v/>
      </c>
      <c r="F35" s="10">
        <f t="shared" si="0"/>
        <v>8519.9501949999994</v>
      </c>
      <c r="G35" s="11" t="str">
        <f t="shared" si="1"/>
        <v/>
      </c>
      <c r="L35" s="12">
        <f t="shared" si="12"/>
        <v>-6.7164851288066263E-3</v>
      </c>
      <c r="M35" s="12">
        <f t="shared" si="13"/>
        <v>-6.7391422227259072E-3</v>
      </c>
      <c r="N35">
        <f t="shared" si="14"/>
        <v>1</v>
      </c>
      <c r="O35" s="12">
        <f t="shared" si="15"/>
        <v>-6.7391422227259072E-3</v>
      </c>
      <c r="P35" s="12">
        <f t="shared" si="16"/>
        <v>-5.0441914284640715E-3</v>
      </c>
      <c r="Q35" s="12">
        <f t="shared" si="17"/>
        <v>-5.0314908585559204E-3</v>
      </c>
      <c r="R35" s="13">
        <f t="shared" si="18"/>
        <v>-4.6798665326587274E-3</v>
      </c>
    </row>
    <row r="36" spans="1:18" x14ac:dyDescent="0.25">
      <c r="A36" s="1">
        <v>42608</v>
      </c>
      <c r="B36">
        <v>8614.3496090000008</v>
      </c>
      <c r="C36">
        <v>8572.5498050000006</v>
      </c>
      <c r="D36">
        <v>8501.0847852757597</v>
      </c>
      <c r="E36" t="str">
        <f t="shared" si="2"/>
        <v/>
      </c>
      <c r="F36" s="10">
        <f t="shared" si="0"/>
        <v>8519.9501949999994</v>
      </c>
      <c r="G36" s="11" t="str">
        <f t="shared" si="1"/>
        <v/>
      </c>
      <c r="L36" s="12">
        <f t="shared" si="12"/>
        <v>-2.2870032766967308E-3</v>
      </c>
      <c r="M36" s="12">
        <f t="shared" si="13"/>
        <v>-2.2896224628440802E-3</v>
      </c>
      <c r="N36">
        <f t="shared" si="14"/>
        <v>1</v>
      </c>
      <c r="O36" s="12">
        <f t="shared" si="15"/>
        <v>-2.2896224628440802E-3</v>
      </c>
      <c r="P36" s="12">
        <f t="shared" si="16"/>
        <v>-7.3338138913081521E-3</v>
      </c>
      <c r="Q36" s="12">
        <f t="shared" si="17"/>
        <v>-7.3069870991724351E-3</v>
      </c>
      <c r="R36" s="13">
        <f t="shared" si="18"/>
        <v>-8.9881277820058614E-3</v>
      </c>
    </row>
    <row r="37" spans="1:18" x14ac:dyDescent="0.25">
      <c r="A37" s="1">
        <v>42611</v>
      </c>
      <c r="B37">
        <v>8583.75</v>
      </c>
      <c r="C37">
        <v>8607.4501949999994</v>
      </c>
      <c r="D37">
        <v>8523.5549681858902</v>
      </c>
      <c r="E37" t="str">
        <f t="shared" si="2"/>
        <v/>
      </c>
      <c r="F37" s="10">
        <f t="shared" si="0"/>
        <v>8519.9501949999994</v>
      </c>
      <c r="G37" s="11" t="str">
        <f t="shared" si="1"/>
        <v/>
      </c>
      <c r="L37" s="12">
        <f t="shared" si="12"/>
        <v>4.071179613286402E-3</v>
      </c>
      <c r="M37" s="12">
        <f t="shared" si="13"/>
        <v>4.0629147857024744E-3</v>
      </c>
      <c r="N37">
        <f t="shared" si="14"/>
        <v>1</v>
      </c>
      <c r="O37" s="12">
        <f t="shared" si="15"/>
        <v>4.0629147857024744E-3</v>
      </c>
      <c r="P37" s="12">
        <f t="shared" si="16"/>
        <v>-3.2708991056056777E-3</v>
      </c>
      <c r="Q37" s="12">
        <f t="shared" si="17"/>
        <v>-3.265555542798837E-3</v>
      </c>
      <c r="R37" s="13">
        <f t="shared" si="18"/>
        <v>1.7748655354741238E-3</v>
      </c>
    </row>
    <row r="38" spans="1:18" x14ac:dyDescent="0.25">
      <c r="A38" s="1">
        <v>42612</v>
      </c>
      <c r="B38">
        <v>8646.75</v>
      </c>
      <c r="C38">
        <v>8744.3496090000008</v>
      </c>
      <c r="D38">
        <v>8532.07837611789</v>
      </c>
      <c r="E38" t="str">
        <f t="shared" si="2"/>
        <v/>
      </c>
      <c r="F38" s="10">
        <f t="shared" si="0"/>
        <v>8519.9501949999994</v>
      </c>
      <c r="G38" s="11" t="str">
        <f t="shared" si="1"/>
        <v/>
      </c>
      <c r="L38" s="12">
        <f t="shared" si="12"/>
        <v>1.5904758191865653E-2</v>
      </c>
      <c r="M38" s="12">
        <f t="shared" si="13"/>
        <v>1.5779602825100048E-2</v>
      </c>
      <c r="N38">
        <f t="shared" si="14"/>
        <v>1</v>
      </c>
      <c r="O38" s="12">
        <f t="shared" si="15"/>
        <v>1.5779602825100048E-2</v>
      </c>
      <c r="P38" s="12">
        <f t="shared" si="16"/>
        <v>1.250870371949437E-2</v>
      </c>
      <c r="Q38" s="12">
        <f t="shared" si="17"/>
        <v>1.2587264777796481E-2</v>
      </c>
      <c r="R38" s="13">
        <f t="shared" si="18"/>
        <v>2.0040688932456918E-2</v>
      </c>
    </row>
    <row r="39" spans="1:18" x14ac:dyDescent="0.25">
      <c r="A39" s="1">
        <v>42613</v>
      </c>
      <c r="B39">
        <v>8754.0498050000006</v>
      </c>
      <c r="C39">
        <v>8786.2001949999994</v>
      </c>
      <c r="D39">
        <v>8528.8673186345404</v>
      </c>
      <c r="E39" t="str">
        <f t="shared" si="2"/>
        <v/>
      </c>
      <c r="F39" s="10">
        <f t="shared" si="0"/>
        <v>8519.9501949999994</v>
      </c>
      <c r="G39" s="11" t="str">
        <f t="shared" si="1"/>
        <v/>
      </c>
      <c r="L39" s="12">
        <f t="shared" si="12"/>
        <v>4.7860147262324126E-3</v>
      </c>
      <c r="M39" s="12">
        <f t="shared" si="13"/>
        <v>4.7745981697995031E-3</v>
      </c>
      <c r="N39">
        <f t="shared" si="14"/>
        <v>1</v>
      </c>
      <c r="O39" s="12">
        <f t="shared" si="15"/>
        <v>4.7745981697995031E-3</v>
      </c>
      <c r="P39" s="12">
        <f t="shared" si="16"/>
        <v>1.7283301889293872E-2</v>
      </c>
      <c r="Q39" s="12">
        <f t="shared" si="17"/>
        <v>1.743352233861839E-2</v>
      </c>
      <c r="R39" s="13">
        <f t="shared" si="18"/>
        <v>2.0766893325021574E-2</v>
      </c>
    </row>
    <row r="40" spans="1:18" x14ac:dyDescent="0.25">
      <c r="A40" s="1">
        <v>42614</v>
      </c>
      <c r="B40">
        <v>8793.5996090000008</v>
      </c>
      <c r="C40">
        <v>8774.6503909999992</v>
      </c>
      <c r="D40">
        <v>8523.0132768936801</v>
      </c>
      <c r="E40" t="str">
        <f t="shared" si="2"/>
        <v/>
      </c>
      <c r="F40" s="10">
        <f t="shared" si="0"/>
        <v>8519.9501949999994</v>
      </c>
      <c r="G40" s="11" t="str">
        <f t="shared" si="1"/>
        <v/>
      </c>
      <c r="L40" s="12">
        <f t="shared" si="12"/>
        <v>-1.314539134513848E-3</v>
      </c>
      <c r="M40" s="12">
        <f t="shared" si="13"/>
        <v>-1.315403899009523E-3</v>
      </c>
      <c r="N40">
        <f t="shared" si="14"/>
        <v>1</v>
      </c>
      <c r="O40" s="12">
        <f t="shared" si="15"/>
        <v>-1.315403899009523E-3</v>
      </c>
      <c r="P40" s="12">
        <f t="shared" si="16"/>
        <v>1.5967897990284349E-2</v>
      </c>
      <c r="Q40" s="12">
        <f t="shared" si="17"/>
        <v>1.6096066156738198E-2</v>
      </c>
      <c r="R40" s="13">
        <f t="shared" si="18"/>
        <v>3.4651841880626311E-3</v>
      </c>
    </row>
    <row r="41" spans="1:18" x14ac:dyDescent="0.25">
      <c r="A41" s="1">
        <v>42615</v>
      </c>
      <c r="B41">
        <v>8796.3496090000008</v>
      </c>
      <c r="C41">
        <v>8809.6503909999992</v>
      </c>
      <c r="D41">
        <v>8516.3612479116091</v>
      </c>
      <c r="E41" t="str">
        <f t="shared" si="2"/>
        <v/>
      </c>
      <c r="F41" s="10">
        <f t="shared" si="0"/>
        <v>8519.9501949999994</v>
      </c>
      <c r="G41" s="11" t="str">
        <f t="shared" si="1"/>
        <v/>
      </c>
      <c r="L41" s="12">
        <f t="shared" si="12"/>
        <v>3.98876290682737E-3</v>
      </c>
      <c r="M41" s="12">
        <f t="shared" si="13"/>
        <v>3.9808288830258075E-3</v>
      </c>
      <c r="N41">
        <f t="shared" si="14"/>
        <v>1</v>
      </c>
      <c r="O41" s="12">
        <f t="shared" si="15"/>
        <v>3.9808288830258075E-3</v>
      </c>
      <c r="P41" s="12">
        <f t="shared" si="16"/>
        <v>1.9948726873310157E-2</v>
      </c>
      <c r="Q41" s="12">
        <f t="shared" si="17"/>
        <v>2.0149032455197391E-2</v>
      </c>
      <c r="R41" s="13">
        <f t="shared" si="18"/>
        <v>2.6689803873742868E-3</v>
      </c>
    </row>
    <row r="42" spans="1:18" x14ac:dyDescent="0.25">
      <c r="A42" s="1">
        <v>42619</v>
      </c>
      <c r="B42">
        <v>8852.7001949999994</v>
      </c>
      <c r="C42">
        <v>8943</v>
      </c>
      <c r="D42">
        <v>8524.6746621537095</v>
      </c>
      <c r="E42" t="str">
        <f t="shared" si="2"/>
        <v/>
      </c>
      <c r="F42" s="10">
        <f t="shared" si="0"/>
        <v>8519.9501949999994</v>
      </c>
      <c r="G42" s="11" t="str">
        <f t="shared" si="1"/>
        <v/>
      </c>
      <c r="L42" s="12">
        <f t="shared" si="12"/>
        <v>1.5136765147483189E-2</v>
      </c>
      <c r="M42" s="12">
        <f t="shared" si="13"/>
        <v>1.50233474042631E-2</v>
      </c>
      <c r="N42">
        <f t="shared" si="14"/>
        <v>1</v>
      </c>
      <c r="O42" s="12">
        <f t="shared" si="15"/>
        <v>1.50233474042631E-2</v>
      </c>
      <c r="P42" s="12">
        <f t="shared" si="16"/>
        <v>3.4972074277573255E-2</v>
      </c>
      <c r="Q42" s="12">
        <f t="shared" si="17"/>
        <v>3.5590788774903848E-2</v>
      </c>
      <c r="R42" s="13">
        <f t="shared" si="18"/>
        <v>1.9185905021660288E-2</v>
      </c>
    </row>
    <row r="43" spans="1:18" x14ac:dyDescent="0.25">
      <c r="A43" s="1">
        <v>42620</v>
      </c>
      <c r="B43">
        <v>8968.7001949999994</v>
      </c>
      <c r="C43">
        <v>8917.9501949999994</v>
      </c>
      <c r="D43">
        <v>8531.3007338891694</v>
      </c>
      <c r="E43" t="str">
        <f t="shared" si="2"/>
        <v/>
      </c>
      <c r="F43" s="10">
        <f t="shared" si="0"/>
        <v>8519.9501949999994</v>
      </c>
      <c r="G43" s="11" t="str">
        <f t="shared" si="1"/>
        <v/>
      </c>
      <c r="L43" s="12">
        <f t="shared" si="12"/>
        <v>-2.8010516605166957E-3</v>
      </c>
      <c r="M43" s="12">
        <f t="shared" si="13"/>
        <v>-2.8049819467246516E-3</v>
      </c>
      <c r="N43">
        <f t="shared" si="14"/>
        <v>1</v>
      </c>
      <c r="O43" s="12">
        <f t="shared" si="15"/>
        <v>-2.8049819467246516E-3</v>
      </c>
      <c r="P43" s="12">
        <f t="shared" si="16"/>
        <v>3.2167092330848607E-2</v>
      </c>
      <c r="Q43" s="12">
        <f t="shared" si="17"/>
        <v>3.2690045476390095E-2</v>
      </c>
      <c r="R43" s="13">
        <f t="shared" si="18"/>
        <v>1.2293314625815288E-2</v>
      </c>
    </row>
    <row r="44" spans="1:18" x14ac:dyDescent="0.25">
      <c r="A44" s="1">
        <v>42621</v>
      </c>
      <c r="B44">
        <v>8915.5</v>
      </c>
      <c r="C44">
        <v>8952.5</v>
      </c>
      <c r="D44">
        <v>8555.03807516497</v>
      </c>
      <c r="E44" t="str">
        <f t="shared" si="2"/>
        <v/>
      </c>
      <c r="F44" s="10">
        <f t="shared" si="0"/>
        <v>8519.9501949999994</v>
      </c>
      <c r="G44" s="11" t="str">
        <f t="shared" si="1"/>
        <v/>
      </c>
      <c r="L44" s="12">
        <f t="shared" si="12"/>
        <v>3.8741868080145458E-3</v>
      </c>
      <c r="M44" s="12">
        <f t="shared" si="13"/>
        <v>3.8667014731311629E-3</v>
      </c>
      <c r="N44">
        <f t="shared" si="14"/>
        <v>1</v>
      </c>
      <c r="O44" s="12">
        <f t="shared" si="15"/>
        <v>3.8667014731311629E-3</v>
      </c>
      <c r="P44" s="12">
        <f t="shared" si="16"/>
        <v>3.6033793803979766E-2</v>
      </c>
      <c r="Q44" s="12">
        <f t="shared" si="17"/>
        <v>3.6690879627342632E-2</v>
      </c>
      <c r="R44" s="13">
        <f t="shared" si="18"/>
        <v>1.0622833501061635E-3</v>
      </c>
    </row>
    <row r="45" spans="1:18" x14ac:dyDescent="0.25">
      <c r="A45" s="1">
        <v>42622</v>
      </c>
      <c r="B45">
        <v>8934.2998050000006</v>
      </c>
      <c r="C45">
        <v>8866.7001949999994</v>
      </c>
      <c r="D45">
        <v>8547.1452441606398</v>
      </c>
      <c r="E45" t="str">
        <f t="shared" si="2"/>
        <v/>
      </c>
      <c r="F45" s="10">
        <f t="shared" si="0"/>
        <v>8519.9501949999994</v>
      </c>
      <c r="G45" s="11" t="str">
        <f t="shared" si="1"/>
        <v/>
      </c>
      <c r="L45" s="12">
        <f t="shared" si="12"/>
        <v>-9.5838933258867165E-3</v>
      </c>
      <c r="M45" s="12">
        <f t="shared" si="13"/>
        <v>-9.6301143870791053E-3</v>
      </c>
      <c r="N45">
        <f t="shared" si="14"/>
        <v>1</v>
      </c>
      <c r="O45" s="12">
        <f t="shared" si="15"/>
        <v>-9.6301143870791053E-3</v>
      </c>
      <c r="P45" s="12">
        <f t="shared" si="16"/>
        <v>2.6403679416900659E-2</v>
      </c>
      <c r="Q45" s="12">
        <f t="shared" si="17"/>
        <v>2.6755344825074578E-2</v>
      </c>
      <c r="R45" s="13">
        <f t="shared" si="18"/>
        <v>-5.7468363109647314E-3</v>
      </c>
    </row>
    <row r="46" spans="1:18" x14ac:dyDescent="0.25">
      <c r="A46" s="1">
        <v>42625</v>
      </c>
      <c r="B46">
        <v>8732.9501949999994</v>
      </c>
      <c r="C46">
        <v>8715.5996090000008</v>
      </c>
      <c r="D46">
        <v>8515.7820851641609</v>
      </c>
      <c r="E46" t="str">
        <f t="shared" si="2"/>
        <v/>
      </c>
      <c r="F46" s="10">
        <f t="shared" si="0"/>
        <v>8519.9501949999994</v>
      </c>
      <c r="G46" s="11" t="str">
        <f t="shared" si="1"/>
        <v/>
      </c>
      <c r="L46" s="12">
        <f t="shared" si="12"/>
        <v>-1.704135503365789E-2</v>
      </c>
      <c r="M46" s="12">
        <f t="shared" si="13"/>
        <v>-1.7188229947473172E-2</v>
      </c>
      <c r="N46">
        <f t="shared" si="14"/>
        <v>1</v>
      </c>
      <c r="O46" s="12">
        <f t="shared" si="15"/>
        <v>-1.7188229947473172E-2</v>
      </c>
      <c r="P46" s="12">
        <f t="shared" si="16"/>
        <v>9.215449469427487E-3</v>
      </c>
      <c r="Q46" s="12">
        <f t="shared" si="17"/>
        <v>9.2580424612045409E-3</v>
      </c>
      <c r="R46" s="13">
        <f t="shared" si="18"/>
        <v>-2.6461925830773447E-2</v>
      </c>
    </row>
    <row r="47" spans="1:18" x14ac:dyDescent="0.25">
      <c r="A47" s="1">
        <v>42627</v>
      </c>
      <c r="B47">
        <v>8710.6503909999992</v>
      </c>
      <c r="C47">
        <v>8726.5996090000008</v>
      </c>
      <c r="D47">
        <v>8538.4606571702207</v>
      </c>
      <c r="E47" t="str">
        <f t="shared" si="2"/>
        <v/>
      </c>
      <c r="F47" s="10">
        <f t="shared" si="0"/>
        <v>8519.9501949999994</v>
      </c>
      <c r="G47" s="11" t="str">
        <f t="shared" si="1"/>
        <v/>
      </c>
      <c r="L47" s="12">
        <f t="shared" si="12"/>
        <v>1.2621047883660808E-3</v>
      </c>
      <c r="M47" s="12">
        <f t="shared" si="13"/>
        <v>1.26130900362312E-3</v>
      </c>
      <c r="N47">
        <f t="shared" si="14"/>
        <v>1</v>
      </c>
      <c r="O47" s="12">
        <f t="shared" si="15"/>
        <v>1.26130900362312E-3</v>
      </c>
      <c r="P47" s="12">
        <f t="shared" si="16"/>
        <v>1.0476758473050607E-2</v>
      </c>
      <c r="Q47" s="12">
        <f t="shared" si="17"/>
        <v>1.0531831869291963E-2</v>
      </c>
      <c r="R47" s="13">
        <f t="shared" si="18"/>
        <v>-1.5800758221080069E-2</v>
      </c>
    </row>
    <row r="48" spans="1:18" x14ac:dyDescent="0.25">
      <c r="A48" s="1">
        <v>42628</v>
      </c>
      <c r="B48">
        <v>8743.8496090000008</v>
      </c>
      <c r="C48">
        <v>8742.5498050000006</v>
      </c>
      <c r="D48">
        <v>8547.5538157514602</v>
      </c>
      <c r="E48" t="str">
        <f t="shared" si="2"/>
        <v/>
      </c>
      <c r="F48" s="10">
        <f t="shared" si="0"/>
        <v>8519.9501949999994</v>
      </c>
      <c r="G48" s="11" t="str">
        <f t="shared" si="1"/>
        <v/>
      </c>
      <c r="L48" s="12">
        <f t="shared" si="12"/>
        <v>1.8277675973066287E-3</v>
      </c>
      <c r="M48" s="12">
        <f t="shared" si="13"/>
        <v>1.8260992626877167E-3</v>
      </c>
      <c r="N48">
        <f t="shared" si="14"/>
        <v>1</v>
      </c>
      <c r="O48" s="12">
        <f t="shared" si="15"/>
        <v>1.8260992626877167E-3</v>
      </c>
      <c r="P48" s="12">
        <f t="shared" si="16"/>
        <v>1.2302857735738323E-2</v>
      </c>
      <c r="Q48" s="12">
        <f t="shared" si="17"/>
        <v>1.237884920762955E-2</v>
      </c>
      <c r="R48" s="13">
        <f t="shared" si="18"/>
        <v>3.0921792199092302E-3</v>
      </c>
    </row>
    <row r="49" spans="1:18" x14ac:dyDescent="0.25">
      <c r="A49" s="1">
        <v>42629</v>
      </c>
      <c r="B49">
        <v>8780.8496090000008</v>
      </c>
      <c r="C49">
        <v>8779.8496090000008</v>
      </c>
      <c r="D49">
        <v>8545.7698381693699</v>
      </c>
      <c r="E49" t="str">
        <f t="shared" si="2"/>
        <v/>
      </c>
      <c r="F49" s="10">
        <f t="shared" si="0"/>
        <v>8519.9501949999994</v>
      </c>
      <c r="G49" s="11" t="str">
        <f t="shared" si="1"/>
        <v/>
      </c>
      <c r="L49" s="12">
        <f t="shared" si="12"/>
        <v>4.2664674302075323E-3</v>
      </c>
      <c r="M49" s="12">
        <f t="shared" si="13"/>
        <v>4.2573918626263871E-3</v>
      </c>
      <c r="N49">
        <f t="shared" si="14"/>
        <v>1</v>
      </c>
      <c r="O49" s="12">
        <f t="shared" si="15"/>
        <v>4.2573918626263871E-3</v>
      </c>
      <c r="P49" s="12">
        <f t="shared" si="16"/>
        <v>1.6560249598364711E-2</v>
      </c>
      <c r="Q49" s="12">
        <f t="shared" si="17"/>
        <v>1.669813059480485E-2</v>
      </c>
      <c r="R49" s="13">
        <f t="shared" si="18"/>
        <v>6.1020331384380455E-3</v>
      </c>
    </row>
    <row r="50" spans="1:18" x14ac:dyDescent="0.25">
      <c r="A50" s="1">
        <v>42632</v>
      </c>
      <c r="B50">
        <v>8788.4501949999994</v>
      </c>
      <c r="C50">
        <v>8808.4003909999992</v>
      </c>
      <c r="D50">
        <v>8540.4710623728006</v>
      </c>
      <c r="E50" t="str">
        <f t="shared" si="2"/>
        <v/>
      </c>
      <c r="F50" s="10">
        <f t="shared" si="0"/>
        <v>8519.9501949999994</v>
      </c>
      <c r="G50" s="11" t="str">
        <f t="shared" si="1"/>
        <v/>
      </c>
      <c r="L50" s="12">
        <f t="shared" si="12"/>
        <v>3.2518531946983398E-3</v>
      </c>
      <c r="M50" s="12">
        <f t="shared" si="13"/>
        <v>3.2465773545095268E-3</v>
      </c>
      <c r="N50">
        <f t="shared" si="14"/>
        <v>1</v>
      </c>
      <c r="O50" s="12">
        <f t="shared" si="15"/>
        <v>3.2465773545095268E-3</v>
      </c>
      <c r="P50" s="12">
        <f t="shared" si="16"/>
        <v>1.9806826952874237E-2</v>
      </c>
      <c r="Q50" s="12">
        <f t="shared" si="17"/>
        <v>2.0004283658823452E-2</v>
      </c>
      <c r="R50" s="13">
        <f t="shared" si="18"/>
        <v>7.5321945506487964E-3</v>
      </c>
    </row>
    <row r="51" spans="1:18" x14ac:dyDescent="0.25">
      <c r="A51" s="1">
        <v>42633</v>
      </c>
      <c r="B51">
        <v>8816.0996090000008</v>
      </c>
      <c r="C51">
        <v>8775.9003909999992</v>
      </c>
      <c r="D51">
        <v>8533.6913392192091</v>
      </c>
      <c r="E51" t="str">
        <f t="shared" si="2"/>
        <v/>
      </c>
      <c r="F51" s="10">
        <f t="shared" si="0"/>
        <v>8519.9501949999994</v>
      </c>
      <c r="G51" s="11" t="str">
        <f t="shared" si="1"/>
        <v/>
      </c>
      <c r="L51" s="12">
        <f t="shared" si="12"/>
        <v>-3.6896597063420522E-3</v>
      </c>
      <c r="M51" s="12">
        <f t="shared" si="13"/>
        <v>-3.6964832903559415E-3</v>
      </c>
      <c r="N51">
        <f t="shared" si="14"/>
        <v>1</v>
      </c>
      <c r="O51" s="12">
        <f t="shared" si="15"/>
        <v>-3.6964832903559415E-3</v>
      </c>
      <c r="P51" s="12">
        <f t="shared" si="16"/>
        <v>1.6110343662518296E-2</v>
      </c>
      <c r="Q51" s="12">
        <f t="shared" si="17"/>
        <v>1.6240814953111027E-2</v>
      </c>
      <c r="R51" s="13">
        <f t="shared" si="18"/>
        <v>-4.4980474334710419E-4</v>
      </c>
    </row>
    <row r="52" spans="1:18" x14ac:dyDescent="0.25">
      <c r="A52" s="1">
        <v>42634</v>
      </c>
      <c r="B52">
        <v>8790.2998050000006</v>
      </c>
      <c r="C52">
        <v>8777.1503909999992</v>
      </c>
      <c r="D52">
        <v>8543.0404046407893</v>
      </c>
      <c r="E52" t="str">
        <f t="shared" si="2"/>
        <v/>
      </c>
      <c r="F52" s="10">
        <f t="shared" si="0"/>
        <v>8519.9501949999994</v>
      </c>
      <c r="G52" s="11" t="str">
        <f t="shared" si="1"/>
        <v/>
      </c>
      <c r="L52" s="12">
        <f t="shared" si="12"/>
        <v>1.4243552733139708E-4</v>
      </c>
      <c r="M52" s="12">
        <f t="shared" si="13"/>
        <v>1.4242538435480938E-4</v>
      </c>
      <c r="N52">
        <f t="shared" si="14"/>
        <v>1</v>
      </c>
      <c r="O52" s="12">
        <f t="shared" si="15"/>
        <v>1.4242538435480938E-4</v>
      </c>
      <c r="P52" s="12">
        <f t="shared" si="16"/>
        <v>1.6252769046873106E-2</v>
      </c>
      <c r="Q52" s="12">
        <f t="shared" si="17"/>
        <v>1.6385563749484744E-2</v>
      </c>
      <c r="R52" s="13">
        <f t="shared" si="18"/>
        <v>-3.5477497176366057E-3</v>
      </c>
    </row>
    <row r="53" spans="1:18" x14ac:dyDescent="0.25">
      <c r="A53" s="1">
        <v>42635</v>
      </c>
      <c r="B53">
        <v>8873.3496090000008</v>
      </c>
      <c r="C53">
        <v>8867.4501949999994</v>
      </c>
      <c r="D53">
        <v>8550.3413974969408</v>
      </c>
      <c r="E53" t="str">
        <f t="shared" si="2"/>
        <v/>
      </c>
      <c r="F53" s="10">
        <f t="shared" si="0"/>
        <v>8519.9501949999994</v>
      </c>
      <c r="G53" s="11" t="str">
        <f t="shared" si="1"/>
        <v/>
      </c>
      <c r="L53" s="12">
        <f t="shared" si="12"/>
        <v>1.0288054776023126E-2</v>
      </c>
      <c r="M53" s="12">
        <f t="shared" si="13"/>
        <v>1.0235492939133145E-2</v>
      </c>
      <c r="N53">
        <f t="shared" si="14"/>
        <v>1</v>
      </c>
      <c r="O53" s="12">
        <f t="shared" si="15"/>
        <v>1.0235492939133145E-2</v>
      </c>
      <c r="P53" s="12">
        <f t="shared" si="16"/>
        <v>2.6488261986006251E-2</v>
      </c>
      <c r="Q53" s="12">
        <f t="shared" si="17"/>
        <v>2.6842194102898453E-2</v>
      </c>
      <c r="R53" s="13">
        <f t="shared" si="18"/>
        <v>1.0431955687861816E-2</v>
      </c>
    </row>
    <row r="54" spans="1:18" x14ac:dyDescent="0.25">
      <c r="A54" s="1">
        <v>42636</v>
      </c>
      <c r="B54">
        <v>8880.75</v>
      </c>
      <c r="C54">
        <v>8831.5498050000006</v>
      </c>
      <c r="D54">
        <v>8573.9118750171892</v>
      </c>
      <c r="E54" t="str">
        <f t="shared" si="2"/>
        <v/>
      </c>
      <c r="F54" s="10">
        <f t="shared" si="0"/>
        <v>8519.9501949999994</v>
      </c>
      <c r="G54" s="11" t="str">
        <f t="shared" si="1"/>
        <v/>
      </c>
      <c r="L54" s="12">
        <f t="shared" si="12"/>
        <v>-4.0485584029827937E-3</v>
      </c>
      <c r="M54" s="12">
        <f t="shared" si="13"/>
        <v>-4.0567760026746554E-3</v>
      </c>
      <c r="N54">
        <f t="shared" si="14"/>
        <v>1</v>
      </c>
      <c r="O54" s="12">
        <f t="shared" si="15"/>
        <v>-4.0567760026746554E-3</v>
      </c>
      <c r="P54" s="12">
        <f t="shared" si="16"/>
        <v>2.2431485983331598E-2</v>
      </c>
      <c r="Q54" s="12">
        <f t="shared" si="17"/>
        <v>2.2684963509425948E-2</v>
      </c>
      <c r="R54" s="13">
        <f t="shared" si="18"/>
        <v>6.1978445824264483E-3</v>
      </c>
    </row>
    <row r="55" spans="1:18" x14ac:dyDescent="0.25">
      <c r="A55" s="1">
        <v>42639</v>
      </c>
      <c r="B55">
        <v>8807.9003909999992</v>
      </c>
      <c r="C55">
        <v>8723.0498050000006</v>
      </c>
      <c r="D55">
        <v>8566.6879206941303</v>
      </c>
      <c r="E55" t="str">
        <f t="shared" si="2"/>
        <v/>
      </c>
      <c r="F55" s="10">
        <f t="shared" si="0"/>
        <v>8519.9501949999994</v>
      </c>
      <c r="G55" s="11" t="str">
        <f t="shared" si="1"/>
        <v/>
      </c>
      <c r="L55" s="12">
        <f t="shared" si="12"/>
        <v>-1.2285499419204093E-2</v>
      </c>
      <c r="M55" s="12">
        <f t="shared" si="13"/>
        <v>-1.2361590016770339E-2</v>
      </c>
      <c r="N55">
        <f t="shared" si="14"/>
        <v>1</v>
      </c>
      <c r="O55" s="12">
        <f t="shared" si="15"/>
        <v>-1.2361590016770339E-2</v>
      </c>
      <c r="P55" s="12">
        <f t="shared" si="16"/>
        <v>1.0069895966561259E-2</v>
      </c>
      <c r="Q55" s="12">
        <f t="shared" si="17"/>
        <v>1.0120767984202139E-2</v>
      </c>
      <c r="R55" s="13">
        <f t="shared" si="18"/>
        <v>-1.6284319260278401E-2</v>
      </c>
    </row>
    <row r="56" spans="1:18" x14ac:dyDescent="0.25">
      <c r="A56" s="1">
        <v>42640</v>
      </c>
      <c r="B56">
        <v>8748.9003909999992</v>
      </c>
      <c r="C56">
        <v>8706.4003909999992</v>
      </c>
      <c r="D56">
        <v>8536.6462538830801</v>
      </c>
      <c r="E56" t="str">
        <f t="shared" si="2"/>
        <v/>
      </c>
      <c r="F56" s="10">
        <f t="shared" si="0"/>
        <v>8519.9501949999994</v>
      </c>
      <c r="G56" s="11" t="str">
        <f t="shared" si="1"/>
        <v/>
      </c>
      <c r="L56" s="12">
        <f t="shared" si="12"/>
        <v>-1.9086689142205904E-3</v>
      </c>
      <c r="M56" s="12">
        <f t="shared" si="13"/>
        <v>-1.91049274382673E-3</v>
      </c>
      <c r="N56">
        <f t="shared" si="14"/>
        <v>1</v>
      </c>
      <c r="O56" s="12">
        <f t="shared" si="15"/>
        <v>-1.91049274382673E-3</v>
      </c>
      <c r="P56" s="12">
        <f t="shared" si="16"/>
        <v>8.1594032227345278E-3</v>
      </c>
      <c r="Q56" s="12">
        <f t="shared" si="17"/>
        <v>8.1927818747420389E-3</v>
      </c>
      <c r="R56" s="13">
        <f t="shared" si="18"/>
        <v>-1.4170719382587627E-2</v>
      </c>
    </row>
    <row r="57" spans="1:18" x14ac:dyDescent="0.25">
      <c r="A57" s="1">
        <v>42641</v>
      </c>
      <c r="B57">
        <v>8711.2001949999994</v>
      </c>
      <c r="C57">
        <v>8745.1503909999992</v>
      </c>
      <c r="D57">
        <v>8559.5079136072509</v>
      </c>
      <c r="E57" t="str">
        <f t="shared" si="2"/>
        <v/>
      </c>
      <c r="F57" s="10">
        <f t="shared" si="0"/>
        <v>8519.9501949999994</v>
      </c>
      <c r="G57" s="11" t="str">
        <f t="shared" si="1"/>
        <v/>
      </c>
      <c r="L57" s="12">
        <f t="shared" si="12"/>
        <v>4.4507486745104519E-3</v>
      </c>
      <c r="M57" s="12">
        <f t="shared" si="13"/>
        <v>4.4408733834123432E-3</v>
      </c>
      <c r="N57">
        <f t="shared" si="14"/>
        <v>1</v>
      </c>
      <c r="O57" s="12">
        <f t="shared" si="15"/>
        <v>4.4408733834123432E-3</v>
      </c>
      <c r="P57" s="12">
        <f t="shared" si="16"/>
        <v>1.2600276606146871E-2</v>
      </c>
      <c r="Q57" s="12">
        <f t="shared" si="17"/>
        <v>1.2679994562321939E-2</v>
      </c>
      <c r="R57" s="13">
        <f t="shared" si="18"/>
        <v>2.5335847546497092E-3</v>
      </c>
    </row>
    <row r="58" spans="1:18" x14ac:dyDescent="0.25">
      <c r="A58" s="1">
        <v>42642</v>
      </c>
      <c r="B58">
        <v>8792.7001949999994</v>
      </c>
      <c r="C58">
        <v>8591.25</v>
      </c>
      <c r="D58">
        <v>8569.1243423857104</v>
      </c>
      <c r="E58" t="str">
        <f t="shared" si="2"/>
        <v/>
      </c>
      <c r="F58" s="10">
        <f t="shared" si="0"/>
        <v>8519.9501949999994</v>
      </c>
      <c r="G58" s="11" t="str">
        <f t="shared" si="1"/>
        <v/>
      </c>
      <c r="L58" s="12">
        <f t="shared" si="12"/>
        <v>-1.7598369852894091E-2</v>
      </c>
      <c r="M58" s="12">
        <f t="shared" si="13"/>
        <v>-1.7755062238940005E-2</v>
      </c>
      <c r="N58">
        <f t="shared" si="14"/>
        <v>1</v>
      </c>
      <c r="O58" s="12">
        <f t="shared" si="15"/>
        <v>-1.7755062238940005E-2</v>
      </c>
      <c r="P58" s="12">
        <f t="shared" si="16"/>
        <v>-5.1547856327931341E-3</v>
      </c>
      <c r="Q58" s="12">
        <f t="shared" si="17"/>
        <v>-5.1415225246125296E-3</v>
      </c>
      <c r="R58" s="13">
        <f t="shared" si="18"/>
        <v>-1.3225947099679947E-2</v>
      </c>
    </row>
    <row r="59" spans="1:18" x14ac:dyDescent="0.25">
      <c r="A59" s="1">
        <v>42643</v>
      </c>
      <c r="B59">
        <v>8581.5</v>
      </c>
      <c r="C59">
        <v>8611.1503909999992</v>
      </c>
      <c r="D59">
        <v>8568.6705691444895</v>
      </c>
      <c r="E59" t="str">
        <f t="shared" si="2"/>
        <v/>
      </c>
      <c r="F59" s="10">
        <f t="shared" si="0"/>
        <v>8519.9501949999994</v>
      </c>
      <c r="G59" s="11" t="str">
        <f t="shared" si="1"/>
        <v/>
      </c>
      <c r="L59" s="12">
        <f t="shared" si="12"/>
        <v>2.3163557107521715E-3</v>
      </c>
      <c r="M59" s="12">
        <f t="shared" si="13"/>
        <v>2.3136770944840643E-3</v>
      </c>
      <c r="N59">
        <f t="shared" si="14"/>
        <v>1</v>
      </c>
      <c r="O59" s="12">
        <f t="shared" si="15"/>
        <v>2.3136770944840643E-3</v>
      </c>
      <c r="P59" s="12">
        <f t="shared" si="16"/>
        <v>-2.8411085383090698E-3</v>
      </c>
      <c r="Q59" s="12">
        <f t="shared" si="17"/>
        <v>-2.8370764089221678E-3</v>
      </c>
      <c r="R59" s="13">
        <f t="shared" si="18"/>
        <v>-1.5322778226650624E-2</v>
      </c>
    </row>
    <row r="60" spans="1:18" x14ac:dyDescent="0.25">
      <c r="A60" s="1">
        <v>42646</v>
      </c>
      <c r="B60">
        <v>8666.1503909999992</v>
      </c>
      <c r="C60">
        <v>8738.0996090000008</v>
      </c>
      <c r="D60">
        <v>8563.8816435486297</v>
      </c>
      <c r="E60" t="str">
        <f t="shared" si="2"/>
        <v/>
      </c>
      <c r="F60" s="10">
        <f t="shared" si="0"/>
        <v>8519.9501949999994</v>
      </c>
      <c r="G60" s="11" t="str">
        <f t="shared" si="1"/>
        <v/>
      </c>
      <c r="L60" s="12">
        <f t="shared" si="12"/>
        <v>1.4742422584174575E-2</v>
      </c>
      <c r="M60" s="12">
        <f t="shared" si="13"/>
        <v>1.4634809435449134E-2</v>
      </c>
      <c r="N60">
        <f t="shared" si="14"/>
        <v>1</v>
      </c>
      <c r="O60" s="12">
        <f t="shared" si="15"/>
        <v>1.4634809435449134E-2</v>
      </c>
      <c r="P60" s="12">
        <f t="shared" si="16"/>
        <v>1.1793700897140064E-2</v>
      </c>
      <c r="Q60" s="12">
        <f t="shared" si="17"/>
        <v>1.1863520795928562E-2</v>
      </c>
      <c r="R60" s="13">
        <f t="shared" si="18"/>
        <v>1.7092926989670021E-2</v>
      </c>
    </row>
    <row r="61" spans="1:18" x14ac:dyDescent="0.25">
      <c r="A61" s="1">
        <v>42647</v>
      </c>
      <c r="B61">
        <v>8770</v>
      </c>
      <c r="C61">
        <v>8769.1503909999992</v>
      </c>
      <c r="D61">
        <v>8556.9691449284092</v>
      </c>
      <c r="E61" t="str">
        <f t="shared" si="2"/>
        <v/>
      </c>
      <c r="F61" s="10">
        <f t="shared" si="0"/>
        <v>8519.9501949999994</v>
      </c>
      <c r="G61" s="11" t="str">
        <f t="shared" si="1"/>
        <v/>
      </c>
      <c r="L61" s="12">
        <f t="shared" si="12"/>
        <v>3.5534937102361663E-3</v>
      </c>
      <c r="M61" s="12">
        <f t="shared" si="13"/>
        <v>3.547194968743683E-3</v>
      </c>
      <c r="N61">
        <f t="shared" si="14"/>
        <v>1</v>
      </c>
      <c r="O61" s="12">
        <f t="shared" si="15"/>
        <v>3.547194968743683E-3</v>
      </c>
      <c r="P61" s="12">
        <f t="shared" si="16"/>
        <v>1.5340895865883747E-2</v>
      </c>
      <c r="Q61" s="12">
        <f t="shared" si="17"/>
        <v>1.5459171452694154E-2</v>
      </c>
      <c r="R61" s="13">
        <f t="shared" si="18"/>
        <v>1.8348303400337329E-2</v>
      </c>
    </row>
    <row r="62" spans="1:18" x14ac:dyDescent="0.25">
      <c r="A62" s="1">
        <v>42648</v>
      </c>
      <c r="B62">
        <v>8806.3496090000008</v>
      </c>
      <c r="C62">
        <v>8743.9501949999994</v>
      </c>
      <c r="D62">
        <v>8567.28035654206</v>
      </c>
      <c r="E62" t="str">
        <f t="shared" si="2"/>
        <v/>
      </c>
      <c r="F62" s="10">
        <f t="shared" si="0"/>
        <v>8519.9501949999994</v>
      </c>
      <c r="G62" s="11" t="str">
        <f t="shared" si="1"/>
        <v/>
      </c>
      <c r="L62" s="12">
        <f t="shared" si="12"/>
        <v>-2.8737329018627689E-3</v>
      </c>
      <c r="M62" s="12">
        <f t="shared" si="13"/>
        <v>-2.8778700001029487E-3</v>
      </c>
      <c r="N62">
        <f t="shared" si="14"/>
        <v>1</v>
      </c>
      <c r="O62" s="12">
        <f t="shared" si="15"/>
        <v>-2.8778700001029487E-3</v>
      </c>
      <c r="P62" s="12">
        <f t="shared" si="16"/>
        <v>1.2463025865780799E-2</v>
      </c>
      <c r="Q62" s="12">
        <f t="shared" si="17"/>
        <v>1.254101302119226E-2</v>
      </c>
      <c r="R62" s="13">
        <f t="shared" si="18"/>
        <v>6.6954901658178301E-4</v>
      </c>
    </row>
    <row r="63" spans="1:18" x14ac:dyDescent="0.25">
      <c r="A63" s="1">
        <v>42649</v>
      </c>
      <c r="B63">
        <v>8768.7001949999994</v>
      </c>
      <c r="C63">
        <v>8709.5498050000006</v>
      </c>
      <c r="D63">
        <v>8575.2041171937708</v>
      </c>
      <c r="E63" t="str">
        <f t="shared" si="2"/>
        <v/>
      </c>
      <c r="F63" s="10">
        <f t="shared" si="0"/>
        <v>8519.9501949999994</v>
      </c>
      <c r="G63" s="11" t="str">
        <f t="shared" si="1"/>
        <v/>
      </c>
      <c r="L63" s="12">
        <f t="shared" si="12"/>
        <v>-3.9341932688122805E-3</v>
      </c>
      <c r="M63" s="12">
        <f t="shared" si="13"/>
        <v>-3.9419525648834953E-3</v>
      </c>
      <c r="N63">
        <f t="shared" si="14"/>
        <v>1</v>
      </c>
      <c r="O63" s="12">
        <f t="shared" si="15"/>
        <v>-3.9419525648834953E-3</v>
      </c>
      <c r="P63" s="12">
        <f t="shared" si="16"/>
        <v>8.5210733008973041E-3</v>
      </c>
      <c r="Q63" s="12">
        <f t="shared" si="17"/>
        <v>8.5574809833679488E-3</v>
      </c>
      <c r="R63" s="13">
        <f t="shared" si="18"/>
        <v>-6.7966203500361422E-3</v>
      </c>
    </row>
    <row r="64" spans="1:18" x14ac:dyDescent="0.25">
      <c r="A64" s="1">
        <v>42650</v>
      </c>
      <c r="B64">
        <v>8721.7001949999994</v>
      </c>
      <c r="C64">
        <v>8697.5996090000008</v>
      </c>
      <c r="D64">
        <v>8598.6052651570608</v>
      </c>
      <c r="E64" t="str">
        <f t="shared" si="2"/>
        <v/>
      </c>
      <c r="F64" s="10">
        <f t="shared" si="0"/>
        <v>8519.9501949999994</v>
      </c>
      <c r="G64" s="11" t="str">
        <f t="shared" si="1"/>
        <v/>
      </c>
      <c r="L64" s="12">
        <f t="shared" si="12"/>
        <v>-1.3720796444770533E-3</v>
      </c>
      <c r="M64" s="12">
        <f t="shared" si="13"/>
        <v>-1.3730218076663488E-3</v>
      </c>
      <c r="N64">
        <f t="shared" si="14"/>
        <v>1</v>
      </c>
      <c r="O64" s="12">
        <f t="shared" si="15"/>
        <v>-1.3730218076663488E-3</v>
      </c>
      <c r="P64" s="12">
        <f t="shared" si="16"/>
        <v>7.1480514932309551E-3</v>
      </c>
      <c r="Q64" s="12">
        <f t="shared" si="17"/>
        <v>7.1736597934255464E-3</v>
      </c>
      <c r="R64" s="13">
        <f t="shared" si="18"/>
        <v>-5.3008748867877653E-3</v>
      </c>
    </row>
    <row r="65" spans="1:18" x14ac:dyDescent="0.25">
      <c r="A65" s="1">
        <v>42653</v>
      </c>
      <c r="B65">
        <v>8735.3496090000008</v>
      </c>
      <c r="C65">
        <v>8708.7998050000006</v>
      </c>
      <c r="D65">
        <v>8591.9985931729898</v>
      </c>
      <c r="E65" t="str">
        <f t="shared" si="2"/>
        <v/>
      </c>
      <c r="F65" s="10">
        <f t="shared" si="0"/>
        <v>8519.9501949999994</v>
      </c>
      <c r="G65" s="11" t="str">
        <f t="shared" si="1"/>
        <v/>
      </c>
      <c r="L65" s="12">
        <f t="shared" si="12"/>
        <v>1.2877341454544666E-3</v>
      </c>
      <c r="M65" s="12">
        <f t="shared" si="13"/>
        <v>1.286905726952044E-3</v>
      </c>
      <c r="N65">
        <f t="shared" si="14"/>
        <v>1</v>
      </c>
      <c r="O65" s="12">
        <f t="shared" si="15"/>
        <v>1.286905726952044E-3</v>
      </c>
      <c r="P65" s="12">
        <f t="shared" si="16"/>
        <v>8.4349572201829984E-3</v>
      </c>
      <c r="Q65" s="12">
        <f t="shared" si="17"/>
        <v>8.4706317055440739E-3</v>
      </c>
      <c r="R65" s="13">
        <f t="shared" si="18"/>
        <v>-8.6112372831070871E-5</v>
      </c>
    </row>
    <row r="66" spans="1:18" x14ac:dyDescent="0.25">
      <c r="A66" s="1">
        <v>42656</v>
      </c>
      <c r="B66">
        <v>8671.5</v>
      </c>
      <c r="C66">
        <v>8573.3496090000008</v>
      </c>
      <c r="D66">
        <v>8563.1884818732506</v>
      </c>
      <c r="E66" t="str">
        <f t="shared" si="2"/>
        <v/>
      </c>
      <c r="F66" s="10">
        <f t="shared" si="0"/>
        <v>8519.9501949999994</v>
      </c>
      <c r="G66" s="11" t="str">
        <f t="shared" si="1"/>
        <v/>
      </c>
      <c r="L66" s="12">
        <f t="shared" si="12"/>
        <v>-1.5553256365157586E-2</v>
      </c>
      <c r="M66" s="12">
        <f t="shared" si="13"/>
        <v>-1.5675477201236843E-2</v>
      </c>
      <c r="N66">
        <f t="shared" si="14"/>
        <v>1</v>
      </c>
      <c r="O66" s="12">
        <f t="shared" si="15"/>
        <v>-1.5675477201236843E-2</v>
      </c>
      <c r="P66" s="12">
        <f t="shared" si="16"/>
        <v>-7.2405199810538449E-3</v>
      </c>
      <c r="Q66" s="12">
        <f t="shared" si="17"/>
        <v>-7.2143705661047441E-3</v>
      </c>
      <c r="R66" s="13">
        <f t="shared" si="18"/>
        <v>-1.4285550678997505E-2</v>
      </c>
    </row>
    <row r="67" spans="1:18" x14ac:dyDescent="0.25">
      <c r="A67" s="1">
        <v>42657</v>
      </c>
      <c r="B67">
        <v>8594</v>
      </c>
      <c r="C67">
        <v>8583.4003909999992</v>
      </c>
      <c r="D67">
        <v>8586.2104501565209</v>
      </c>
      <c r="E67" t="str">
        <f t="shared" si="2"/>
        <v/>
      </c>
      <c r="F67" s="10">
        <f t="shared" si="0"/>
        <v>8519.9501949999994</v>
      </c>
      <c r="G67" s="11" t="str">
        <f t="shared" si="1"/>
        <v/>
      </c>
      <c r="L67" s="12">
        <f t="shared" si="12"/>
        <v>1.1723284898410569E-3</v>
      </c>
      <c r="M67" s="12">
        <f t="shared" si="13"/>
        <v>1.171641849390058E-3</v>
      </c>
      <c r="N67">
        <f t="shared" si="14"/>
        <v>1</v>
      </c>
      <c r="O67" s="12">
        <f t="shared" si="15"/>
        <v>1.171641849390058E-3</v>
      </c>
      <c r="P67" s="12">
        <f t="shared" si="16"/>
        <v>-6.0688781316637873E-3</v>
      </c>
      <c r="Q67" s="12">
        <f t="shared" si="17"/>
        <v>-6.0504996884146456E-3</v>
      </c>
      <c r="R67" s="13">
        <f t="shared" si="18"/>
        <v>-1.439916140086317E-2</v>
      </c>
    </row>
    <row r="68" spans="1:18" x14ac:dyDescent="0.25">
      <c r="A68" s="1">
        <v>42660</v>
      </c>
      <c r="B68">
        <v>8612.9501949999994</v>
      </c>
      <c r="C68">
        <v>8520.4003909999992</v>
      </c>
      <c r="D68">
        <v>8596.3074299796408</v>
      </c>
      <c r="E68" t="str">
        <f t="shared" si="2"/>
        <v>SELL</v>
      </c>
      <c r="F68" s="10">
        <f t="shared" si="0"/>
        <v>8519.9501949999994</v>
      </c>
      <c r="G68" s="11" t="str">
        <f t="shared" si="1"/>
        <v/>
      </c>
      <c r="L68" s="12">
        <f t="shared" si="12"/>
        <v>-7.3397484831370097E-3</v>
      </c>
      <c r="M68" s="12">
        <f t="shared" si="13"/>
        <v>-7.3668169689514677E-3</v>
      </c>
      <c r="N68">
        <f t="shared" si="14"/>
        <v>1</v>
      </c>
      <c r="O68" s="12">
        <f t="shared" si="15"/>
        <v>-7.3668169689514677E-3</v>
      </c>
      <c r="P68" s="12">
        <f t="shared" si="16"/>
        <v>-1.3435695100615255E-2</v>
      </c>
      <c r="Q68" s="12">
        <f t="shared" si="17"/>
        <v>-1.3345839025641348E-2</v>
      </c>
      <c r="R68" s="13">
        <f t="shared" si="18"/>
        <v>-6.1760245895510213E-3</v>
      </c>
    </row>
    <row r="69" spans="1:18" x14ac:dyDescent="0.25">
      <c r="A69" s="1">
        <v>42661</v>
      </c>
      <c r="B69">
        <v>8556.0498050000006</v>
      </c>
      <c r="C69">
        <v>8677.9003909999992</v>
      </c>
      <c r="D69">
        <v>8597.0937069496704</v>
      </c>
      <c r="E69" t="str">
        <f t="shared" si="2"/>
        <v/>
      </c>
      <c r="F69" s="10">
        <f t="shared" si="0"/>
        <v>8612.9501949999994</v>
      </c>
      <c r="G69" s="11">
        <f t="shared" si="1"/>
        <v>1.0915556766350365E-2</v>
      </c>
      <c r="L69" s="12">
        <f t="shared" si="12"/>
        <v>1.848504680206875E-2</v>
      </c>
      <c r="M69" s="12">
        <f t="shared" si="13"/>
        <v>1.8316274988404681E-2</v>
      </c>
      <c r="N69">
        <f t="shared" si="14"/>
        <v>-1</v>
      </c>
      <c r="O69" s="12">
        <f t="shared" si="15"/>
        <v>-1.8316274988404681E-2</v>
      </c>
      <c r="P69" s="12">
        <f t="shared" si="16"/>
        <v>-3.1751970089019935E-2</v>
      </c>
      <c r="Q69" s="12">
        <f t="shared" si="17"/>
        <v>-3.1253169526303415E-2</v>
      </c>
      <c r="R69" s="13">
        <f t="shared" si="18"/>
        <v>1.1009622724705626E-2</v>
      </c>
    </row>
    <row r="70" spans="1:18" x14ac:dyDescent="0.25">
      <c r="A70" s="1">
        <v>42662</v>
      </c>
      <c r="B70">
        <v>8697.5</v>
      </c>
      <c r="C70">
        <v>8659.0996090000008</v>
      </c>
      <c r="D70">
        <v>8592.7728976414401</v>
      </c>
      <c r="E70" t="str">
        <f t="shared" si="2"/>
        <v/>
      </c>
      <c r="F70" s="10">
        <f t="shared" si="0"/>
        <v>8612.9501949999994</v>
      </c>
      <c r="G70" s="11" t="str">
        <f t="shared" si="1"/>
        <v/>
      </c>
      <c r="L70" s="12">
        <f t="shared" si="12"/>
        <v>-2.166512768399298E-3</v>
      </c>
      <c r="M70" s="12">
        <f t="shared" si="13"/>
        <v>-2.1688630524142505E-3</v>
      </c>
      <c r="N70">
        <f t="shared" si="14"/>
        <v>-1</v>
      </c>
      <c r="O70" s="12">
        <f t="shared" si="15"/>
        <v>2.1688630524142505E-3</v>
      </c>
      <c r="P70" s="12">
        <f t="shared" si="16"/>
        <v>-2.9583107036605685E-2</v>
      </c>
      <c r="Q70" s="12">
        <f t="shared" si="17"/>
        <v>-2.9149810193885628E-2</v>
      </c>
      <c r="R70" s="13">
        <f t="shared" si="18"/>
        <v>1.6278485943748366E-2</v>
      </c>
    </row>
    <row r="71" spans="1:18" x14ac:dyDescent="0.25">
      <c r="A71" s="1">
        <v>42663</v>
      </c>
      <c r="B71">
        <v>8693.3496090000008</v>
      </c>
      <c r="C71">
        <v>8699.4003909999992</v>
      </c>
      <c r="D71">
        <v>8585.7238399020007</v>
      </c>
      <c r="E71" t="str">
        <f t="shared" si="2"/>
        <v/>
      </c>
      <c r="F71" s="10">
        <f t="shared" si="0"/>
        <v>8612.9501949999994</v>
      </c>
      <c r="G71" s="11" t="str">
        <f t="shared" si="1"/>
        <v/>
      </c>
      <c r="L71" s="12">
        <f t="shared" si="12"/>
        <v>4.6541538750877187E-3</v>
      </c>
      <c r="M71" s="12">
        <f t="shared" si="13"/>
        <v>4.6433567888473715E-3</v>
      </c>
      <c r="N71">
        <f t="shared" si="14"/>
        <v>-1</v>
      </c>
      <c r="O71" s="12">
        <f t="shared" si="15"/>
        <v>-4.6433567888473715E-3</v>
      </c>
      <c r="P71" s="12">
        <f t="shared" si="16"/>
        <v>-3.4226463825453059E-2</v>
      </c>
      <c r="Q71" s="12">
        <f t="shared" si="17"/>
        <v>-3.3647364059150919E-2</v>
      </c>
      <c r="R71" s="13">
        <f t="shared" si="18"/>
        <v>2.4775578228919404E-3</v>
      </c>
    </row>
    <row r="72" spans="1:18" x14ac:dyDescent="0.25">
      <c r="A72" s="1">
        <v>42664</v>
      </c>
      <c r="B72">
        <v>8708.5996090000008</v>
      </c>
      <c r="C72">
        <v>8693.0498050000006</v>
      </c>
      <c r="D72">
        <v>8596.9290126799297</v>
      </c>
      <c r="E72" t="str">
        <f t="shared" si="2"/>
        <v/>
      </c>
      <c r="F72" s="10">
        <f t="shared" si="0"/>
        <v>8612.9501949999994</v>
      </c>
      <c r="G72" s="11" t="str">
        <f t="shared" si="1"/>
        <v/>
      </c>
      <c r="L72" s="12">
        <f t="shared" si="12"/>
        <v>-7.3000272600032279E-4</v>
      </c>
      <c r="M72" s="12">
        <f t="shared" si="13"/>
        <v>-7.3026930773513097E-4</v>
      </c>
      <c r="N72">
        <f t="shared" si="14"/>
        <v>-1</v>
      </c>
      <c r="O72" s="12">
        <f t="shared" si="15"/>
        <v>7.3026930773513097E-4</v>
      </c>
      <c r="P72" s="12">
        <f t="shared" si="16"/>
        <v>-3.3496194517717931E-2</v>
      </c>
      <c r="Q72" s="12">
        <f t="shared" si="17"/>
        <v>-3.294140865126427E-2</v>
      </c>
      <c r="R72" s="13">
        <f t="shared" si="18"/>
        <v>3.920753604071292E-3</v>
      </c>
    </row>
    <row r="73" spans="1:18" x14ac:dyDescent="0.25">
      <c r="A73" s="1">
        <v>42667</v>
      </c>
      <c r="B73">
        <v>8709.8496090000008</v>
      </c>
      <c r="C73">
        <v>8708.9501949999994</v>
      </c>
      <c r="D73">
        <v>8605.4274418970108</v>
      </c>
      <c r="E73" t="str">
        <f t="shared" si="2"/>
        <v/>
      </c>
      <c r="F73" s="10">
        <f t="shared" si="0"/>
        <v>8612.9501949999994</v>
      </c>
      <c r="G73" s="11" t="str">
        <f t="shared" si="1"/>
        <v/>
      </c>
      <c r="L73" s="12">
        <f t="shared" si="12"/>
        <v>1.8290922468722215E-3</v>
      </c>
      <c r="M73" s="12">
        <f t="shared" si="13"/>
        <v>1.8274214946448352E-3</v>
      </c>
      <c r="N73">
        <f t="shared" si="14"/>
        <v>-1</v>
      </c>
      <c r="O73" s="12">
        <f t="shared" si="15"/>
        <v>-1.8274214946448352E-3</v>
      </c>
      <c r="P73" s="12">
        <f t="shared" si="16"/>
        <v>-3.5323616012362766E-2</v>
      </c>
      <c r="Q73" s="12">
        <f t="shared" si="17"/>
        <v>-3.4707018559577141E-2</v>
      </c>
      <c r="R73" s="13">
        <f t="shared" si="18"/>
        <v>1.0977542785455263E-3</v>
      </c>
    </row>
    <row r="74" spans="1:18" x14ac:dyDescent="0.25">
      <c r="A74" s="1">
        <v>42668</v>
      </c>
      <c r="B74">
        <v>8721.7001949999994</v>
      </c>
      <c r="C74">
        <v>8691.2998050000006</v>
      </c>
      <c r="D74">
        <v>8628.6579136649798</v>
      </c>
      <c r="E74" t="str">
        <f t="shared" si="2"/>
        <v/>
      </c>
      <c r="F74" s="10">
        <f t="shared" si="0"/>
        <v>8612.9501949999994</v>
      </c>
      <c r="G74" s="11" t="str">
        <f t="shared" si="1"/>
        <v/>
      </c>
      <c r="L74" s="12">
        <f t="shared" si="12"/>
        <v>-2.026695480487728E-3</v>
      </c>
      <c r="M74" s="12">
        <f t="shared" si="13"/>
        <v>-2.0287520068779982E-3</v>
      </c>
      <c r="N74">
        <f t="shared" si="14"/>
        <v>-1</v>
      </c>
      <c r="O74" s="12">
        <f t="shared" si="15"/>
        <v>2.0287520068779982E-3</v>
      </c>
      <c r="P74" s="12">
        <f t="shared" si="16"/>
        <v>-3.3294864005484766E-2</v>
      </c>
      <c r="Q74" s="12">
        <f t="shared" si="17"/>
        <v>-3.2746690649028687E-2</v>
      </c>
      <c r="R74" s="13">
        <f t="shared" si="18"/>
        <v>-2.013102466056349E-4</v>
      </c>
    </row>
    <row r="75" spans="1:18" x14ac:dyDescent="0.25">
      <c r="A75" s="1">
        <v>42669</v>
      </c>
      <c r="B75">
        <v>8657.2998050000006</v>
      </c>
      <c r="C75">
        <v>8615.25</v>
      </c>
      <c r="D75">
        <v>8622.6209347706499</v>
      </c>
      <c r="E75" t="str">
        <f t="shared" si="2"/>
        <v/>
      </c>
      <c r="F75" s="10">
        <f t="shared" si="0"/>
        <v>8612.9501949999994</v>
      </c>
      <c r="G75" s="11" t="str">
        <f t="shared" si="1"/>
        <v/>
      </c>
      <c r="L75" s="12">
        <f t="shared" si="12"/>
        <v>-8.7501071998747904E-3</v>
      </c>
      <c r="M75" s="12">
        <f t="shared" si="13"/>
        <v>-8.7886141792387941E-3</v>
      </c>
      <c r="N75">
        <f t="shared" si="14"/>
        <v>-1</v>
      </c>
      <c r="O75" s="12">
        <f t="shared" si="15"/>
        <v>8.7886141792387941E-3</v>
      </c>
      <c r="P75" s="12">
        <f t="shared" si="16"/>
        <v>-2.4506249826245972E-2</v>
      </c>
      <c r="Q75" s="12">
        <f t="shared" si="17"/>
        <v>-2.4208409628542205E-2</v>
      </c>
      <c r="R75" s="13">
        <f t="shared" si="18"/>
        <v>-1.0759068877646771E-2</v>
      </c>
    </row>
    <row r="76" spans="1:18" x14ac:dyDescent="0.25">
      <c r="A76" s="1">
        <v>42670</v>
      </c>
      <c r="B76">
        <v>8607.0996090000008</v>
      </c>
      <c r="C76">
        <v>8615.25</v>
      </c>
      <c r="D76">
        <v>8594.9586980313998</v>
      </c>
      <c r="E76" t="str">
        <f t="shared" si="2"/>
        <v>SELL</v>
      </c>
      <c r="F76" s="10">
        <f t="shared" si="0"/>
        <v>8612.9501949999994</v>
      </c>
      <c r="G76" s="11" t="str">
        <f t="shared" si="1"/>
        <v/>
      </c>
      <c r="L76" s="12">
        <f t="shared" si="12"/>
        <v>0</v>
      </c>
      <c r="M76" s="12">
        <f t="shared" si="13"/>
        <v>0</v>
      </c>
      <c r="N76">
        <f t="shared" si="14"/>
        <v>-1</v>
      </c>
      <c r="O76" s="12">
        <f t="shared" si="15"/>
        <v>0</v>
      </c>
      <c r="P76" s="12">
        <f t="shared" si="16"/>
        <v>-2.4506249826245972E-2</v>
      </c>
      <c r="Q76" s="12">
        <f t="shared" si="17"/>
        <v>-2.4208409628542205E-2</v>
      </c>
      <c r="R76" s="13">
        <f t="shared" si="18"/>
        <v>-8.7501071998747904E-3</v>
      </c>
    </row>
    <row r="77" spans="1:18" x14ac:dyDescent="0.25">
      <c r="A77" s="1">
        <v>42671</v>
      </c>
      <c r="B77">
        <v>8625</v>
      </c>
      <c r="C77">
        <v>8638</v>
      </c>
      <c r="D77">
        <v>8618.1204876274496</v>
      </c>
      <c r="E77" t="str">
        <f t="shared" si="2"/>
        <v/>
      </c>
      <c r="F77" s="10">
        <f t="shared" ref="F77:F140" si="19">IF(E76&lt;&gt;"",B76,F76)</f>
        <v>8607.0996090000008</v>
      </c>
      <c r="G77" s="11">
        <f t="shared" ref="G77:G140" si="20">IF(E76="SELL",F77/F76-1,IF(E76="BUY",1-F77/F76,""))</f>
        <v>-6.7927781625798378E-4</v>
      </c>
      <c r="L77" s="12">
        <f t="shared" si="12"/>
        <v>2.6406662604103737E-3</v>
      </c>
      <c r="M77" s="12">
        <f t="shared" si="13"/>
        <v>2.6371858270232084E-3</v>
      </c>
      <c r="N77">
        <f t="shared" si="14"/>
        <v>-1</v>
      </c>
      <c r="O77" s="12">
        <f t="shared" si="15"/>
        <v>-2.6371858270232084E-3</v>
      </c>
      <c r="P77" s="12">
        <f t="shared" si="16"/>
        <v>-2.7143435653269179E-2</v>
      </c>
      <c r="Q77" s="12">
        <f t="shared" si="17"/>
        <v>-2.6778363168823649E-2</v>
      </c>
      <c r="R77" s="13">
        <f t="shared" si="18"/>
        <v>2.6406662604103737E-3</v>
      </c>
    </row>
    <row r="78" spans="1:18" x14ac:dyDescent="0.25">
      <c r="A78" s="1">
        <v>42675</v>
      </c>
      <c r="B78">
        <v>8653.1503909999992</v>
      </c>
      <c r="C78">
        <v>8626.25</v>
      </c>
      <c r="D78">
        <v>8628.6587580193209</v>
      </c>
      <c r="E78" t="str">
        <f t="shared" ref="E78:E141" si="21" xml:space="preserve"> IF(AND(D78&gt;B78, D77&lt;C77),"BUY",IF(AND(D78&lt;B78,D77&gt;C77),"SELL",""))</f>
        <v/>
      </c>
      <c r="F78" s="10">
        <f t="shared" si="19"/>
        <v>8607.0996090000008</v>
      </c>
      <c r="G78" s="11" t="str">
        <f t="shared" si="20"/>
        <v/>
      </c>
      <c r="L78" s="12">
        <f t="shared" si="12"/>
        <v>-1.3602685806899384E-3</v>
      </c>
      <c r="M78" s="12">
        <f t="shared" si="13"/>
        <v>-1.361194585834806E-3</v>
      </c>
      <c r="N78">
        <f t="shared" si="14"/>
        <v>-1</v>
      </c>
      <c r="O78" s="12">
        <f t="shared" si="15"/>
        <v>1.361194585834806E-3</v>
      </c>
      <c r="P78" s="12">
        <f t="shared" si="16"/>
        <v>-2.5782241067434371E-2</v>
      </c>
      <c r="Q78" s="12">
        <f t="shared" si="17"/>
        <v>-2.545271711952457E-2</v>
      </c>
      <c r="R78" s="13">
        <f t="shared" si="18"/>
        <v>1.2768056643743808E-3</v>
      </c>
    </row>
    <row r="79" spans="1:18" x14ac:dyDescent="0.25">
      <c r="A79" s="1">
        <v>42676</v>
      </c>
      <c r="B79">
        <v>8542.7998050000006</v>
      </c>
      <c r="C79">
        <v>8514</v>
      </c>
      <c r="D79">
        <v>8630.6011761775408</v>
      </c>
      <c r="E79" t="str">
        <f t="shared" si="21"/>
        <v/>
      </c>
      <c r="F79" s="10">
        <f t="shared" si="19"/>
        <v>8607.0996090000008</v>
      </c>
      <c r="G79" s="11" t="str">
        <f t="shared" si="20"/>
        <v/>
      </c>
      <c r="L79" s="12">
        <f t="shared" si="12"/>
        <v>-1.3012606868569754E-2</v>
      </c>
      <c r="M79" s="12">
        <f t="shared" si="13"/>
        <v>-1.3098012546713908E-2</v>
      </c>
      <c r="N79">
        <f t="shared" si="14"/>
        <v>-1</v>
      </c>
      <c r="O79" s="12">
        <f t="shared" si="15"/>
        <v>1.3098012546713908E-2</v>
      </c>
      <c r="P79" s="12">
        <f t="shared" si="16"/>
        <v>-1.2684228520720464E-2</v>
      </c>
      <c r="Q79" s="12">
        <f t="shared" si="17"/>
        <v>-1.2604122745160762E-2</v>
      </c>
      <c r="R79" s="13">
        <f t="shared" si="18"/>
        <v>-1.4355174808983517E-2</v>
      </c>
    </row>
    <row r="80" spans="1:18" x14ac:dyDescent="0.25">
      <c r="A80" s="1">
        <v>42677</v>
      </c>
      <c r="B80">
        <v>8499.8496090000008</v>
      </c>
      <c r="C80">
        <v>8484.9501949999994</v>
      </c>
      <c r="D80">
        <v>8626.7101344595994</v>
      </c>
      <c r="E80" t="str">
        <f t="shared" si="21"/>
        <v/>
      </c>
      <c r="F80" s="10">
        <f t="shared" si="19"/>
        <v>8607.0996090000008</v>
      </c>
      <c r="G80" s="11" t="str">
        <f t="shared" si="20"/>
        <v/>
      </c>
      <c r="L80" s="12">
        <f t="shared" ref="L80:L143" si="22">C80/C79-1</f>
        <v>-3.4120043457834814E-3</v>
      </c>
      <c r="M80" s="12">
        <f t="shared" ref="M80:M143" si="23">LN(C80/C79)</f>
        <v>-3.4178385071808796E-3</v>
      </c>
      <c r="N80">
        <f t="shared" ref="N80:N143" si="24" xml:space="preserve"> IF(AND(D79&gt;B79, D78&lt;C78),1,IF(AND(D79&lt;B79,D78&gt;C78),-1,N79))</f>
        <v>-1</v>
      </c>
      <c r="O80" s="12">
        <f t="shared" ref="O80:O143" si="25">M80*N80</f>
        <v>3.4178385071808796E-3</v>
      </c>
      <c r="P80" s="12">
        <f t="shared" ref="P80:P143" si="26">O80+P79</f>
        <v>-9.2663900135395837E-3</v>
      </c>
      <c r="Q80" s="12">
        <f t="shared" ref="Q80:Q143" si="27">EXP(P80)-1</f>
        <v>-9.2235893262421209E-3</v>
      </c>
      <c r="R80" s="13">
        <f t="shared" ref="R80:R143" si="28">(1+L80)*(1+L79)-1</f>
        <v>-1.638021214316765E-2</v>
      </c>
    </row>
    <row r="81" spans="1:18" x14ac:dyDescent="0.25">
      <c r="A81" s="1">
        <v>42678</v>
      </c>
      <c r="B81">
        <v>8503.5996090000008</v>
      </c>
      <c r="C81">
        <v>8433.75</v>
      </c>
      <c r="D81">
        <v>8619.5218760728894</v>
      </c>
      <c r="E81" t="str">
        <f t="shared" si="21"/>
        <v/>
      </c>
      <c r="F81" s="10">
        <f t="shared" si="19"/>
        <v>8607.0996090000008</v>
      </c>
      <c r="G81" s="11" t="str">
        <f t="shared" si="20"/>
        <v/>
      </c>
      <c r="L81" s="12">
        <f t="shared" si="22"/>
        <v>-6.0342363624209527E-3</v>
      </c>
      <c r="M81" s="12">
        <f t="shared" si="23"/>
        <v>-6.0525159392816868E-3</v>
      </c>
      <c r="N81">
        <f t="shared" si="24"/>
        <v>-1</v>
      </c>
      <c r="O81" s="12">
        <f t="shared" si="25"/>
        <v>6.0525159392816868E-3</v>
      </c>
      <c r="P81" s="12">
        <f t="shared" si="26"/>
        <v>-3.213874074257897E-3</v>
      </c>
      <c r="Q81" s="12">
        <f t="shared" si="27"/>
        <v>-3.2087151092098365E-3</v>
      </c>
      <c r="R81" s="13">
        <f t="shared" si="28"/>
        <v>-9.4256518675123191E-3</v>
      </c>
    </row>
    <row r="82" spans="1:18" x14ac:dyDescent="0.25">
      <c r="A82" s="1">
        <v>42681</v>
      </c>
      <c r="B82">
        <v>8535.75</v>
      </c>
      <c r="C82">
        <v>8497.0498050000006</v>
      </c>
      <c r="D82">
        <v>8631.5577531429099</v>
      </c>
      <c r="E82" t="str">
        <f t="shared" si="21"/>
        <v/>
      </c>
      <c r="F82" s="10">
        <f t="shared" si="19"/>
        <v>8607.0996090000008</v>
      </c>
      <c r="G82" s="11" t="str">
        <f t="shared" si="20"/>
        <v/>
      </c>
      <c r="L82" s="12">
        <f t="shared" si="22"/>
        <v>7.5055349044019781E-3</v>
      </c>
      <c r="M82" s="12">
        <f t="shared" si="23"/>
        <v>7.4775085252503518E-3</v>
      </c>
      <c r="N82">
        <f t="shared" si="24"/>
        <v>-1</v>
      </c>
      <c r="O82" s="12">
        <f t="shared" si="25"/>
        <v>-7.4775085252503518E-3</v>
      </c>
      <c r="P82" s="12">
        <f t="shared" si="26"/>
        <v>-1.0691382599508248E-2</v>
      </c>
      <c r="Q82" s="12">
        <f t="shared" si="27"/>
        <v>-1.0634432906245439E-2</v>
      </c>
      <c r="R82" s="13">
        <f t="shared" si="28"/>
        <v>1.4260083703414583E-3</v>
      </c>
    </row>
    <row r="83" spans="1:18" x14ac:dyDescent="0.25">
      <c r="A83" s="1">
        <v>42682</v>
      </c>
      <c r="B83">
        <v>8540</v>
      </c>
      <c r="C83">
        <v>8543.5498050000006</v>
      </c>
      <c r="D83">
        <v>8640.5864891967994</v>
      </c>
      <c r="E83" t="str">
        <f t="shared" si="21"/>
        <v/>
      </c>
      <c r="F83" s="10">
        <f t="shared" si="19"/>
        <v>8607.0996090000008</v>
      </c>
      <c r="G83" s="11" t="str">
        <f t="shared" si="20"/>
        <v/>
      </c>
      <c r="L83" s="12">
        <f t="shared" si="22"/>
        <v>5.4724876359601993E-3</v>
      </c>
      <c r="M83" s="12">
        <f t="shared" si="23"/>
        <v>5.4575679824925274E-3</v>
      </c>
      <c r="N83">
        <f t="shared" si="24"/>
        <v>-1</v>
      </c>
      <c r="O83" s="12">
        <f t="shared" si="25"/>
        <v>-5.4575679824925274E-3</v>
      </c>
      <c r="P83" s="12">
        <f t="shared" si="26"/>
        <v>-1.6148950582000776E-2</v>
      </c>
      <c r="Q83" s="12">
        <f t="shared" si="27"/>
        <v>-1.6019255365281926E-2</v>
      </c>
      <c r="R83" s="13">
        <f t="shared" si="28"/>
        <v>1.3019096487327797E-2</v>
      </c>
    </row>
    <row r="84" spans="1:18" x14ac:dyDescent="0.25">
      <c r="A84" s="1">
        <v>42683</v>
      </c>
      <c r="B84">
        <v>8067.5</v>
      </c>
      <c r="C84">
        <v>8432</v>
      </c>
      <c r="D84">
        <v>8663.6459142233398</v>
      </c>
      <c r="E84" t="str">
        <f t="shared" si="21"/>
        <v/>
      </c>
      <c r="F84" s="10">
        <f t="shared" si="19"/>
        <v>8607.0996090000008</v>
      </c>
      <c r="G84" s="11" t="str">
        <f t="shared" si="20"/>
        <v/>
      </c>
      <c r="L84" s="12">
        <f t="shared" si="22"/>
        <v>-1.3056610840463279E-2</v>
      </c>
      <c r="M84" s="12">
        <f t="shared" si="23"/>
        <v>-1.3142597668234474E-2</v>
      </c>
      <c r="N84">
        <f t="shared" si="24"/>
        <v>-1</v>
      </c>
      <c r="O84" s="12">
        <f t="shared" si="25"/>
        <v>1.3142597668234474E-2</v>
      </c>
      <c r="P84" s="12">
        <f t="shared" si="26"/>
        <v>-3.0063529137663025E-3</v>
      </c>
      <c r="Q84" s="12">
        <f t="shared" si="27"/>
        <v>-3.0018383600922682E-3</v>
      </c>
      <c r="R84" s="13">
        <f t="shared" si="28"/>
        <v>-7.6555753458950049E-3</v>
      </c>
    </row>
    <row r="85" spans="1:18" x14ac:dyDescent="0.25">
      <c r="A85" s="1">
        <v>42684</v>
      </c>
      <c r="B85">
        <v>8555.5996090000008</v>
      </c>
      <c r="C85">
        <v>8525.75</v>
      </c>
      <c r="D85">
        <v>8658.1347318290409</v>
      </c>
      <c r="E85" t="str">
        <f t="shared" si="21"/>
        <v/>
      </c>
      <c r="F85" s="10">
        <f t="shared" si="19"/>
        <v>8607.0996090000008</v>
      </c>
      <c r="G85" s="11" t="str">
        <f t="shared" si="20"/>
        <v/>
      </c>
      <c r="L85" s="12">
        <f t="shared" si="22"/>
        <v>1.1118358633776193E-2</v>
      </c>
      <c r="M85" s="12">
        <f t="shared" si="23"/>
        <v>1.105700404045472E-2</v>
      </c>
      <c r="N85">
        <f t="shared" si="24"/>
        <v>-1</v>
      </c>
      <c r="O85" s="12">
        <f t="shared" si="25"/>
        <v>-1.105700404045472E-2</v>
      </c>
      <c r="P85" s="12">
        <f t="shared" si="26"/>
        <v>-1.4063356954221022E-2</v>
      </c>
      <c r="Q85" s="12">
        <f t="shared" si="27"/>
        <v>-1.3964929895000311E-2</v>
      </c>
      <c r="R85" s="13">
        <f t="shared" si="28"/>
        <v>-2.0834202885530173E-3</v>
      </c>
    </row>
    <row r="86" spans="1:18" x14ac:dyDescent="0.25">
      <c r="A86" s="1">
        <v>42685</v>
      </c>
      <c r="B86">
        <v>8456.6503909999992</v>
      </c>
      <c r="C86">
        <v>8296.2998050000006</v>
      </c>
      <c r="D86">
        <v>8631.5425000439609</v>
      </c>
      <c r="E86" t="str">
        <f t="shared" si="21"/>
        <v/>
      </c>
      <c r="F86" s="10">
        <f t="shared" si="19"/>
        <v>8607.0996090000008</v>
      </c>
      <c r="G86" s="11" t="str">
        <f t="shared" si="20"/>
        <v/>
      </c>
      <c r="L86" s="12">
        <f t="shared" si="22"/>
        <v>-2.6912611207225101E-2</v>
      </c>
      <c r="M86" s="12">
        <f t="shared" si="23"/>
        <v>-2.7281387064732571E-2</v>
      </c>
      <c r="N86">
        <f t="shared" si="24"/>
        <v>-1</v>
      </c>
      <c r="O86" s="12">
        <f t="shared" si="25"/>
        <v>2.7281387064732571E-2</v>
      </c>
      <c r="P86" s="12">
        <f t="shared" si="26"/>
        <v>1.3218030110511548E-2</v>
      </c>
      <c r="Q86" s="12">
        <f t="shared" si="27"/>
        <v>1.3305774446720431E-2</v>
      </c>
      <c r="R86" s="13">
        <f t="shared" si="28"/>
        <v>-1.6093476636622195E-2</v>
      </c>
    </row>
    <row r="87" spans="1:18" x14ac:dyDescent="0.25">
      <c r="A87" s="1">
        <v>42689</v>
      </c>
      <c r="B87">
        <v>8284.8496090000008</v>
      </c>
      <c r="C87">
        <v>8108.4501950000003</v>
      </c>
      <c r="D87">
        <v>8654.8257053536909</v>
      </c>
      <c r="E87" t="str">
        <f t="shared" si="21"/>
        <v/>
      </c>
      <c r="F87" s="10">
        <f t="shared" si="19"/>
        <v>8607.0996090000008</v>
      </c>
      <c r="G87" s="11" t="str">
        <f t="shared" si="20"/>
        <v/>
      </c>
      <c r="L87" s="12">
        <f t="shared" si="22"/>
        <v>-2.2642577343551129E-2</v>
      </c>
      <c r="M87" s="12">
        <f t="shared" si="23"/>
        <v>-2.2902856936088539E-2</v>
      </c>
      <c r="N87">
        <f t="shared" si="24"/>
        <v>-1</v>
      </c>
      <c r="O87" s="12">
        <f t="shared" si="25"/>
        <v>2.2902856936088539E-2</v>
      </c>
      <c r="P87" s="12">
        <f t="shared" si="26"/>
        <v>3.6120887046600089E-2</v>
      </c>
      <c r="Q87" s="12">
        <f t="shared" si="27"/>
        <v>3.6781172329529266E-2</v>
      </c>
      <c r="R87" s="13">
        <f t="shared" si="28"/>
        <v>-4.8945817669999725E-2</v>
      </c>
    </row>
    <row r="88" spans="1:18" x14ac:dyDescent="0.25">
      <c r="A88" s="1">
        <v>42690</v>
      </c>
      <c r="B88">
        <v>8205.6503909999992</v>
      </c>
      <c r="C88">
        <v>8111.6000979999999</v>
      </c>
      <c r="D88">
        <v>8665.7691861394305</v>
      </c>
      <c r="E88" t="str">
        <f t="shared" si="21"/>
        <v/>
      </c>
      <c r="F88" s="10">
        <f t="shared" si="19"/>
        <v>8607.0996090000008</v>
      </c>
      <c r="G88" s="11" t="str">
        <f t="shared" si="20"/>
        <v/>
      </c>
      <c r="L88" s="12">
        <f t="shared" si="22"/>
        <v>3.8847164676947266E-4</v>
      </c>
      <c r="M88" s="12">
        <f t="shared" si="23"/>
        <v>3.8839621119505634E-4</v>
      </c>
      <c r="N88">
        <f t="shared" si="24"/>
        <v>-1</v>
      </c>
      <c r="O88" s="12">
        <f t="shared" si="25"/>
        <v>-3.8839621119505634E-4</v>
      </c>
      <c r="P88" s="12">
        <f t="shared" si="26"/>
        <v>3.5732490835405036E-2</v>
      </c>
      <c r="Q88" s="12">
        <f t="shared" si="27"/>
        <v>3.6378568640293096E-2</v>
      </c>
      <c r="R88" s="13">
        <f t="shared" si="28"/>
        <v>-2.2262901696089465E-2</v>
      </c>
    </row>
    <row r="89" spans="1:18" x14ac:dyDescent="0.25">
      <c r="A89" s="1">
        <v>42691</v>
      </c>
      <c r="B89">
        <v>8105.1000979999999</v>
      </c>
      <c r="C89">
        <v>8079.9501950000003</v>
      </c>
      <c r="D89">
        <v>8668.7896396715296</v>
      </c>
      <c r="E89" t="str">
        <f t="shared" si="21"/>
        <v/>
      </c>
      <c r="F89" s="10">
        <f t="shared" si="19"/>
        <v>8607.0996090000008</v>
      </c>
      <c r="G89" s="11" t="str">
        <f t="shared" si="20"/>
        <v/>
      </c>
      <c r="L89" s="12">
        <f t="shared" si="22"/>
        <v>-3.9018076110289845E-3</v>
      </c>
      <c r="M89" s="12">
        <f t="shared" si="23"/>
        <v>-3.9094395209770174E-3</v>
      </c>
      <c r="N89">
        <f t="shared" si="24"/>
        <v>-1</v>
      </c>
      <c r="O89" s="12">
        <f t="shared" si="25"/>
        <v>3.9094395209770174E-3</v>
      </c>
      <c r="P89" s="12">
        <f t="shared" si="26"/>
        <v>3.9641930356382055E-2</v>
      </c>
      <c r="Q89" s="12">
        <f t="shared" si="27"/>
        <v>4.0438158164624705E-2</v>
      </c>
      <c r="R89" s="13">
        <f t="shared" si="28"/>
        <v>-3.5148517058875006E-3</v>
      </c>
    </row>
    <row r="90" spans="1:18" x14ac:dyDescent="0.25">
      <c r="A90" s="1">
        <v>42692</v>
      </c>
      <c r="B90">
        <v>8097.5498049999997</v>
      </c>
      <c r="C90">
        <v>8074.1000979999999</v>
      </c>
      <c r="D90">
        <v>8665.2931292357298</v>
      </c>
      <c r="E90" t="str">
        <f t="shared" si="21"/>
        <v/>
      </c>
      <c r="F90" s="10">
        <f t="shared" si="19"/>
        <v>8607.0996090000008</v>
      </c>
      <c r="G90" s="11" t="str">
        <f t="shared" si="20"/>
        <v/>
      </c>
      <c r="L90" s="12">
        <f t="shared" si="22"/>
        <v>-7.2402636882840099E-4</v>
      </c>
      <c r="M90" s="12">
        <f t="shared" si="23"/>
        <v>-7.2428860250348408E-4</v>
      </c>
      <c r="N90">
        <f t="shared" si="24"/>
        <v>-1</v>
      </c>
      <c r="O90" s="12">
        <f t="shared" si="25"/>
        <v>7.2428860250348408E-4</v>
      </c>
      <c r="P90" s="12">
        <f t="shared" si="26"/>
        <v>4.0366218958885536E-2</v>
      </c>
      <c r="Q90" s="12">
        <f t="shared" si="27"/>
        <v>4.1192008633889055E-2</v>
      </c>
      <c r="R90" s="13">
        <f t="shared" si="28"/>
        <v>-4.6230089682609554E-3</v>
      </c>
    </row>
    <row r="91" spans="1:18" x14ac:dyDescent="0.25">
      <c r="A91" s="1">
        <v>42695</v>
      </c>
      <c r="B91">
        <v>8102.1000979999999</v>
      </c>
      <c r="C91">
        <v>7929.1000979999999</v>
      </c>
      <c r="D91">
        <v>8657.9640307052305</v>
      </c>
      <c r="E91" t="str">
        <f t="shared" si="21"/>
        <v/>
      </c>
      <c r="F91" s="10">
        <f t="shared" si="19"/>
        <v>8607.0996090000008</v>
      </c>
      <c r="G91" s="11" t="str">
        <f t="shared" si="20"/>
        <v/>
      </c>
      <c r="L91" s="12">
        <f t="shared" si="22"/>
        <v>-1.7958657712940362E-2</v>
      </c>
      <c r="M91" s="12">
        <f t="shared" si="23"/>
        <v>-1.8121871425199589E-2</v>
      </c>
      <c r="N91">
        <f t="shared" si="24"/>
        <v>-1</v>
      </c>
      <c r="O91" s="12">
        <f t="shared" si="25"/>
        <v>1.8121871425199589E-2</v>
      </c>
      <c r="P91" s="12">
        <f t="shared" si="26"/>
        <v>5.8488090384085124E-2</v>
      </c>
      <c r="Q91" s="12">
        <f t="shared" si="27"/>
        <v>6.0232358659233709E-2</v>
      </c>
      <c r="R91" s="13">
        <f t="shared" si="28"/>
        <v>-1.8669681540035787E-2</v>
      </c>
    </row>
    <row r="92" spans="1:18" x14ac:dyDescent="0.25">
      <c r="A92" s="1">
        <v>42696</v>
      </c>
      <c r="B92">
        <v>7989.1499020000001</v>
      </c>
      <c r="C92">
        <v>8002.2998049999997</v>
      </c>
      <c r="D92">
        <v>8670.7719208386407</v>
      </c>
      <c r="E92" t="str">
        <f t="shared" si="21"/>
        <v/>
      </c>
      <c r="F92" s="10">
        <f t="shared" si="19"/>
        <v>8607.0996090000008</v>
      </c>
      <c r="G92" s="11" t="str">
        <f t="shared" si="20"/>
        <v/>
      </c>
      <c r="L92" s="12">
        <f t="shared" si="22"/>
        <v>9.2317799113752486E-3</v>
      </c>
      <c r="M92" s="12">
        <f t="shared" si="23"/>
        <v>9.1894274904808938E-3</v>
      </c>
      <c r="N92">
        <f t="shared" si="24"/>
        <v>-1</v>
      </c>
      <c r="O92" s="12">
        <f t="shared" si="25"/>
        <v>-9.1894274904808938E-3</v>
      </c>
      <c r="P92" s="12">
        <f t="shared" si="26"/>
        <v>4.9298662893604232E-2</v>
      </c>
      <c r="Q92" s="12">
        <f t="shared" si="27"/>
        <v>5.0534059433143375E-2</v>
      </c>
      <c r="R92" s="13">
        <f t="shared" si="28"/>
        <v>-8.8926681770746807E-3</v>
      </c>
    </row>
    <row r="93" spans="1:18" x14ac:dyDescent="0.25">
      <c r="A93" s="1">
        <v>42697</v>
      </c>
      <c r="B93">
        <v>8051.2001950000003</v>
      </c>
      <c r="C93">
        <v>8033.2998049999997</v>
      </c>
      <c r="D93">
        <v>8680.2900477197709</v>
      </c>
      <c r="E93" t="str">
        <f t="shared" si="21"/>
        <v/>
      </c>
      <c r="F93" s="10">
        <f t="shared" si="19"/>
        <v>8607.0996090000008</v>
      </c>
      <c r="G93" s="11" t="str">
        <f t="shared" si="20"/>
        <v/>
      </c>
      <c r="L93" s="12">
        <f t="shared" si="22"/>
        <v>3.8738863520997313E-3</v>
      </c>
      <c r="M93" s="12">
        <f t="shared" si="23"/>
        <v>3.8664021767016647E-3</v>
      </c>
      <c r="N93">
        <f t="shared" si="24"/>
        <v>-1</v>
      </c>
      <c r="O93" s="12">
        <f t="shared" si="25"/>
        <v>-3.8664021767016647E-3</v>
      </c>
      <c r="P93" s="12">
        <f t="shared" si="26"/>
        <v>4.5432260716902567E-2</v>
      </c>
      <c r="Q93" s="12">
        <f t="shared" si="27"/>
        <v>4.6480114400224481E-2</v>
      </c>
      <c r="R93" s="13">
        <f t="shared" si="28"/>
        <v>1.3141429129679194E-2</v>
      </c>
    </row>
    <row r="94" spans="1:18" x14ac:dyDescent="0.25">
      <c r="A94" s="1">
        <v>42698</v>
      </c>
      <c r="B94">
        <v>8011.7998049999997</v>
      </c>
      <c r="C94">
        <v>7965.5</v>
      </c>
      <c r="D94">
        <v>8703.1789030188193</v>
      </c>
      <c r="E94" t="str">
        <f t="shared" si="21"/>
        <v/>
      </c>
      <c r="F94" s="10">
        <f t="shared" si="19"/>
        <v>8607.0996090000008</v>
      </c>
      <c r="G94" s="11" t="str">
        <f t="shared" si="20"/>
        <v/>
      </c>
      <c r="L94" s="12">
        <f t="shared" si="22"/>
        <v>-8.4398449760085814E-3</v>
      </c>
      <c r="M94" s="12">
        <f t="shared" si="23"/>
        <v>-8.4756621375251529E-3</v>
      </c>
      <c r="N94">
        <f t="shared" si="24"/>
        <v>-1</v>
      </c>
      <c r="O94" s="12">
        <f t="shared" si="25"/>
        <v>8.4756621375251529E-3</v>
      </c>
      <c r="P94" s="12">
        <f t="shared" si="26"/>
        <v>5.390792285442772E-2</v>
      </c>
      <c r="Q94" s="12">
        <f t="shared" si="27"/>
        <v>5.5387420619885885E-2</v>
      </c>
      <c r="R94" s="13">
        <f t="shared" si="28"/>
        <v>-4.5986536241752196E-3</v>
      </c>
    </row>
    <row r="95" spans="1:18" x14ac:dyDescent="0.25">
      <c r="A95" s="1">
        <v>42699</v>
      </c>
      <c r="B95">
        <v>8007.9501950000003</v>
      </c>
      <c r="C95">
        <v>8114.2998049999997</v>
      </c>
      <c r="D95">
        <v>8698.1530252256398</v>
      </c>
      <c r="E95" t="str">
        <f t="shared" si="21"/>
        <v/>
      </c>
      <c r="F95" s="10">
        <f t="shared" si="19"/>
        <v>8607.0996090000008</v>
      </c>
      <c r="G95" s="11" t="str">
        <f t="shared" si="20"/>
        <v/>
      </c>
      <c r="L95" s="12">
        <f t="shared" si="22"/>
        <v>1.8680535434059342E-2</v>
      </c>
      <c r="M95" s="12">
        <f t="shared" si="23"/>
        <v>1.850819717116222E-2</v>
      </c>
      <c r="N95">
        <f t="shared" si="24"/>
        <v>-1</v>
      </c>
      <c r="O95" s="12">
        <f t="shared" si="25"/>
        <v>-1.850819717116222E-2</v>
      </c>
      <c r="P95" s="12">
        <f t="shared" si="26"/>
        <v>3.53997256832655E-2</v>
      </c>
      <c r="Q95" s="12">
        <f t="shared" si="27"/>
        <v>3.6033755342331997E-2</v>
      </c>
      <c r="R95" s="13">
        <f t="shared" si="28"/>
        <v>1.0083029634918361E-2</v>
      </c>
    </row>
    <row r="96" spans="1:18" x14ac:dyDescent="0.25">
      <c r="A96" s="1">
        <v>42702</v>
      </c>
      <c r="B96">
        <v>8080.6499020000001</v>
      </c>
      <c r="C96">
        <v>8126.8999020000001</v>
      </c>
      <c r="D96">
        <v>8672.5583279412403</v>
      </c>
      <c r="E96" t="str">
        <f t="shared" si="21"/>
        <v/>
      </c>
      <c r="F96" s="10">
        <f t="shared" si="19"/>
        <v>8607.0996090000008</v>
      </c>
      <c r="G96" s="11" t="str">
        <f t="shared" si="20"/>
        <v/>
      </c>
      <c r="L96" s="12">
        <f t="shared" si="22"/>
        <v>1.5528261591020165E-3</v>
      </c>
      <c r="M96" s="12">
        <f t="shared" si="23"/>
        <v>1.5516217712039709E-3</v>
      </c>
      <c r="N96">
        <f t="shared" si="24"/>
        <v>-1</v>
      </c>
      <c r="O96" s="12">
        <f t="shared" si="25"/>
        <v>-1.5516217712039709E-3</v>
      </c>
      <c r="P96" s="12">
        <f t="shared" si="26"/>
        <v>3.3848103912061528E-2</v>
      </c>
      <c r="Q96" s="12">
        <f t="shared" si="27"/>
        <v>3.4427469308296432E-2</v>
      </c>
      <c r="R96" s="13">
        <f t="shared" si="28"/>
        <v>2.0262369217249443E-2</v>
      </c>
    </row>
    <row r="97" spans="1:18" x14ac:dyDescent="0.25">
      <c r="A97" s="1">
        <v>42703</v>
      </c>
      <c r="B97">
        <v>8131.5498049999997</v>
      </c>
      <c r="C97">
        <v>8142.1499020000001</v>
      </c>
      <c r="D97">
        <v>8695.9464330945102</v>
      </c>
      <c r="E97" t="str">
        <f t="shared" si="21"/>
        <v/>
      </c>
      <c r="F97" s="10">
        <f t="shared" si="19"/>
        <v>8607.0996090000008</v>
      </c>
      <c r="G97" s="11" t="str">
        <f t="shared" si="20"/>
        <v/>
      </c>
      <c r="L97" s="12">
        <f t="shared" si="22"/>
        <v>1.8764842909222423E-3</v>
      </c>
      <c r="M97" s="12">
        <f t="shared" si="23"/>
        <v>1.8747258936681159E-3</v>
      </c>
      <c r="N97">
        <f t="shared" si="24"/>
        <v>-1</v>
      </c>
      <c r="O97" s="12">
        <f t="shared" si="25"/>
        <v>-1.8747258936681159E-3</v>
      </c>
      <c r="P97" s="12">
        <f t="shared" si="26"/>
        <v>3.1973378018393409E-2</v>
      </c>
      <c r="Q97" s="12">
        <f t="shared" si="27"/>
        <v>3.2490018008968446E-2</v>
      </c>
      <c r="R97" s="13">
        <f t="shared" si="28"/>
        <v>3.4322243039184297E-3</v>
      </c>
    </row>
    <row r="98" spans="1:18" x14ac:dyDescent="0.25">
      <c r="A98" s="1">
        <v>42704</v>
      </c>
      <c r="B98">
        <v>8172.1499020000001</v>
      </c>
      <c r="C98">
        <v>8224.5</v>
      </c>
      <c r="D98">
        <v>8707.2619683349603</v>
      </c>
      <c r="E98" t="str">
        <f t="shared" si="21"/>
        <v/>
      </c>
      <c r="F98" s="10">
        <f t="shared" si="19"/>
        <v>8607.0996090000008</v>
      </c>
      <c r="G98" s="11" t="str">
        <f t="shared" si="20"/>
        <v/>
      </c>
      <c r="L98" s="12">
        <f t="shared" si="22"/>
        <v>1.0114048376801854E-2</v>
      </c>
      <c r="M98" s="12">
        <f t="shared" si="23"/>
        <v>1.0063243663229143E-2</v>
      </c>
      <c r="N98">
        <f t="shared" si="24"/>
        <v>-1</v>
      </c>
      <c r="O98" s="12">
        <f t="shared" si="25"/>
        <v>-1.0063243663229143E-2</v>
      </c>
      <c r="P98" s="12">
        <f t="shared" si="26"/>
        <v>2.1910134355164264E-2</v>
      </c>
      <c r="Q98" s="12">
        <f t="shared" si="27"/>
        <v>2.2151924001179379E-2</v>
      </c>
      <c r="R98" s="13">
        <f t="shared" si="28"/>
        <v>1.2009511520620686E-2</v>
      </c>
    </row>
    <row r="99" spans="1:18" x14ac:dyDescent="0.25">
      <c r="A99" s="1">
        <v>42705</v>
      </c>
      <c r="B99">
        <v>8244</v>
      </c>
      <c r="C99">
        <v>8192.9003909999992</v>
      </c>
      <c r="D99">
        <v>8711.2877446315997</v>
      </c>
      <c r="E99" t="str">
        <f t="shared" si="21"/>
        <v/>
      </c>
      <c r="F99" s="10">
        <f t="shared" si="19"/>
        <v>8607.0996090000008</v>
      </c>
      <c r="G99" s="11" t="str">
        <f t="shared" si="20"/>
        <v/>
      </c>
      <c r="L99" s="12">
        <f t="shared" si="22"/>
        <v>-3.8421313149736847E-3</v>
      </c>
      <c r="M99" s="12">
        <f t="shared" si="23"/>
        <v>-3.8495312619543521E-3</v>
      </c>
      <c r="N99">
        <f t="shared" si="24"/>
        <v>-1</v>
      </c>
      <c r="O99" s="12">
        <f t="shared" si="25"/>
        <v>3.8495312619543521E-3</v>
      </c>
      <c r="P99" s="12">
        <f t="shared" si="26"/>
        <v>2.5759665617118614E-2</v>
      </c>
      <c r="Q99" s="12">
        <f t="shared" si="27"/>
        <v>2.6094313093632859E-2</v>
      </c>
      <c r="R99" s="13">
        <f t="shared" si="28"/>
        <v>6.2330575598386062E-3</v>
      </c>
    </row>
    <row r="100" spans="1:18" x14ac:dyDescent="0.25">
      <c r="A100" s="1">
        <v>42706</v>
      </c>
      <c r="B100">
        <v>8153.5498049999997</v>
      </c>
      <c r="C100">
        <v>8086.7998049999997</v>
      </c>
      <c r="D100">
        <v>8708.1533906191798</v>
      </c>
      <c r="E100" t="str">
        <f t="shared" si="21"/>
        <v/>
      </c>
      <c r="F100" s="10">
        <f t="shared" si="19"/>
        <v>8607.0996090000008</v>
      </c>
      <c r="G100" s="11" t="str">
        <f t="shared" si="20"/>
        <v/>
      </c>
      <c r="L100" s="12">
        <f t="shared" si="22"/>
        <v>-1.2950308307977498E-2</v>
      </c>
      <c r="M100" s="12">
        <f t="shared" si="23"/>
        <v>-1.3034894623457152E-2</v>
      </c>
      <c r="N100">
        <f t="shared" si="24"/>
        <v>-1</v>
      </c>
      <c r="O100" s="12">
        <f t="shared" si="25"/>
        <v>1.3034894623457152E-2</v>
      </c>
      <c r="P100" s="12">
        <f t="shared" si="26"/>
        <v>3.8794560240575766E-2</v>
      </c>
      <c r="Q100" s="12">
        <f t="shared" si="27"/>
        <v>3.9556895392651725E-2</v>
      </c>
      <c r="R100" s="13">
        <f t="shared" si="28"/>
        <v>-1.674268283786251E-2</v>
      </c>
    </row>
    <row r="101" spans="1:18" x14ac:dyDescent="0.25">
      <c r="A101" s="1">
        <v>42709</v>
      </c>
      <c r="B101">
        <v>8088.75</v>
      </c>
      <c r="C101">
        <v>8128.75</v>
      </c>
      <c r="D101">
        <v>8700.6826884069906</v>
      </c>
      <c r="E101" t="str">
        <f t="shared" si="21"/>
        <v/>
      </c>
      <c r="F101" s="10">
        <f t="shared" si="19"/>
        <v>8607.0996090000008</v>
      </c>
      <c r="G101" s="11" t="str">
        <f t="shared" si="20"/>
        <v/>
      </c>
      <c r="L101" s="12">
        <f t="shared" si="22"/>
        <v>5.1874902324233751E-3</v>
      </c>
      <c r="M101" s="12">
        <f t="shared" si="23"/>
        <v>5.1740815565602749E-3</v>
      </c>
      <c r="N101">
        <f t="shared" si="24"/>
        <v>-1</v>
      </c>
      <c r="O101" s="12">
        <f t="shared" si="25"/>
        <v>-5.1740815565602749E-3</v>
      </c>
      <c r="P101" s="12">
        <f t="shared" si="26"/>
        <v>3.3620478684015492E-2</v>
      </c>
      <c r="Q101" s="12">
        <f t="shared" si="27"/>
        <v>3.4192034316186337E-2</v>
      </c>
      <c r="R101" s="13">
        <f t="shared" si="28"/>
        <v>-7.8299976734086396E-3</v>
      </c>
    </row>
    <row r="102" spans="1:18" x14ac:dyDescent="0.25">
      <c r="A102" s="1">
        <v>42710</v>
      </c>
      <c r="B102">
        <v>8153.1499020000001</v>
      </c>
      <c r="C102">
        <v>8143.1499020000001</v>
      </c>
      <c r="D102">
        <v>8714.2081305809097</v>
      </c>
      <c r="E102" t="str">
        <f t="shared" si="21"/>
        <v/>
      </c>
      <c r="F102" s="10">
        <f t="shared" si="19"/>
        <v>8607.0996090000008</v>
      </c>
      <c r="G102" s="11" t="str">
        <f t="shared" si="20"/>
        <v/>
      </c>
      <c r="L102" s="12">
        <f t="shared" si="22"/>
        <v>1.7714780255266849E-3</v>
      </c>
      <c r="M102" s="12">
        <f t="shared" si="23"/>
        <v>1.769910808916109E-3</v>
      </c>
      <c r="N102">
        <f t="shared" si="24"/>
        <v>-1</v>
      </c>
      <c r="O102" s="12">
        <f t="shared" si="25"/>
        <v>-1.769910808916109E-3</v>
      </c>
      <c r="P102" s="12">
        <f t="shared" si="26"/>
        <v>3.1850567875099385E-2</v>
      </c>
      <c r="Q102" s="12">
        <f t="shared" si="27"/>
        <v>3.2363225547766605E-2</v>
      </c>
      <c r="R102" s="13">
        <f t="shared" si="28"/>
        <v>6.9681577829043828E-3</v>
      </c>
    </row>
    <row r="103" spans="1:18" x14ac:dyDescent="0.25">
      <c r="A103" s="1">
        <v>42711</v>
      </c>
      <c r="B103">
        <v>8168.3999020000001</v>
      </c>
      <c r="C103">
        <v>8102.0498049999997</v>
      </c>
      <c r="D103">
        <v>8724.1779090770797</v>
      </c>
      <c r="E103" t="str">
        <f t="shared" si="21"/>
        <v/>
      </c>
      <c r="F103" s="10">
        <f t="shared" si="19"/>
        <v>8607.0996090000008</v>
      </c>
      <c r="G103" s="11" t="str">
        <f t="shared" si="20"/>
        <v/>
      </c>
      <c r="L103" s="12">
        <f t="shared" si="22"/>
        <v>-5.0471988720122152E-3</v>
      </c>
      <c r="M103" s="12">
        <f t="shared" si="23"/>
        <v>-5.059979000942974E-3</v>
      </c>
      <c r="N103">
        <f t="shared" si="24"/>
        <v>-1</v>
      </c>
      <c r="O103" s="12">
        <f t="shared" si="25"/>
        <v>5.059979000942974E-3</v>
      </c>
      <c r="P103" s="12">
        <f t="shared" si="26"/>
        <v>3.6910546876042359E-2</v>
      </c>
      <c r="Q103" s="12">
        <f t="shared" si="27"/>
        <v>3.7600200107348103E-2</v>
      </c>
      <c r="R103" s="13">
        <f t="shared" si="28"/>
        <v>-3.2846618483777235E-3</v>
      </c>
    </row>
    <row r="104" spans="1:18" x14ac:dyDescent="0.25">
      <c r="A104" s="1">
        <v>42712</v>
      </c>
      <c r="B104">
        <v>8152.1000979999999</v>
      </c>
      <c r="C104">
        <v>8246.8496090000008</v>
      </c>
      <c r="D104">
        <v>8746.8974038885099</v>
      </c>
      <c r="E104" t="str">
        <f t="shared" si="21"/>
        <v/>
      </c>
      <c r="F104" s="10">
        <f t="shared" si="19"/>
        <v>8607.0996090000008</v>
      </c>
      <c r="G104" s="11" t="str">
        <f t="shared" si="20"/>
        <v/>
      </c>
      <c r="L104" s="12">
        <f t="shared" si="22"/>
        <v>1.7871996283044478E-2</v>
      </c>
      <c r="M104" s="12">
        <f t="shared" si="23"/>
        <v>1.7714169832408765E-2</v>
      </c>
      <c r="N104">
        <f t="shared" si="24"/>
        <v>-1</v>
      </c>
      <c r="O104" s="12">
        <f t="shared" si="25"/>
        <v>-1.7714169832408765E-2</v>
      </c>
      <c r="P104" s="12">
        <f t="shared" si="26"/>
        <v>1.9196377043633594E-2</v>
      </c>
      <c r="Q104" s="12">
        <f t="shared" si="27"/>
        <v>1.9381812149607214E-2</v>
      </c>
      <c r="R104" s="13">
        <f t="shared" si="28"/>
        <v>1.273459389155196E-2</v>
      </c>
    </row>
    <row r="105" spans="1:18" x14ac:dyDescent="0.25">
      <c r="A105" s="1">
        <v>42713</v>
      </c>
      <c r="B105">
        <v>8271.7001949999994</v>
      </c>
      <c r="C105">
        <v>8261.75</v>
      </c>
      <c r="D105">
        <v>8742.3194780630802</v>
      </c>
      <c r="E105" t="str">
        <f t="shared" si="21"/>
        <v/>
      </c>
      <c r="F105" s="10">
        <f t="shared" si="19"/>
        <v>8607.0996090000008</v>
      </c>
      <c r="G105" s="11" t="str">
        <f t="shared" si="20"/>
        <v/>
      </c>
      <c r="L105" s="12">
        <f t="shared" si="22"/>
        <v>1.8067979539408974E-3</v>
      </c>
      <c r="M105" s="12">
        <f t="shared" si="23"/>
        <v>1.8051676579659468E-3</v>
      </c>
      <c r="N105">
        <f t="shared" si="24"/>
        <v>-1</v>
      </c>
      <c r="O105" s="12">
        <f t="shared" si="25"/>
        <v>-1.8051676579659468E-3</v>
      </c>
      <c r="P105" s="12">
        <f t="shared" si="26"/>
        <v>1.7391209385667648E-2</v>
      </c>
      <c r="Q105" s="12">
        <f t="shared" si="27"/>
        <v>1.7543316966466049E-2</v>
      </c>
      <c r="R105" s="13">
        <f t="shared" si="28"/>
        <v>1.9711085323302457E-2</v>
      </c>
    </row>
    <row r="106" spans="1:18" x14ac:dyDescent="0.25">
      <c r="A106" s="1">
        <v>42716</v>
      </c>
      <c r="B106">
        <v>8230.6503909999992</v>
      </c>
      <c r="C106">
        <v>8170.7998049999997</v>
      </c>
      <c r="D106">
        <v>8717.65486160211</v>
      </c>
      <c r="E106" t="str">
        <f t="shared" si="21"/>
        <v/>
      </c>
      <c r="F106" s="10">
        <f t="shared" si="19"/>
        <v>8607.0996090000008</v>
      </c>
      <c r="G106" s="11" t="str">
        <f t="shared" si="20"/>
        <v/>
      </c>
      <c r="L106" s="12">
        <f t="shared" si="22"/>
        <v>-1.1008587163736538E-2</v>
      </c>
      <c r="M106" s="12">
        <f t="shared" si="23"/>
        <v>-1.1069630070260654E-2</v>
      </c>
      <c r="N106">
        <f t="shared" si="24"/>
        <v>-1</v>
      </c>
      <c r="O106" s="12">
        <f t="shared" si="25"/>
        <v>1.1069630070260654E-2</v>
      </c>
      <c r="P106" s="12">
        <f t="shared" si="26"/>
        <v>2.8460839455928304E-2</v>
      </c>
      <c r="Q106" s="12">
        <f t="shared" si="27"/>
        <v>2.886971894763013E-2</v>
      </c>
      <c r="R106" s="13">
        <f t="shared" si="28"/>
        <v>-9.2216795025588105E-3</v>
      </c>
    </row>
    <row r="107" spans="1:18" x14ac:dyDescent="0.25">
      <c r="A107" s="1">
        <v>42717</v>
      </c>
      <c r="B107">
        <v>8196.1503909999992</v>
      </c>
      <c r="C107">
        <v>8221.7998050000006</v>
      </c>
      <c r="D107">
        <v>8741.1330653337991</v>
      </c>
      <c r="E107" t="str">
        <f t="shared" si="21"/>
        <v/>
      </c>
      <c r="F107" s="10">
        <f t="shared" si="19"/>
        <v>8607.0996090000008</v>
      </c>
      <c r="G107" s="11" t="str">
        <f t="shared" si="20"/>
        <v/>
      </c>
      <c r="L107" s="12">
        <f t="shared" si="22"/>
        <v>6.2417390239806192E-3</v>
      </c>
      <c r="M107" s="12">
        <f t="shared" si="23"/>
        <v>6.2223400513272626E-3</v>
      </c>
      <c r="N107">
        <f t="shared" si="24"/>
        <v>-1</v>
      </c>
      <c r="O107" s="12">
        <f t="shared" si="25"/>
        <v>-6.2223400513272626E-3</v>
      </c>
      <c r="P107" s="12">
        <f t="shared" si="26"/>
        <v>2.2238499404601042E-2</v>
      </c>
      <c r="Q107" s="12">
        <f t="shared" si="27"/>
        <v>2.248761808032107E-2</v>
      </c>
      <c r="R107" s="13">
        <f t="shared" si="28"/>
        <v>-4.835560867854749E-3</v>
      </c>
    </row>
    <row r="108" spans="1:18" x14ac:dyDescent="0.25">
      <c r="A108" s="1">
        <v>42718</v>
      </c>
      <c r="B108">
        <v>8229.3496090000008</v>
      </c>
      <c r="C108">
        <v>8182.4501950000003</v>
      </c>
      <c r="D108">
        <v>8752.7901877879794</v>
      </c>
      <c r="E108" t="str">
        <f t="shared" si="21"/>
        <v/>
      </c>
      <c r="F108" s="10">
        <f t="shared" si="19"/>
        <v>8607.0996090000008</v>
      </c>
      <c r="G108" s="11" t="str">
        <f t="shared" si="20"/>
        <v/>
      </c>
      <c r="L108" s="12">
        <f t="shared" si="22"/>
        <v>-4.7860092599275594E-3</v>
      </c>
      <c r="M108" s="12">
        <f t="shared" si="23"/>
        <v>-4.7974988765117303E-3</v>
      </c>
      <c r="N108">
        <f t="shared" si="24"/>
        <v>-1</v>
      </c>
      <c r="O108" s="12">
        <f t="shared" si="25"/>
        <v>4.7974988765117303E-3</v>
      </c>
      <c r="P108" s="12">
        <f t="shared" si="26"/>
        <v>2.7035998281112771E-2</v>
      </c>
      <c r="Q108" s="12">
        <f t="shared" si="27"/>
        <v>2.7404786904138279E-2</v>
      </c>
      <c r="R108" s="13">
        <f t="shared" si="28"/>
        <v>1.4258567432863245E-3</v>
      </c>
    </row>
    <row r="109" spans="1:18" x14ac:dyDescent="0.25">
      <c r="A109" s="1">
        <v>42719</v>
      </c>
      <c r="B109">
        <v>8128.3999020000001</v>
      </c>
      <c r="C109">
        <v>8153.6000979999999</v>
      </c>
      <c r="D109">
        <v>8757.7535869918793</v>
      </c>
      <c r="E109" t="str">
        <f t="shared" si="21"/>
        <v/>
      </c>
      <c r="F109" s="10">
        <f t="shared" si="19"/>
        <v>8607.0996090000008</v>
      </c>
      <c r="G109" s="11" t="str">
        <f t="shared" si="20"/>
        <v/>
      </c>
      <c r="L109" s="12">
        <f t="shared" si="22"/>
        <v>-3.5258506086147667E-3</v>
      </c>
      <c r="M109" s="12">
        <f t="shared" si="23"/>
        <v>-3.5320810692987823E-3</v>
      </c>
      <c r="N109">
        <f t="shared" si="24"/>
        <v>-1</v>
      </c>
      <c r="O109" s="12">
        <f t="shared" si="25"/>
        <v>3.5320810692987823E-3</v>
      </c>
      <c r="P109" s="12">
        <f t="shared" si="26"/>
        <v>3.0568079350411552E-2</v>
      </c>
      <c r="Q109" s="12">
        <f t="shared" si="27"/>
        <v>3.104008019841209E-2</v>
      </c>
      <c r="R109" s="13">
        <f t="shared" si="28"/>
        <v>-8.2949851148803599E-3</v>
      </c>
    </row>
    <row r="110" spans="1:18" x14ac:dyDescent="0.25">
      <c r="A110" s="1">
        <v>42720</v>
      </c>
      <c r="B110">
        <v>8178.2001950000003</v>
      </c>
      <c r="C110">
        <v>8139.4501950000003</v>
      </c>
      <c r="D110">
        <v>8754.9516451902891</v>
      </c>
      <c r="E110" t="str">
        <f t="shared" si="21"/>
        <v/>
      </c>
      <c r="F110" s="10">
        <f t="shared" si="19"/>
        <v>8607.0996090000008</v>
      </c>
      <c r="G110" s="11" t="str">
        <f t="shared" si="20"/>
        <v/>
      </c>
      <c r="L110" s="12">
        <f t="shared" si="22"/>
        <v>-1.7354178313786495E-3</v>
      </c>
      <c r="M110" s="12">
        <f t="shared" si="23"/>
        <v>-1.73692541334561E-3</v>
      </c>
      <c r="N110">
        <f t="shared" si="24"/>
        <v>-1</v>
      </c>
      <c r="O110" s="12">
        <f t="shared" si="25"/>
        <v>1.73692541334561E-3</v>
      </c>
      <c r="P110" s="12">
        <f t="shared" si="26"/>
        <v>3.230500476375716E-2</v>
      </c>
      <c r="Q110" s="12">
        <f t="shared" si="27"/>
        <v>3.2832476094252883E-2</v>
      </c>
      <c r="R110" s="13">
        <f t="shared" si="28"/>
        <v>-5.2551496159763955E-3</v>
      </c>
    </row>
    <row r="111" spans="1:18" x14ac:dyDescent="0.25">
      <c r="A111" s="1">
        <v>42723</v>
      </c>
      <c r="B111">
        <v>8126</v>
      </c>
      <c r="C111">
        <v>8104.3500979999999</v>
      </c>
      <c r="D111">
        <v>8747.3393383816601</v>
      </c>
      <c r="E111" t="str">
        <f t="shared" si="21"/>
        <v/>
      </c>
      <c r="F111" s="10">
        <f t="shared" si="19"/>
        <v>8607.0996090000008</v>
      </c>
      <c r="G111" s="11" t="str">
        <f t="shared" si="20"/>
        <v/>
      </c>
      <c r="L111" s="12">
        <f t="shared" si="22"/>
        <v>-4.3123424996890369E-3</v>
      </c>
      <c r="M111" s="12">
        <f t="shared" si="23"/>
        <v>-4.3216674665630889E-3</v>
      </c>
      <c r="N111">
        <f t="shared" si="24"/>
        <v>-1</v>
      </c>
      <c r="O111" s="12">
        <f t="shared" si="25"/>
        <v>4.3216674665630889E-3</v>
      </c>
      <c r="P111" s="12">
        <f t="shared" si="26"/>
        <v>3.6626672230320248E-2</v>
      </c>
      <c r="Q111" s="12">
        <f t="shared" si="27"/>
        <v>3.7305693521595629E-2</v>
      </c>
      <c r="R111" s="13">
        <f t="shared" si="28"/>
        <v>-6.0402766149987297E-3</v>
      </c>
    </row>
    <row r="112" spans="1:18" x14ac:dyDescent="0.25">
      <c r="A112" s="1">
        <v>42724</v>
      </c>
      <c r="B112">
        <v>8110.6000979999999</v>
      </c>
      <c r="C112">
        <v>8082.3999020000001</v>
      </c>
      <c r="D112">
        <v>8761.5317913677809</v>
      </c>
      <c r="E112" t="str">
        <f t="shared" si="21"/>
        <v/>
      </c>
      <c r="F112" s="10">
        <f t="shared" si="19"/>
        <v>8607.0996090000008</v>
      </c>
      <c r="G112" s="11" t="str">
        <f t="shared" si="20"/>
        <v/>
      </c>
      <c r="L112" s="12">
        <f t="shared" si="22"/>
        <v>-2.7084461720646713E-3</v>
      </c>
      <c r="M112" s="12">
        <f t="shared" si="23"/>
        <v>-2.7121206486458325E-3</v>
      </c>
      <c r="N112">
        <f t="shared" si="24"/>
        <v>-1</v>
      </c>
      <c r="O112" s="12">
        <f t="shared" si="25"/>
        <v>2.7121206486458325E-3</v>
      </c>
      <c r="P112" s="12">
        <f t="shared" si="26"/>
        <v>3.9338792878966078E-2</v>
      </c>
      <c r="Q112" s="12">
        <f t="shared" si="27"/>
        <v>4.0122810165264866E-2</v>
      </c>
      <c r="R112" s="13">
        <f t="shared" si="28"/>
        <v>-7.0091089242177995E-3</v>
      </c>
    </row>
    <row r="113" spans="1:18" x14ac:dyDescent="0.25">
      <c r="A113" s="1">
        <v>42725</v>
      </c>
      <c r="B113">
        <v>8105.8500979999999</v>
      </c>
      <c r="C113">
        <v>8061.2998049999997</v>
      </c>
      <c r="D113">
        <v>8771.91841120754</v>
      </c>
      <c r="E113" t="str">
        <f t="shared" si="21"/>
        <v/>
      </c>
      <c r="F113" s="10">
        <f t="shared" si="19"/>
        <v>8607.0996090000008</v>
      </c>
      <c r="G113" s="11" t="str">
        <f t="shared" si="20"/>
        <v/>
      </c>
      <c r="L113" s="12">
        <f t="shared" si="22"/>
        <v>-2.610622742730051E-3</v>
      </c>
      <c r="M113" s="12">
        <f t="shared" si="23"/>
        <v>-2.6140363606892364E-3</v>
      </c>
      <c r="N113">
        <f t="shared" si="24"/>
        <v>-1</v>
      </c>
      <c r="O113" s="12">
        <f t="shared" si="25"/>
        <v>2.6140363606892364E-3</v>
      </c>
      <c r="P113" s="12">
        <f t="shared" si="26"/>
        <v>4.1952829239655313E-2</v>
      </c>
      <c r="Q113" s="12">
        <f t="shared" si="27"/>
        <v>4.2845285785485299E-2</v>
      </c>
      <c r="R113" s="13">
        <f t="shared" si="28"/>
        <v>-5.3119981836204921E-3</v>
      </c>
    </row>
    <row r="114" spans="1:18" x14ac:dyDescent="0.25">
      <c r="A114" s="1">
        <v>42726</v>
      </c>
      <c r="B114">
        <v>8043.8500979999999</v>
      </c>
      <c r="C114">
        <v>7979.1000979999999</v>
      </c>
      <c r="D114">
        <v>8794.4703836379995</v>
      </c>
      <c r="E114" t="str">
        <f t="shared" si="21"/>
        <v/>
      </c>
      <c r="F114" s="10">
        <f t="shared" si="19"/>
        <v>8607.0996090000008</v>
      </c>
      <c r="G114" s="11" t="str">
        <f t="shared" si="20"/>
        <v/>
      </c>
      <c r="L114" s="12">
        <f t="shared" si="22"/>
        <v>-1.0196830410527102E-2</v>
      </c>
      <c r="M114" s="12">
        <f t="shared" si="23"/>
        <v>-1.0249174217030699E-2</v>
      </c>
      <c r="N114">
        <f t="shared" si="24"/>
        <v>-1</v>
      </c>
      <c r="O114" s="12">
        <f t="shared" si="25"/>
        <v>1.0249174217030699E-2</v>
      </c>
      <c r="P114" s="12">
        <f t="shared" si="26"/>
        <v>5.2202003456686012E-2</v>
      </c>
      <c r="Q114" s="12">
        <f t="shared" si="27"/>
        <v>5.3588549547696207E-2</v>
      </c>
      <c r="R114" s="13">
        <f t="shared" si="28"/>
        <v>-1.2780833075883624E-2</v>
      </c>
    </row>
    <row r="115" spans="1:18" x14ac:dyDescent="0.25">
      <c r="A115" s="1">
        <v>42727</v>
      </c>
      <c r="B115">
        <v>7972.5</v>
      </c>
      <c r="C115">
        <v>7985.75</v>
      </c>
      <c r="D115">
        <v>8790.3059517607799</v>
      </c>
      <c r="E115" t="str">
        <f t="shared" si="21"/>
        <v/>
      </c>
      <c r="F115" s="10">
        <f t="shared" si="19"/>
        <v>8607.0996090000008</v>
      </c>
      <c r="G115" s="11" t="str">
        <f t="shared" si="20"/>
        <v/>
      </c>
      <c r="L115" s="12">
        <f t="shared" si="22"/>
        <v>8.3341503657363702E-4</v>
      </c>
      <c r="M115" s="12">
        <f t="shared" si="23"/>
        <v>8.330679390994918E-4</v>
      </c>
      <c r="N115">
        <f t="shared" si="24"/>
        <v>-1</v>
      </c>
      <c r="O115" s="12">
        <f t="shared" si="25"/>
        <v>-8.330679390994918E-4</v>
      </c>
      <c r="P115" s="12">
        <f t="shared" si="26"/>
        <v>5.136893551758652E-2</v>
      </c>
      <c r="Q115" s="12">
        <f t="shared" si="27"/>
        <v>5.2711204200945661E-2</v>
      </c>
      <c r="R115" s="13">
        <f t="shared" si="28"/>
        <v>-9.371913565742962E-3</v>
      </c>
    </row>
    <row r="116" spans="1:18" x14ac:dyDescent="0.25">
      <c r="A116" s="1">
        <v>42730</v>
      </c>
      <c r="B116">
        <v>7965.1000979999999</v>
      </c>
      <c r="C116">
        <v>7908.25</v>
      </c>
      <c r="D116">
        <v>8766.5086244659997</v>
      </c>
      <c r="E116" t="str">
        <f t="shared" si="21"/>
        <v/>
      </c>
      <c r="F116" s="10">
        <f t="shared" si="19"/>
        <v>8607.0996090000008</v>
      </c>
      <c r="G116" s="11" t="str">
        <f t="shared" si="20"/>
        <v/>
      </c>
      <c r="L116" s="12">
        <f t="shared" si="22"/>
        <v>-9.7047866512225411E-3</v>
      </c>
      <c r="M116" s="12">
        <f t="shared" si="23"/>
        <v>-9.7521850030884583E-3</v>
      </c>
      <c r="N116">
        <f t="shared" si="24"/>
        <v>-1</v>
      </c>
      <c r="O116" s="12">
        <f t="shared" si="25"/>
        <v>9.7521850030884583E-3</v>
      </c>
      <c r="P116" s="12">
        <f t="shared" si="26"/>
        <v>6.1121120520674976E-2</v>
      </c>
      <c r="Q116" s="12">
        <f t="shared" si="27"/>
        <v>6.3027660853880674E-2</v>
      </c>
      <c r="R116" s="13">
        <f t="shared" si="28"/>
        <v>-8.8794597297707778E-3</v>
      </c>
    </row>
    <row r="117" spans="1:18" x14ac:dyDescent="0.25">
      <c r="A117" s="1">
        <v>42731</v>
      </c>
      <c r="B117">
        <v>7915.0498049999997</v>
      </c>
      <c r="C117">
        <v>8032.8500979999999</v>
      </c>
      <c r="D117">
        <v>8790.0636803622092</v>
      </c>
      <c r="E117" t="str">
        <f t="shared" si="21"/>
        <v/>
      </c>
      <c r="F117" s="10">
        <f t="shared" si="19"/>
        <v>8607.0996090000008</v>
      </c>
      <c r="G117" s="11" t="str">
        <f t="shared" si="20"/>
        <v/>
      </c>
      <c r="L117" s="12">
        <f t="shared" si="22"/>
        <v>1.5755710555432678E-2</v>
      </c>
      <c r="M117" s="12">
        <f t="shared" si="23"/>
        <v>1.5632877878689815E-2</v>
      </c>
      <c r="N117">
        <f t="shared" si="24"/>
        <v>-1</v>
      </c>
      <c r="O117" s="12">
        <f t="shared" si="25"/>
        <v>-1.5632877878689815E-2</v>
      </c>
      <c r="P117" s="12">
        <f t="shared" si="26"/>
        <v>4.5488242641985158E-2</v>
      </c>
      <c r="Q117" s="12">
        <f t="shared" si="27"/>
        <v>4.6538700011441669E-2</v>
      </c>
      <c r="R117" s="13">
        <f t="shared" si="28"/>
        <v>5.8980180947312277E-3</v>
      </c>
    </row>
    <row r="118" spans="1:18" x14ac:dyDescent="0.25">
      <c r="A118" s="1">
        <v>42732</v>
      </c>
      <c r="B118">
        <v>8047.5498049999997</v>
      </c>
      <c r="C118">
        <v>8034.8500979999999</v>
      </c>
      <c r="D118">
        <v>8802.0343948371392</v>
      </c>
      <c r="E118" t="str">
        <f t="shared" si="21"/>
        <v/>
      </c>
      <c r="F118" s="10">
        <f t="shared" si="19"/>
        <v>8607.0996090000008</v>
      </c>
      <c r="G118" s="11" t="str">
        <f t="shared" si="20"/>
        <v/>
      </c>
      <c r="L118" s="12">
        <f t="shared" si="22"/>
        <v>2.4897763254627669E-4</v>
      </c>
      <c r="M118" s="12">
        <f t="shared" si="23"/>
        <v>2.4894664275925836E-4</v>
      </c>
      <c r="N118">
        <f t="shared" si="24"/>
        <v>-1</v>
      </c>
      <c r="O118" s="12">
        <f t="shared" si="25"/>
        <v>-2.4894664275925836E-4</v>
      </c>
      <c r="P118" s="12">
        <f t="shared" si="26"/>
        <v>4.5239295999225902E-2</v>
      </c>
      <c r="Q118" s="12">
        <f t="shared" si="27"/>
        <v>4.6278200142185533E-2</v>
      </c>
      <c r="R118" s="13">
        <f t="shared" si="28"/>
        <v>1.6008611007492179E-2</v>
      </c>
    </row>
    <row r="119" spans="1:18" x14ac:dyDescent="0.25">
      <c r="A119" s="1">
        <v>42733</v>
      </c>
      <c r="B119">
        <v>8030.6000979999999</v>
      </c>
      <c r="C119">
        <v>8103.6000979999999</v>
      </c>
      <c r="D119">
        <v>8807.8723767725696</v>
      </c>
      <c r="E119" t="str">
        <f t="shared" si="21"/>
        <v/>
      </c>
      <c r="F119" s="10">
        <f t="shared" si="19"/>
        <v>8607.0996090000008</v>
      </c>
      <c r="G119" s="11" t="str">
        <f t="shared" si="20"/>
        <v/>
      </c>
      <c r="L119" s="12">
        <f t="shared" si="22"/>
        <v>8.5564757477072373E-3</v>
      </c>
      <c r="M119" s="12">
        <f t="shared" si="23"/>
        <v>8.5200765940356069E-3</v>
      </c>
      <c r="N119">
        <f t="shared" si="24"/>
        <v>-1</v>
      </c>
      <c r="O119" s="12">
        <f t="shared" si="25"/>
        <v>-8.5200765940356069E-3</v>
      </c>
      <c r="P119" s="12">
        <f t="shared" si="26"/>
        <v>3.6719219405190295E-2</v>
      </c>
      <c r="Q119" s="12">
        <f t="shared" si="27"/>
        <v>3.7401697675395695E-2</v>
      </c>
      <c r="R119" s="13">
        <f t="shared" si="28"/>
        <v>8.8075837513281741E-3</v>
      </c>
    </row>
    <row r="120" spans="1:18" x14ac:dyDescent="0.25">
      <c r="A120" s="1">
        <v>42734</v>
      </c>
      <c r="B120">
        <v>8119.6499020000001</v>
      </c>
      <c r="C120">
        <v>8185.7998049999997</v>
      </c>
      <c r="D120">
        <v>8805.3755213387394</v>
      </c>
      <c r="E120" t="str">
        <f t="shared" si="21"/>
        <v/>
      </c>
      <c r="F120" s="10">
        <f t="shared" si="19"/>
        <v>8607.0996090000008</v>
      </c>
      <c r="G120" s="11" t="str">
        <f t="shared" si="20"/>
        <v/>
      </c>
      <c r="L120" s="12">
        <f t="shared" si="22"/>
        <v>1.0143603584323868E-2</v>
      </c>
      <c r="M120" s="12">
        <f t="shared" si="23"/>
        <v>1.009250251295599E-2</v>
      </c>
      <c r="N120">
        <f t="shared" si="24"/>
        <v>-1</v>
      </c>
      <c r="O120" s="12">
        <f t="shared" si="25"/>
        <v>-1.009250251295599E-2</v>
      </c>
      <c r="P120" s="12">
        <f t="shared" si="26"/>
        <v>2.6626716892234305E-2</v>
      </c>
      <c r="Q120" s="12">
        <f t="shared" si="27"/>
        <v>2.6984375285207918E-2</v>
      </c>
      <c r="R120" s="13">
        <f t="shared" si="28"/>
        <v>1.8786872830094836E-2</v>
      </c>
    </row>
    <row r="121" spans="1:18" x14ac:dyDescent="0.25">
      <c r="A121" s="1">
        <v>42737</v>
      </c>
      <c r="B121">
        <v>8210.0996090000008</v>
      </c>
      <c r="C121">
        <v>8179.5</v>
      </c>
      <c r="D121">
        <v>8797.6222698729598</v>
      </c>
      <c r="E121" t="str">
        <f t="shared" si="21"/>
        <v/>
      </c>
      <c r="F121" s="10">
        <f t="shared" si="19"/>
        <v>8607.0996090000008</v>
      </c>
      <c r="G121" s="11" t="str">
        <f t="shared" si="20"/>
        <v/>
      </c>
      <c r="L121" s="12">
        <f t="shared" si="22"/>
        <v>-7.6960164554129573E-4</v>
      </c>
      <c r="M121" s="12">
        <f t="shared" si="23"/>
        <v>-7.6989794091706504E-4</v>
      </c>
      <c r="N121">
        <f t="shared" si="24"/>
        <v>-1</v>
      </c>
      <c r="O121" s="12">
        <f t="shared" si="25"/>
        <v>7.6989794091706504E-4</v>
      </c>
      <c r="P121" s="12">
        <f t="shared" si="26"/>
        <v>2.739661483315137E-2</v>
      </c>
      <c r="Q121" s="12">
        <f t="shared" si="27"/>
        <v>2.7775352888037341E-2</v>
      </c>
      <c r="R121" s="13">
        <f t="shared" si="28"/>
        <v>9.3661954047723484E-3</v>
      </c>
    </row>
    <row r="122" spans="1:18" x14ac:dyDescent="0.25">
      <c r="A122" s="1">
        <v>42738</v>
      </c>
      <c r="B122">
        <v>8196.0498050000006</v>
      </c>
      <c r="C122">
        <v>8192.25</v>
      </c>
      <c r="D122">
        <v>8812.4348249613504</v>
      </c>
      <c r="E122" t="str">
        <f t="shared" si="21"/>
        <v/>
      </c>
      <c r="F122" s="10">
        <f t="shared" si="19"/>
        <v>8607.0996090000008</v>
      </c>
      <c r="G122" s="11" t="str">
        <f t="shared" si="20"/>
        <v/>
      </c>
      <c r="L122" s="12">
        <f t="shared" si="22"/>
        <v>1.5587749862460143E-3</v>
      </c>
      <c r="M122" s="12">
        <f t="shared" si="23"/>
        <v>1.5575613575361691E-3</v>
      </c>
      <c r="N122">
        <f t="shared" si="24"/>
        <v>-1</v>
      </c>
      <c r="O122" s="12">
        <f t="shared" si="25"/>
        <v>-1.5575613575361691E-3</v>
      </c>
      <c r="P122" s="12">
        <f t="shared" si="26"/>
        <v>2.5839053475615201E-2</v>
      </c>
      <c r="Q122" s="12">
        <f t="shared" si="27"/>
        <v>2.617577575729535E-2</v>
      </c>
      <c r="R122" s="13">
        <f t="shared" si="28"/>
        <v>7.8797370491034968E-4</v>
      </c>
    </row>
    <row r="123" spans="1:18" x14ac:dyDescent="0.25">
      <c r="A123" s="1">
        <v>42739</v>
      </c>
      <c r="B123">
        <v>8202.6503909999992</v>
      </c>
      <c r="C123">
        <v>8190.5</v>
      </c>
      <c r="D123">
        <v>8823.2061763677593</v>
      </c>
      <c r="E123" t="str">
        <f t="shared" si="21"/>
        <v/>
      </c>
      <c r="F123" s="10">
        <f t="shared" si="19"/>
        <v>8607.0996090000008</v>
      </c>
      <c r="G123" s="11" t="str">
        <f t="shared" si="20"/>
        <v/>
      </c>
      <c r="L123" s="12">
        <f t="shared" si="22"/>
        <v>-2.1361652781592966E-4</v>
      </c>
      <c r="M123" s="12">
        <f t="shared" si="23"/>
        <v>-2.1363934707617968E-4</v>
      </c>
      <c r="N123">
        <f t="shared" si="24"/>
        <v>-1</v>
      </c>
      <c r="O123" s="12">
        <f t="shared" si="25"/>
        <v>2.1363934707617968E-4</v>
      </c>
      <c r="P123" s="12">
        <f t="shared" si="26"/>
        <v>2.6052692822691379E-2</v>
      </c>
      <c r="Q123" s="12">
        <f t="shared" si="27"/>
        <v>2.6395030699920996E-2</v>
      </c>
      <c r="R123" s="13">
        <f t="shared" si="28"/>
        <v>1.3448254783299252E-3</v>
      </c>
    </row>
    <row r="124" spans="1:18" x14ac:dyDescent="0.25">
      <c r="A124" s="1">
        <v>42740</v>
      </c>
      <c r="B124">
        <v>8226.6503909999992</v>
      </c>
      <c r="C124">
        <v>8273.7998050000006</v>
      </c>
      <c r="D124">
        <v>8845.5930008906507</v>
      </c>
      <c r="E124" t="str">
        <f t="shared" si="21"/>
        <v/>
      </c>
      <c r="F124" s="10">
        <f t="shared" si="19"/>
        <v>8607.0996090000008</v>
      </c>
      <c r="G124" s="11" t="str">
        <f t="shared" si="20"/>
        <v/>
      </c>
      <c r="L124" s="12">
        <f t="shared" si="22"/>
        <v>1.0170295464257517E-2</v>
      </c>
      <c r="M124" s="12">
        <f t="shared" si="23"/>
        <v>1.0118926010757765E-2</v>
      </c>
      <c r="N124">
        <f t="shared" si="24"/>
        <v>-1</v>
      </c>
      <c r="O124" s="12">
        <f t="shared" si="25"/>
        <v>-1.0118926010757765E-2</v>
      </c>
      <c r="P124" s="12">
        <f t="shared" si="26"/>
        <v>1.5933766811933613E-2</v>
      </c>
      <c r="Q124" s="12">
        <f t="shared" si="27"/>
        <v>1.6061386192520066E-2</v>
      </c>
      <c r="R124" s="13">
        <f t="shared" si="28"/>
        <v>9.9545063932375832E-3</v>
      </c>
    </row>
    <row r="125" spans="1:18" x14ac:dyDescent="0.25">
      <c r="A125" s="1">
        <v>42741</v>
      </c>
      <c r="B125">
        <v>8281.8496090000008</v>
      </c>
      <c r="C125">
        <v>8243.7998050000006</v>
      </c>
      <c r="D125">
        <v>8841.8102740470495</v>
      </c>
      <c r="E125" t="str">
        <f t="shared" si="21"/>
        <v/>
      </c>
      <c r="F125" s="10">
        <f t="shared" si="19"/>
        <v>8607.0996090000008</v>
      </c>
      <c r="G125" s="11" t="str">
        <f t="shared" si="20"/>
        <v/>
      </c>
      <c r="L125" s="12">
        <f t="shared" si="22"/>
        <v>-3.6259035397340211E-3</v>
      </c>
      <c r="M125" s="12">
        <f t="shared" si="23"/>
        <v>-3.6324930614427824E-3</v>
      </c>
      <c r="N125">
        <f t="shared" si="24"/>
        <v>-1</v>
      </c>
      <c r="O125" s="12">
        <f t="shared" si="25"/>
        <v>3.6324930614427824E-3</v>
      </c>
      <c r="P125" s="12">
        <f t="shared" si="26"/>
        <v>1.9566259873376395E-2</v>
      </c>
      <c r="Q125" s="12">
        <f t="shared" si="27"/>
        <v>1.9758933719970617E-2</v>
      </c>
      <c r="R125" s="13">
        <f t="shared" si="28"/>
        <v>6.5075154141995828E-3</v>
      </c>
    </row>
    <row r="126" spans="1:18" x14ac:dyDescent="0.25">
      <c r="A126" s="1">
        <v>42744</v>
      </c>
      <c r="B126">
        <v>8259.3496090000008</v>
      </c>
      <c r="C126">
        <v>8236.0498050000006</v>
      </c>
      <c r="D126">
        <v>8818.8217771146792</v>
      </c>
      <c r="E126" t="str">
        <f t="shared" si="21"/>
        <v/>
      </c>
      <c r="F126" s="10">
        <f t="shared" si="19"/>
        <v>8607.0996090000008</v>
      </c>
      <c r="G126" s="11" t="str">
        <f t="shared" si="20"/>
        <v/>
      </c>
      <c r="L126" s="12">
        <f t="shared" si="22"/>
        <v>-9.4010046135517555E-4</v>
      </c>
      <c r="M126" s="12">
        <f t="shared" si="23"/>
        <v>-9.4054263293942379E-4</v>
      </c>
      <c r="N126">
        <f t="shared" si="24"/>
        <v>-1</v>
      </c>
      <c r="O126" s="12">
        <f t="shared" si="25"/>
        <v>9.4054263293942379E-4</v>
      </c>
      <c r="P126" s="12">
        <f t="shared" si="26"/>
        <v>2.0506802506315817E-2</v>
      </c>
      <c r="Q126" s="12">
        <f t="shared" si="27"/>
        <v>2.0718511663699424E-2</v>
      </c>
      <c r="R126" s="13">
        <f t="shared" si="28"/>
        <v>-4.5625952874986941E-3</v>
      </c>
    </row>
    <row r="127" spans="1:18" x14ac:dyDescent="0.25">
      <c r="A127" s="1">
        <v>42745</v>
      </c>
      <c r="B127">
        <v>8262.7001949999994</v>
      </c>
      <c r="C127">
        <v>8288.5996090000008</v>
      </c>
      <c r="D127">
        <v>8842.4418479233991</v>
      </c>
      <c r="E127" t="str">
        <f t="shared" si="21"/>
        <v/>
      </c>
      <c r="F127" s="10">
        <f t="shared" si="19"/>
        <v>8607.0996090000008</v>
      </c>
      <c r="G127" s="11" t="str">
        <f t="shared" si="20"/>
        <v/>
      </c>
      <c r="L127" s="12">
        <f t="shared" si="22"/>
        <v>6.3804621443763754E-3</v>
      </c>
      <c r="M127" s="12">
        <f t="shared" si="23"/>
        <v>6.3601931670634508E-3</v>
      </c>
      <c r="N127">
        <f t="shared" si="24"/>
        <v>-1</v>
      </c>
      <c r="O127" s="12">
        <f t="shared" si="25"/>
        <v>-6.3601931670634508E-3</v>
      </c>
      <c r="P127" s="12">
        <f t="shared" si="26"/>
        <v>1.4146609339252367E-2</v>
      </c>
      <c r="Q127" s="12">
        <f t="shared" si="27"/>
        <v>1.4247146142694289E-2</v>
      </c>
      <c r="R127" s="13">
        <f t="shared" si="28"/>
        <v>5.4343634076157166E-3</v>
      </c>
    </row>
    <row r="128" spans="1:18" x14ac:dyDescent="0.25">
      <c r="A128" s="1">
        <v>42746</v>
      </c>
      <c r="B128">
        <v>8327.7998050000006</v>
      </c>
      <c r="C128">
        <v>8380.6503909999992</v>
      </c>
      <c r="D128">
        <v>8854.7004320015694</v>
      </c>
      <c r="E128" t="str">
        <f t="shared" si="21"/>
        <v/>
      </c>
      <c r="F128" s="10">
        <f t="shared" si="19"/>
        <v>8607.0996090000008</v>
      </c>
      <c r="G128" s="11" t="str">
        <f t="shared" si="20"/>
        <v/>
      </c>
      <c r="L128" s="12">
        <f t="shared" si="22"/>
        <v>1.1105709811346953E-2</v>
      </c>
      <c r="M128" s="12">
        <f t="shared" si="23"/>
        <v>1.1044494227495042E-2</v>
      </c>
      <c r="N128">
        <f t="shared" si="24"/>
        <v>-1</v>
      </c>
      <c r="O128" s="12">
        <f t="shared" si="25"/>
        <v>-1.1044494227495042E-2</v>
      </c>
      <c r="P128" s="12">
        <f t="shared" si="26"/>
        <v>3.1021151117573247E-3</v>
      </c>
      <c r="Q128" s="12">
        <f t="shared" si="27"/>
        <v>3.1069316500382804E-3</v>
      </c>
      <c r="R128" s="13">
        <f t="shared" si="28"/>
        <v>1.7557031516761024E-2</v>
      </c>
    </row>
    <row r="129" spans="1:18" x14ac:dyDescent="0.25">
      <c r="A129" s="1">
        <v>42747</v>
      </c>
      <c r="B129">
        <v>8391.0498050000006</v>
      </c>
      <c r="C129">
        <v>8407.2001949999994</v>
      </c>
      <c r="D129">
        <v>8861.3542884794206</v>
      </c>
      <c r="E129" t="str">
        <f t="shared" si="21"/>
        <v/>
      </c>
      <c r="F129" s="10">
        <f t="shared" si="19"/>
        <v>8607.0996090000008</v>
      </c>
      <c r="G129" s="11" t="str">
        <f t="shared" si="20"/>
        <v/>
      </c>
      <c r="L129" s="12">
        <f t="shared" si="22"/>
        <v>3.1679884926965052E-3</v>
      </c>
      <c r="M129" s="12">
        <f t="shared" si="23"/>
        <v>3.1629809901711995E-3</v>
      </c>
      <c r="N129">
        <f t="shared" si="24"/>
        <v>-1</v>
      </c>
      <c r="O129" s="12">
        <f t="shared" si="25"/>
        <v>-3.1629809901711995E-3</v>
      </c>
      <c r="P129" s="12">
        <f t="shared" si="26"/>
        <v>-6.0865878413874849E-5</v>
      </c>
      <c r="Q129" s="12">
        <f t="shared" si="27"/>
        <v>-6.0864026123930159E-5</v>
      </c>
      <c r="R129" s="13">
        <f t="shared" si="28"/>
        <v>1.4308881064929002E-2</v>
      </c>
    </row>
    <row r="130" spans="1:18" x14ac:dyDescent="0.25">
      <c r="A130" s="1">
        <v>42748</v>
      </c>
      <c r="B130">
        <v>8457.6503909999992</v>
      </c>
      <c r="C130">
        <v>8400.3496090000008</v>
      </c>
      <c r="D130">
        <v>8859.1374167075392</v>
      </c>
      <c r="E130" t="str">
        <f t="shared" si="21"/>
        <v/>
      </c>
      <c r="F130" s="10">
        <f t="shared" si="19"/>
        <v>8607.0996090000008</v>
      </c>
      <c r="G130" s="11" t="str">
        <f t="shared" si="20"/>
        <v/>
      </c>
      <c r="L130" s="12">
        <f t="shared" si="22"/>
        <v>-8.1484749275662072E-4</v>
      </c>
      <c r="M130" s="12">
        <f t="shared" si="23"/>
        <v>-8.1517966143164618E-4</v>
      </c>
      <c r="N130">
        <f t="shared" si="24"/>
        <v>-1</v>
      </c>
      <c r="O130" s="12">
        <f t="shared" si="25"/>
        <v>8.1517966143164618E-4</v>
      </c>
      <c r="P130" s="12">
        <f t="shared" si="26"/>
        <v>7.5431378301777134E-4</v>
      </c>
      <c r="Q130" s="12">
        <f t="shared" si="27"/>
        <v>7.545983492056596E-4</v>
      </c>
      <c r="R130" s="13">
        <f t="shared" si="28"/>
        <v>2.350559572459554E-3</v>
      </c>
    </row>
    <row r="131" spans="1:18" x14ac:dyDescent="0.25">
      <c r="A131" s="1">
        <v>42751</v>
      </c>
      <c r="B131">
        <v>8390.9501949999994</v>
      </c>
      <c r="C131">
        <v>8412.7998050000006</v>
      </c>
      <c r="D131">
        <v>8851.2444501065202</v>
      </c>
      <c r="E131" t="str">
        <f t="shared" si="21"/>
        <v/>
      </c>
      <c r="F131" s="10">
        <f t="shared" si="19"/>
        <v>8607.0996090000008</v>
      </c>
      <c r="G131" s="11" t="str">
        <f t="shared" si="20"/>
        <v/>
      </c>
      <c r="L131" s="12">
        <f t="shared" si="22"/>
        <v>1.4821045051103265E-3</v>
      </c>
      <c r="M131" s="12">
        <f t="shared" si="23"/>
        <v>1.4810072722370201E-3</v>
      </c>
      <c r="N131">
        <f t="shared" si="24"/>
        <v>-1</v>
      </c>
      <c r="O131" s="12">
        <f t="shared" si="25"/>
        <v>-1.4810072722370201E-3</v>
      </c>
      <c r="P131" s="12">
        <f t="shared" si="26"/>
        <v>-7.2669348921924881E-4</v>
      </c>
      <c r="Q131" s="12">
        <f t="shared" si="27"/>
        <v>-7.2642951145307499E-4</v>
      </c>
      <c r="R131" s="13">
        <f t="shared" si="28"/>
        <v>6.6604932321379096E-4</v>
      </c>
    </row>
    <row r="132" spans="1:18" x14ac:dyDescent="0.25">
      <c r="A132" s="1">
        <v>42752</v>
      </c>
      <c r="B132">
        <v>8415.0498050000006</v>
      </c>
      <c r="C132">
        <v>8398</v>
      </c>
      <c r="D132">
        <v>8866.6335652174494</v>
      </c>
      <c r="E132" t="str">
        <f t="shared" si="21"/>
        <v/>
      </c>
      <c r="F132" s="10">
        <f t="shared" si="19"/>
        <v>8607.0996090000008</v>
      </c>
      <c r="G132" s="11" t="str">
        <f t="shared" si="20"/>
        <v/>
      </c>
      <c r="L132" s="12">
        <f t="shared" si="22"/>
        <v>-1.7592009013699395E-3</v>
      </c>
      <c r="M132" s="12">
        <f t="shared" si="23"/>
        <v>-1.7607501124579351E-3</v>
      </c>
      <c r="N132">
        <f t="shared" si="24"/>
        <v>-1</v>
      </c>
      <c r="O132" s="12">
        <f t="shared" si="25"/>
        <v>1.7607501124579351E-3</v>
      </c>
      <c r="P132" s="12">
        <f t="shared" si="26"/>
        <v>1.0340566232386861E-3</v>
      </c>
      <c r="Q132" s="12">
        <f t="shared" si="27"/>
        <v>1.0345914441178827E-3</v>
      </c>
      <c r="R132" s="13">
        <f t="shared" si="28"/>
        <v>-2.797037158409621E-4</v>
      </c>
    </row>
    <row r="133" spans="1:18" x14ac:dyDescent="0.25">
      <c r="A133" s="1">
        <v>42753</v>
      </c>
      <c r="B133">
        <v>8403.8496090000008</v>
      </c>
      <c r="C133">
        <v>8417</v>
      </c>
      <c r="D133">
        <v>8877.7600283477805</v>
      </c>
      <c r="E133" t="str">
        <f t="shared" si="21"/>
        <v/>
      </c>
      <c r="F133" s="10">
        <f t="shared" si="19"/>
        <v>8607.0996090000008</v>
      </c>
      <c r="G133" s="11" t="str">
        <f t="shared" si="20"/>
        <v/>
      </c>
      <c r="L133" s="12">
        <f t="shared" si="22"/>
        <v>2.2624434389140191E-3</v>
      </c>
      <c r="M133" s="12">
        <f t="shared" si="23"/>
        <v>2.2598879674375042E-3</v>
      </c>
      <c r="N133">
        <f t="shared" si="24"/>
        <v>-1</v>
      </c>
      <c r="O133" s="12">
        <f t="shared" si="25"/>
        <v>-2.2598879674375042E-3</v>
      </c>
      <c r="P133" s="12">
        <f t="shared" si="26"/>
        <v>-1.225831344198818E-3</v>
      </c>
      <c r="Q133" s="12">
        <f t="shared" si="27"/>
        <v>-1.2250803198643467E-3</v>
      </c>
      <c r="R133" s="13">
        <f t="shared" si="28"/>
        <v>4.9926244500708705E-4</v>
      </c>
    </row>
    <row r="134" spans="1:18" x14ac:dyDescent="0.25">
      <c r="A134" s="1">
        <v>42754</v>
      </c>
      <c r="B134">
        <v>8418.4003909999992</v>
      </c>
      <c r="C134">
        <v>8435.0996090000008</v>
      </c>
      <c r="D134">
        <v>8899.9845331447905</v>
      </c>
      <c r="E134" t="str">
        <f t="shared" si="21"/>
        <v/>
      </c>
      <c r="F134" s="10">
        <f t="shared" si="19"/>
        <v>8607.0996090000008</v>
      </c>
      <c r="G134" s="11" t="str">
        <f t="shared" si="20"/>
        <v/>
      </c>
      <c r="L134" s="12">
        <f t="shared" si="22"/>
        <v>2.1503634311512698E-3</v>
      </c>
      <c r="M134" s="12">
        <f t="shared" si="23"/>
        <v>2.1480547088438546E-3</v>
      </c>
      <c r="N134">
        <f t="shared" si="24"/>
        <v>-1</v>
      </c>
      <c r="O134" s="12">
        <f t="shared" si="25"/>
        <v>-2.1480547088438546E-3</v>
      </c>
      <c r="P134" s="12">
        <f t="shared" si="26"/>
        <v>-3.3738860530426727E-3</v>
      </c>
      <c r="Q134" s="12">
        <f t="shared" si="27"/>
        <v>-3.3682008949822428E-3</v>
      </c>
      <c r="R134" s="13">
        <f t="shared" si="28"/>
        <v>4.417671945701418E-3</v>
      </c>
    </row>
    <row r="135" spans="1:18" x14ac:dyDescent="0.25">
      <c r="A135" s="1">
        <v>42755</v>
      </c>
      <c r="B135">
        <v>8404.3496090000008</v>
      </c>
      <c r="C135">
        <v>8349.3496090000008</v>
      </c>
      <c r="D135">
        <v>8896.5541836566808</v>
      </c>
      <c r="E135" t="str">
        <f t="shared" si="21"/>
        <v/>
      </c>
      <c r="F135" s="10">
        <f t="shared" si="19"/>
        <v>8607.0996090000008</v>
      </c>
      <c r="G135" s="11" t="str">
        <f t="shared" si="20"/>
        <v/>
      </c>
      <c r="L135" s="12">
        <f t="shared" si="22"/>
        <v>-1.0165855055049633E-2</v>
      </c>
      <c r="M135" s="12">
        <f t="shared" si="23"/>
        <v>-1.0217880246915488E-2</v>
      </c>
      <c r="N135">
        <f t="shared" si="24"/>
        <v>-1</v>
      </c>
      <c r="O135" s="12">
        <f t="shared" si="25"/>
        <v>1.0217880246915488E-2</v>
      </c>
      <c r="P135" s="12">
        <f t="shared" si="26"/>
        <v>6.8439941938728162E-3</v>
      </c>
      <c r="Q135" s="12">
        <f t="shared" si="27"/>
        <v>6.8674678427520508E-3</v>
      </c>
      <c r="R135" s="13">
        <f t="shared" si="28"/>
        <v>-8.0373519068551724E-3</v>
      </c>
    </row>
    <row r="136" spans="1:18" x14ac:dyDescent="0.25">
      <c r="A136" s="1">
        <v>42758</v>
      </c>
      <c r="B136">
        <v>8329.5996090000008</v>
      </c>
      <c r="C136">
        <v>8391.5</v>
      </c>
      <c r="D136">
        <v>8874.3200856804706</v>
      </c>
      <c r="E136" t="str">
        <f t="shared" si="21"/>
        <v/>
      </c>
      <c r="F136" s="10">
        <f t="shared" si="19"/>
        <v>8607.0996090000008</v>
      </c>
      <c r="G136" s="11" t="str">
        <f t="shared" si="20"/>
        <v/>
      </c>
      <c r="L136" s="12">
        <f t="shared" si="22"/>
        <v>5.0483442392403877E-3</v>
      </c>
      <c r="M136" s="12">
        <f t="shared" si="23"/>
        <v>5.0356440747294081E-3</v>
      </c>
      <c r="N136">
        <f t="shared" si="24"/>
        <v>-1</v>
      </c>
      <c r="O136" s="12">
        <f t="shared" si="25"/>
        <v>-5.0356440747294081E-3</v>
      </c>
      <c r="P136" s="12">
        <f t="shared" si="26"/>
        <v>1.808350119143408E-3</v>
      </c>
      <c r="Q136" s="12">
        <f t="shared" si="27"/>
        <v>1.8099861702558506E-3</v>
      </c>
      <c r="R136" s="13">
        <f t="shared" si="28"/>
        <v>-5.1688315516134065E-3</v>
      </c>
    </row>
    <row r="137" spans="1:18" x14ac:dyDescent="0.25">
      <c r="A137" s="1">
        <v>42759</v>
      </c>
      <c r="B137">
        <v>8407.0498050000006</v>
      </c>
      <c r="C137">
        <v>8475.7998050000006</v>
      </c>
      <c r="D137">
        <v>8897.9946104895207</v>
      </c>
      <c r="E137" t="str">
        <f t="shared" si="21"/>
        <v/>
      </c>
      <c r="F137" s="10">
        <f t="shared" si="19"/>
        <v>8607.0996090000008</v>
      </c>
      <c r="G137" s="11" t="str">
        <f t="shared" si="20"/>
        <v/>
      </c>
      <c r="L137" s="12">
        <f t="shared" si="22"/>
        <v>1.0045856521480045E-2</v>
      </c>
      <c r="M137" s="12">
        <f t="shared" si="23"/>
        <v>9.9957323190208308E-3</v>
      </c>
      <c r="N137">
        <f t="shared" si="24"/>
        <v>-1</v>
      </c>
      <c r="O137" s="12">
        <f t="shared" si="25"/>
        <v>-9.9957323190208308E-3</v>
      </c>
      <c r="P137" s="12">
        <f t="shared" si="26"/>
        <v>-8.1873821998774236E-3</v>
      </c>
      <c r="Q137" s="12">
        <f t="shared" si="27"/>
        <v>-8.1539568704215304E-3</v>
      </c>
      <c r="R137" s="13">
        <f t="shared" si="28"/>
        <v>1.5144915702618889E-2</v>
      </c>
    </row>
    <row r="138" spans="1:18" x14ac:dyDescent="0.25">
      <c r="A138" s="1">
        <v>42760</v>
      </c>
      <c r="B138">
        <v>8499.4501949999994</v>
      </c>
      <c r="C138">
        <v>8602.75</v>
      </c>
      <c r="D138">
        <v>8910.5174312447798</v>
      </c>
      <c r="E138" t="str">
        <f t="shared" si="21"/>
        <v/>
      </c>
      <c r="F138" s="10">
        <f t="shared" si="19"/>
        <v>8607.0996090000008</v>
      </c>
      <c r="G138" s="11" t="str">
        <f t="shared" si="20"/>
        <v/>
      </c>
      <c r="L138" s="12">
        <f t="shared" si="22"/>
        <v>1.4977960537141177E-2</v>
      </c>
      <c r="M138" s="12">
        <f t="shared" si="23"/>
        <v>1.4866898501492476E-2</v>
      </c>
      <c r="N138">
        <f t="shared" si="24"/>
        <v>-1</v>
      </c>
      <c r="O138" s="12">
        <f t="shared" si="25"/>
        <v>-1.4866898501492476E-2</v>
      </c>
      <c r="P138" s="12">
        <f t="shared" si="26"/>
        <v>-2.30542807013699E-2</v>
      </c>
      <c r="Q138" s="12">
        <f t="shared" si="27"/>
        <v>-2.2790561280090271E-2</v>
      </c>
      <c r="R138" s="13">
        <f t="shared" si="28"/>
        <v>2.5174283501161687E-2</v>
      </c>
    </row>
    <row r="139" spans="1:18" x14ac:dyDescent="0.25">
      <c r="A139" s="1">
        <v>42762</v>
      </c>
      <c r="B139">
        <v>8610.5</v>
      </c>
      <c r="C139">
        <v>8641.25</v>
      </c>
      <c r="D139">
        <v>8917.9324818859895</v>
      </c>
      <c r="E139" t="str">
        <f t="shared" si="21"/>
        <v/>
      </c>
      <c r="F139" s="10">
        <f t="shared" si="19"/>
        <v>8607.0996090000008</v>
      </c>
      <c r="G139" s="11" t="str">
        <f t="shared" si="20"/>
        <v/>
      </c>
      <c r="L139" s="12">
        <f t="shared" si="22"/>
        <v>4.4753131266164203E-3</v>
      </c>
      <c r="M139" s="12">
        <f t="shared" si="23"/>
        <v>4.4653286907273063E-3</v>
      </c>
      <c r="N139">
        <f t="shared" si="24"/>
        <v>-1</v>
      </c>
      <c r="O139" s="12">
        <f t="shared" si="25"/>
        <v>-4.4653286907273063E-3</v>
      </c>
      <c r="P139" s="12">
        <f t="shared" si="26"/>
        <v>-2.7519609392097206E-2</v>
      </c>
      <c r="Q139" s="12">
        <f t="shared" si="27"/>
        <v>-2.7144394740609923E-2</v>
      </c>
      <c r="R139" s="13">
        <f t="shared" si="28"/>
        <v>1.9520304727159488E-2</v>
      </c>
    </row>
    <row r="140" spans="1:18" x14ac:dyDescent="0.25">
      <c r="A140" s="1">
        <v>42765</v>
      </c>
      <c r="B140">
        <v>8635.5498050000006</v>
      </c>
      <c r="C140">
        <v>8632.75</v>
      </c>
      <c r="D140">
        <v>8915.9725346560899</v>
      </c>
      <c r="E140" t="str">
        <f t="shared" si="21"/>
        <v/>
      </c>
      <c r="F140" s="10">
        <f t="shared" si="19"/>
        <v>8607.0996090000008</v>
      </c>
      <c r="G140" s="11" t="str">
        <f t="shared" si="20"/>
        <v/>
      </c>
      <c r="L140" s="12">
        <f t="shared" si="22"/>
        <v>-9.8365398524513648E-4</v>
      </c>
      <c r="M140" s="12">
        <f t="shared" si="23"/>
        <v>-9.8413809031377042E-4</v>
      </c>
      <c r="N140">
        <f t="shared" si="24"/>
        <v>-1</v>
      </c>
      <c r="O140" s="12">
        <f t="shared" si="25"/>
        <v>9.8413809031377042E-4</v>
      </c>
      <c r="P140" s="12">
        <f t="shared" si="26"/>
        <v>-2.6535471301783436E-2</v>
      </c>
      <c r="Q140" s="12">
        <f t="shared" si="27"/>
        <v>-2.6186499209672087E-2</v>
      </c>
      <c r="R140" s="13">
        <f t="shared" si="28"/>
        <v>3.4872569817789856E-3</v>
      </c>
    </row>
    <row r="141" spans="1:18" x14ac:dyDescent="0.25">
      <c r="A141" s="1">
        <v>42766</v>
      </c>
      <c r="B141">
        <v>8629.4501949999994</v>
      </c>
      <c r="C141">
        <v>8561.2998050000006</v>
      </c>
      <c r="D141">
        <v>8907.9415702755996</v>
      </c>
      <c r="E141" t="str">
        <f t="shared" si="21"/>
        <v/>
      </c>
      <c r="F141" s="10">
        <f t="shared" ref="F141:F204" si="29">IF(E140&lt;&gt;"",B140,F140)</f>
        <v>8607.0996090000008</v>
      </c>
      <c r="G141" s="11" t="str">
        <f t="shared" ref="G141:G204" si="30">IF(E140="SELL",F141/F140-1,IF(E140="BUY",1-F141/F140,""))</f>
        <v/>
      </c>
      <c r="L141" s="12">
        <f t="shared" si="22"/>
        <v>-8.2766435956096451E-3</v>
      </c>
      <c r="M141" s="12">
        <f t="shared" si="23"/>
        <v>-8.3110851823627891E-3</v>
      </c>
      <c r="N141">
        <f t="shared" si="24"/>
        <v>-1</v>
      </c>
      <c r="O141" s="12">
        <f t="shared" si="25"/>
        <v>8.3110851823627891E-3</v>
      </c>
      <c r="P141" s="12">
        <f t="shared" si="26"/>
        <v>-1.8224386119420649E-2</v>
      </c>
      <c r="Q141" s="12">
        <f t="shared" si="27"/>
        <v>-1.8059326220768557E-2</v>
      </c>
      <c r="R141" s="13">
        <f t="shared" si="28"/>
        <v>-9.2521562273975011E-3</v>
      </c>
    </row>
    <row r="142" spans="1:18" x14ac:dyDescent="0.25">
      <c r="A142" s="1">
        <v>42767</v>
      </c>
      <c r="B142">
        <v>8570.3496090000008</v>
      </c>
      <c r="C142">
        <v>8716.4003909999992</v>
      </c>
      <c r="D142">
        <v>8923.8668238458104</v>
      </c>
      <c r="E142" t="str">
        <f t="shared" ref="E142:E205" si="31" xml:space="preserve"> IF(AND(D142&gt;B142, D141&lt;C141),"BUY",IF(AND(D142&lt;B142,D141&gt;C141),"SELL",""))</f>
        <v/>
      </c>
      <c r="F142" s="10">
        <f t="shared" si="29"/>
        <v>8607.0996090000008</v>
      </c>
      <c r="G142" s="11" t="str">
        <f t="shared" si="30"/>
        <v/>
      </c>
      <c r="L142" s="12">
        <f t="shared" si="22"/>
        <v>1.8116476415113603E-2</v>
      </c>
      <c r="M142" s="12">
        <f t="shared" si="23"/>
        <v>1.7954328493936144E-2</v>
      </c>
      <c r="N142">
        <f t="shared" si="24"/>
        <v>-1</v>
      </c>
      <c r="O142" s="12">
        <f t="shared" si="25"/>
        <v>-1.7954328493936144E-2</v>
      </c>
      <c r="P142" s="12">
        <f t="shared" si="26"/>
        <v>-3.6178714613356797E-2</v>
      </c>
      <c r="Q142" s="12">
        <f t="shared" si="27"/>
        <v>-3.5532086430091647E-2</v>
      </c>
      <c r="R142" s="13">
        <f t="shared" si="28"/>
        <v>9.6898892010077731E-3</v>
      </c>
    </row>
    <row r="143" spans="1:18" x14ac:dyDescent="0.25">
      <c r="A143" s="1">
        <v>42768</v>
      </c>
      <c r="B143">
        <v>8724.75</v>
      </c>
      <c r="C143">
        <v>8734.25</v>
      </c>
      <c r="D143">
        <v>8935.3210747127105</v>
      </c>
      <c r="E143" t="str">
        <f t="shared" si="31"/>
        <v/>
      </c>
      <c r="F143" s="10">
        <f t="shared" si="29"/>
        <v>8607.0996090000008</v>
      </c>
      <c r="G143" s="11" t="str">
        <f t="shared" si="30"/>
        <v/>
      </c>
      <c r="L143" s="12">
        <f t="shared" si="22"/>
        <v>2.047818847150662E-3</v>
      </c>
      <c r="M143" s="12">
        <f t="shared" si="23"/>
        <v>2.0457249242977768E-3</v>
      </c>
      <c r="N143">
        <f t="shared" si="24"/>
        <v>-1</v>
      </c>
      <c r="O143" s="12">
        <f t="shared" si="25"/>
        <v>-2.0457249242977768E-3</v>
      </c>
      <c r="P143" s="12">
        <f t="shared" si="26"/>
        <v>-3.8224439537654573E-2</v>
      </c>
      <c r="Q143" s="12">
        <f t="shared" si="27"/>
        <v>-3.7503105710541607E-2</v>
      </c>
      <c r="R143" s="13">
        <f t="shared" si="28"/>
        <v>2.0201394524111072E-2</v>
      </c>
    </row>
    <row r="144" spans="1:18" x14ac:dyDescent="0.25">
      <c r="A144" s="1">
        <v>42769</v>
      </c>
      <c r="B144">
        <v>8735.1503909999992</v>
      </c>
      <c r="C144">
        <v>8740.9501949999994</v>
      </c>
      <c r="D144">
        <v>8957.3864679292801</v>
      </c>
      <c r="E144" t="str">
        <f t="shared" si="31"/>
        <v/>
      </c>
      <c r="F144" s="10">
        <f t="shared" si="29"/>
        <v>8607.0996090000008</v>
      </c>
      <c r="G144" s="11" t="str">
        <f t="shared" si="30"/>
        <v/>
      </c>
      <c r="L144" s="12">
        <f t="shared" ref="L144:L207" si="32">C144/C143-1</f>
        <v>7.6711738271750818E-4</v>
      </c>
      <c r="M144" s="12">
        <f t="shared" ref="M144:M207" si="33">LN(C144/C143)</f>
        <v>7.6682329856650683E-4</v>
      </c>
      <c r="N144">
        <f t="shared" ref="N144:N207" si="34" xml:space="preserve"> IF(AND(D143&gt;B143, D142&lt;C142),1,IF(AND(D143&lt;B143,D142&gt;C142),-1,N143))</f>
        <v>-1</v>
      </c>
      <c r="O144" s="12">
        <f t="shared" ref="O144:O207" si="35">M144*N144</f>
        <v>-7.6682329856650683E-4</v>
      </c>
      <c r="P144" s="12">
        <f t="shared" ref="P144:P207" si="36">O144+P143</f>
        <v>-3.8991262836221077E-2</v>
      </c>
      <c r="Q144" s="12">
        <f t="shared" ref="Q144:Q207" si="37">EXP(P144)-1</f>
        <v>-3.82408878434638E-2</v>
      </c>
      <c r="R144" s="13">
        <f t="shared" ref="R144:R207" si="38">(1+L144)*(1+L143)-1</f>
        <v>2.8165071473025272E-3</v>
      </c>
    </row>
    <row r="145" spans="1:18" x14ac:dyDescent="0.25">
      <c r="A145" s="1">
        <v>42772</v>
      </c>
      <c r="B145">
        <v>8785.4501949999994</v>
      </c>
      <c r="C145">
        <v>8801.0498050000006</v>
      </c>
      <c r="D145">
        <v>8954.2814377427494</v>
      </c>
      <c r="E145" t="str">
        <f t="shared" si="31"/>
        <v/>
      </c>
      <c r="F145" s="10">
        <f t="shared" si="29"/>
        <v>8607.0996090000008</v>
      </c>
      <c r="G145" s="11" t="str">
        <f t="shared" si="30"/>
        <v/>
      </c>
      <c r="L145" s="12">
        <f t="shared" si="32"/>
        <v>6.8756380781553883E-3</v>
      </c>
      <c r="M145" s="12">
        <f t="shared" si="33"/>
        <v>6.8521086702222761E-3</v>
      </c>
      <c r="N145">
        <f t="shared" si="34"/>
        <v>-1</v>
      </c>
      <c r="O145" s="12">
        <f t="shared" si="35"/>
        <v>-6.8521086702222761E-3</v>
      </c>
      <c r="P145" s="12">
        <f t="shared" si="36"/>
        <v>-4.5843371506443353E-2</v>
      </c>
      <c r="Q145" s="12">
        <f t="shared" si="37"/>
        <v>-4.4808439310076054E-2</v>
      </c>
      <c r="R145" s="13">
        <f t="shared" si="38"/>
        <v>7.648029882360019E-3</v>
      </c>
    </row>
    <row r="146" spans="1:18" x14ac:dyDescent="0.25">
      <c r="A146" s="1">
        <v>42773</v>
      </c>
      <c r="B146">
        <v>8805.7001949999994</v>
      </c>
      <c r="C146">
        <v>8768.2998050000006</v>
      </c>
      <c r="D146">
        <v>8932.7510512296394</v>
      </c>
      <c r="E146" t="str">
        <f t="shared" si="31"/>
        <v/>
      </c>
      <c r="F146" s="10">
        <f t="shared" si="29"/>
        <v>8607.0996090000008</v>
      </c>
      <c r="G146" s="11" t="str">
        <f t="shared" si="30"/>
        <v/>
      </c>
      <c r="L146" s="12">
        <f t="shared" si="32"/>
        <v>-3.7211469910548578E-3</v>
      </c>
      <c r="M146" s="12">
        <f t="shared" si="33"/>
        <v>-3.728087682090334E-3</v>
      </c>
      <c r="N146">
        <f t="shared" si="34"/>
        <v>-1</v>
      </c>
      <c r="O146" s="12">
        <f t="shared" si="35"/>
        <v>3.728087682090334E-3</v>
      </c>
      <c r="P146" s="12">
        <f t="shared" si="36"/>
        <v>-4.211528382435302E-2</v>
      </c>
      <c r="Q146" s="12">
        <f t="shared" si="37"/>
        <v>-4.1240755231258919E-2</v>
      </c>
      <c r="R146" s="13">
        <f t="shared" si="38"/>
        <v>3.1289058271544157E-3</v>
      </c>
    </row>
    <row r="147" spans="1:18" x14ac:dyDescent="0.25">
      <c r="A147" s="1">
        <v>42774</v>
      </c>
      <c r="B147">
        <v>8774.5498050000006</v>
      </c>
      <c r="C147">
        <v>8769.0498050000006</v>
      </c>
      <c r="D147">
        <v>8956.4706244145</v>
      </c>
      <c r="E147" t="str">
        <f t="shared" si="31"/>
        <v/>
      </c>
      <c r="F147" s="10">
        <f t="shared" si="29"/>
        <v>8607.0996090000008</v>
      </c>
      <c r="G147" s="11" t="str">
        <f t="shared" si="30"/>
        <v/>
      </c>
      <c r="L147" s="12">
        <f t="shared" si="32"/>
        <v>8.5535396448399581E-5</v>
      </c>
      <c r="M147" s="12">
        <f t="shared" si="33"/>
        <v>8.5531738504964394E-5</v>
      </c>
      <c r="N147">
        <f t="shared" si="34"/>
        <v>-1</v>
      </c>
      <c r="O147" s="12">
        <f t="shared" si="35"/>
        <v>-8.5531738504964394E-5</v>
      </c>
      <c r="P147" s="12">
        <f t="shared" si="36"/>
        <v>-4.2200815562857985E-2</v>
      </c>
      <c r="Q147" s="12">
        <f t="shared" si="37"/>
        <v>-4.1322756069384514E-2</v>
      </c>
      <c r="R147" s="13">
        <f t="shared" si="38"/>
        <v>-3.6359298843895438E-3</v>
      </c>
    </row>
    <row r="148" spans="1:18" x14ac:dyDescent="0.25">
      <c r="A148" s="1">
        <v>42775</v>
      </c>
      <c r="B148">
        <v>8795.5498050000006</v>
      </c>
      <c r="C148">
        <v>8778.4003909999992</v>
      </c>
      <c r="D148">
        <v>8969.2359698379005</v>
      </c>
      <c r="E148" t="str">
        <f t="shared" si="31"/>
        <v/>
      </c>
      <c r="F148" s="10">
        <f t="shared" si="29"/>
        <v>8607.0996090000008</v>
      </c>
      <c r="G148" s="11" t="str">
        <f t="shared" si="30"/>
        <v/>
      </c>
      <c r="L148" s="12">
        <f t="shared" si="32"/>
        <v>1.0663168995421746E-3</v>
      </c>
      <c r="M148" s="12">
        <f t="shared" si="33"/>
        <v>1.0657487874994982E-3</v>
      </c>
      <c r="N148">
        <f t="shared" si="34"/>
        <v>-1</v>
      </c>
      <c r="O148" s="12">
        <f t="shared" si="35"/>
        <v>-1.0657487874994982E-3</v>
      </c>
      <c r="P148" s="12">
        <f t="shared" si="36"/>
        <v>-4.3266564350357486E-2</v>
      </c>
      <c r="Q148" s="12">
        <f t="shared" si="37"/>
        <v>-4.23439209304457E-2</v>
      </c>
      <c r="R148" s="13">
        <f t="shared" si="38"/>
        <v>1.1519435038294112E-3</v>
      </c>
    </row>
    <row r="149" spans="1:18" x14ac:dyDescent="0.25">
      <c r="A149" s="1">
        <v>42776</v>
      </c>
      <c r="B149">
        <v>8812.3496090000008</v>
      </c>
      <c r="C149">
        <v>8793.5498050000006</v>
      </c>
      <c r="D149">
        <v>8977.3612796957805</v>
      </c>
      <c r="E149" t="str">
        <f t="shared" si="31"/>
        <v/>
      </c>
      <c r="F149" s="10">
        <f t="shared" si="29"/>
        <v>8607.0996090000008</v>
      </c>
      <c r="G149" s="11" t="str">
        <f t="shared" si="30"/>
        <v/>
      </c>
      <c r="L149" s="12">
        <f t="shared" si="32"/>
        <v>1.7257601983537985E-3</v>
      </c>
      <c r="M149" s="12">
        <f t="shared" si="33"/>
        <v>1.724272785255691E-3</v>
      </c>
      <c r="N149">
        <f t="shared" si="34"/>
        <v>-1</v>
      </c>
      <c r="O149" s="12">
        <f t="shared" si="35"/>
        <v>-1.724272785255691E-3</v>
      </c>
      <c r="P149" s="12">
        <f t="shared" si="36"/>
        <v>-4.4990837135613179E-2</v>
      </c>
      <c r="Q149" s="12">
        <f t="shared" si="37"/>
        <v>-4.3993758451487897E-2</v>
      </c>
      <c r="R149" s="13">
        <f t="shared" si="38"/>
        <v>2.7939173051600985E-3</v>
      </c>
    </row>
    <row r="150" spans="1:18" x14ac:dyDescent="0.25">
      <c r="A150" s="1">
        <v>42779</v>
      </c>
      <c r="B150">
        <v>8819.7998050000006</v>
      </c>
      <c r="C150">
        <v>8805.0498050000006</v>
      </c>
      <c r="D150">
        <v>8975.6370763483301</v>
      </c>
      <c r="E150" t="str">
        <f t="shared" si="31"/>
        <v/>
      </c>
      <c r="F150" s="10">
        <f t="shared" si="29"/>
        <v>8607.0996090000008</v>
      </c>
      <c r="G150" s="11" t="str">
        <f t="shared" si="30"/>
        <v/>
      </c>
      <c r="L150" s="12">
        <f t="shared" si="32"/>
        <v>1.3077767517120087E-3</v>
      </c>
      <c r="M150" s="12">
        <f t="shared" si="33"/>
        <v>1.3069223565201711E-3</v>
      </c>
      <c r="N150">
        <f t="shared" si="34"/>
        <v>-1</v>
      </c>
      <c r="O150" s="12">
        <f t="shared" si="35"/>
        <v>-1.3069223565201711E-3</v>
      </c>
      <c r="P150" s="12">
        <f t="shared" si="36"/>
        <v>-4.6297759492133349E-2</v>
      </c>
      <c r="Q150" s="12">
        <f t="shared" si="37"/>
        <v>-4.5242368285763446E-2</v>
      </c>
      <c r="R150" s="13">
        <f t="shared" si="38"/>
        <v>3.0357938591323297E-3</v>
      </c>
    </row>
    <row r="151" spans="1:18" x14ac:dyDescent="0.25">
      <c r="A151" s="1">
        <v>42780</v>
      </c>
      <c r="B151">
        <v>8819.9003909999992</v>
      </c>
      <c r="C151">
        <v>8792.2998050000006</v>
      </c>
      <c r="D151">
        <v>8967.47024626247</v>
      </c>
      <c r="E151" t="str">
        <f t="shared" si="31"/>
        <v/>
      </c>
      <c r="F151" s="10">
        <f t="shared" si="29"/>
        <v>8607.0996090000008</v>
      </c>
      <c r="G151" s="11" t="str">
        <f t="shared" si="30"/>
        <v/>
      </c>
      <c r="L151" s="12">
        <f t="shared" si="32"/>
        <v>-1.4480326951427092E-3</v>
      </c>
      <c r="M151" s="12">
        <f t="shared" si="33"/>
        <v>-1.4490821076639105E-3</v>
      </c>
      <c r="N151">
        <f t="shared" si="34"/>
        <v>-1</v>
      </c>
      <c r="O151" s="12">
        <f t="shared" si="35"/>
        <v>1.4490821076639105E-3</v>
      </c>
      <c r="P151" s="12">
        <f t="shared" si="36"/>
        <v>-4.4848677384469439E-2</v>
      </c>
      <c r="Q151" s="12">
        <f t="shared" si="37"/>
        <v>-4.3857843181486E-2</v>
      </c>
      <c r="R151" s="13">
        <f t="shared" si="38"/>
        <v>-1.4214964692516041E-4</v>
      </c>
    </row>
    <row r="152" spans="1:18" x14ac:dyDescent="0.25">
      <c r="A152" s="1">
        <v>42781</v>
      </c>
      <c r="B152">
        <v>8778.9501949999994</v>
      </c>
      <c r="C152">
        <v>8724.7001949999994</v>
      </c>
      <c r="D152">
        <v>8983.8941094152906</v>
      </c>
      <c r="E152" t="str">
        <f t="shared" si="31"/>
        <v/>
      </c>
      <c r="F152" s="10">
        <f t="shared" si="29"/>
        <v>8607.0996090000008</v>
      </c>
      <c r="G152" s="11" t="str">
        <f t="shared" si="30"/>
        <v/>
      </c>
      <c r="L152" s="12">
        <f t="shared" si="32"/>
        <v>-7.6885014727954282E-3</v>
      </c>
      <c r="M152" s="12">
        <f t="shared" si="33"/>
        <v>-7.7182103761768012E-3</v>
      </c>
      <c r="N152">
        <f t="shared" si="34"/>
        <v>-1</v>
      </c>
      <c r="O152" s="12">
        <f t="shared" si="35"/>
        <v>7.7182103761768012E-3</v>
      </c>
      <c r="P152" s="12">
        <f t="shared" si="36"/>
        <v>-3.7130467008292638E-2</v>
      </c>
      <c r="Q152" s="12">
        <f t="shared" si="37"/>
        <v>-3.6449584391970991E-2</v>
      </c>
      <c r="R152" s="13">
        <f t="shared" si="38"/>
        <v>-9.1254009664288871E-3</v>
      </c>
    </row>
    <row r="153" spans="1:18" x14ac:dyDescent="0.25">
      <c r="A153" s="1">
        <v>42782</v>
      </c>
      <c r="B153">
        <v>8739</v>
      </c>
      <c r="C153">
        <v>8778</v>
      </c>
      <c r="D153">
        <v>8995.6509409956507</v>
      </c>
      <c r="E153" t="str">
        <f t="shared" si="31"/>
        <v/>
      </c>
      <c r="F153" s="10">
        <f t="shared" si="29"/>
        <v>8607.0996090000008</v>
      </c>
      <c r="G153" s="11" t="str">
        <f t="shared" si="30"/>
        <v/>
      </c>
      <c r="L153" s="12">
        <f t="shared" si="32"/>
        <v>6.1090700893706718E-3</v>
      </c>
      <c r="M153" s="12">
        <f t="shared" si="33"/>
        <v>6.0904853725094943E-3</v>
      </c>
      <c r="N153">
        <f t="shared" si="34"/>
        <v>-1</v>
      </c>
      <c r="O153" s="12">
        <f t="shared" si="35"/>
        <v>-6.0904853725094943E-3</v>
      </c>
      <c r="P153" s="12">
        <f t="shared" si="36"/>
        <v>-4.3220952380802133E-2</v>
      </c>
      <c r="Q153" s="12">
        <f t="shared" si="37"/>
        <v>-4.2300239354328917E-2</v>
      </c>
      <c r="R153" s="13">
        <f t="shared" si="38"/>
        <v>-1.6264009778043098E-3</v>
      </c>
    </row>
    <row r="154" spans="1:18" x14ac:dyDescent="0.25">
      <c r="A154" s="1">
        <v>42783</v>
      </c>
      <c r="B154">
        <v>8883.7001949999994</v>
      </c>
      <c r="C154">
        <v>8821.7001949999994</v>
      </c>
      <c r="D154">
        <v>9017.5607450648604</v>
      </c>
      <c r="E154" t="str">
        <f t="shared" si="31"/>
        <v/>
      </c>
      <c r="F154" s="10">
        <f t="shared" si="29"/>
        <v>8607.0996090000008</v>
      </c>
      <c r="G154" s="11" t="str">
        <f t="shared" si="30"/>
        <v/>
      </c>
      <c r="L154" s="12">
        <f t="shared" si="32"/>
        <v>4.9783771929823306E-3</v>
      </c>
      <c r="M154" s="12">
        <f t="shared" si="33"/>
        <v>4.9660260487198217E-3</v>
      </c>
      <c r="N154">
        <f t="shared" si="34"/>
        <v>-1</v>
      </c>
      <c r="O154" s="12">
        <f t="shared" si="35"/>
        <v>-4.9660260487198217E-3</v>
      </c>
      <c r="P154" s="12">
        <f t="shared" si="36"/>
        <v>-4.8186978429521951E-2</v>
      </c>
      <c r="Q154" s="12">
        <f t="shared" si="37"/>
        <v>-4.7044411720942425E-2</v>
      </c>
      <c r="R154" s="13">
        <f t="shared" si="38"/>
        <v>1.1117860537556146E-2</v>
      </c>
    </row>
    <row r="155" spans="1:18" x14ac:dyDescent="0.25">
      <c r="A155" s="1">
        <v>42786</v>
      </c>
      <c r="B155">
        <v>8818.5498050000006</v>
      </c>
      <c r="C155">
        <v>8879.2001949999994</v>
      </c>
      <c r="D155">
        <v>9014.75606911871</v>
      </c>
      <c r="E155" t="str">
        <f t="shared" si="31"/>
        <v/>
      </c>
      <c r="F155" s="10">
        <f t="shared" si="29"/>
        <v>8607.0996090000008</v>
      </c>
      <c r="G155" s="11" t="str">
        <f t="shared" si="30"/>
        <v/>
      </c>
      <c r="L155" s="12">
        <f t="shared" si="32"/>
        <v>6.5180179250015069E-3</v>
      </c>
      <c r="M155" s="12">
        <f t="shared" si="33"/>
        <v>6.4968675023081342E-3</v>
      </c>
      <c r="N155">
        <f t="shared" si="34"/>
        <v>-1</v>
      </c>
      <c r="O155" s="12">
        <f t="shared" si="35"/>
        <v>-6.4968675023081342E-3</v>
      </c>
      <c r="P155" s="12">
        <f t="shared" si="36"/>
        <v>-5.4683845931830087E-2</v>
      </c>
      <c r="Q155" s="12">
        <f t="shared" si="37"/>
        <v>-5.321556960934104E-2</v>
      </c>
      <c r="R155" s="13">
        <f t="shared" si="38"/>
        <v>1.1528844269765193E-2</v>
      </c>
    </row>
    <row r="156" spans="1:18" x14ac:dyDescent="0.25">
      <c r="A156" s="1">
        <v>42787</v>
      </c>
      <c r="B156">
        <v>8890.75</v>
      </c>
      <c r="C156">
        <v>8907.8496090000008</v>
      </c>
      <c r="D156">
        <v>8993.8821873667894</v>
      </c>
      <c r="E156" t="str">
        <f t="shared" si="31"/>
        <v/>
      </c>
      <c r="F156" s="10">
        <f t="shared" si="29"/>
        <v>8607.0996090000008</v>
      </c>
      <c r="G156" s="11" t="str">
        <f t="shared" si="30"/>
        <v/>
      </c>
      <c r="L156" s="12">
        <f t="shared" si="32"/>
        <v>3.2265759720266907E-3</v>
      </c>
      <c r="M156" s="12">
        <f t="shared" si="33"/>
        <v>3.2213817458196453E-3</v>
      </c>
      <c r="N156">
        <f t="shared" si="34"/>
        <v>-1</v>
      </c>
      <c r="O156" s="12">
        <f t="shared" si="35"/>
        <v>-3.2213817458196453E-3</v>
      </c>
      <c r="P156" s="12">
        <f t="shared" si="36"/>
        <v>-5.7905227677649732E-2</v>
      </c>
      <c r="Q156" s="12">
        <f t="shared" si="37"/>
        <v>-5.6260616428228993E-2</v>
      </c>
      <c r="R156" s="13">
        <f t="shared" si="38"/>
        <v>9.7656247770503413E-3</v>
      </c>
    </row>
    <row r="157" spans="1:18" x14ac:dyDescent="0.25">
      <c r="A157" s="1">
        <v>42788</v>
      </c>
      <c r="B157">
        <v>8931.5996090000008</v>
      </c>
      <c r="C157">
        <v>8926.9003909999992</v>
      </c>
      <c r="D157">
        <v>9017.6384483024594</v>
      </c>
      <c r="E157" t="str">
        <f t="shared" si="31"/>
        <v/>
      </c>
      <c r="F157" s="10">
        <f t="shared" si="29"/>
        <v>8607.0996090000008</v>
      </c>
      <c r="G157" s="11" t="str">
        <f t="shared" si="30"/>
        <v/>
      </c>
      <c r="L157" s="12">
        <f t="shared" si="32"/>
        <v>2.1386510590335472E-3</v>
      </c>
      <c r="M157" s="12">
        <f t="shared" si="33"/>
        <v>2.136367400243967E-3</v>
      </c>
      <c r="N157">
        <f t="shared" si="34"/>
        <v>-1</v>
      </c>
      <c r="O157" s="12">
        <f t="shared" si="35"/>
        <v>-2.136367400243967E-3</v>
      </c>
      <c r="P157" s="12">
        <f t="shared" si="36"/>
        <v>-6.0041595077893702E-2</v>
      </c>
      <c r="Q157" s="12">
        <f t="shared" si="37"/>
        <v>-5.8274638370197307E-2</v>
      </c>
      <c r="R157" s="13">
        <f t="shared" si="38"/>
        <v>5.3721275511797728E-3</v>
      </c>
    </row>
    <row r="158" spans="1:18" x14ac:dyDescent="0.25">
      <c r="A158" s="1">
        <v>42789</v>
      </c>
      <c r="B158">
        <v>8956.4003909999992</v>
      </c>
      <c r="C158">
        <v>8939.5</v>
      </c>
      <c r="D158">
        <v>9030.6263722615204</v>
      </c>
      <c r="E158" t="str">
        <f t="shared" si="31"/>
        <v/>
      </c>
      <c r="F158" s="10">
        <f t="shared" si="29"/>
        <v>8607.0996090000008</v>
      </c>
      <c r="G158" s="11" t="str">
        <f t="shared" si="30"/>
        <v/>
      </c>
      <c r="L158" s="12">
        <f t="shared" si="32"/>
        <v>1.4114203640833711E-3</v>
      </c>
      <c r="M158" s="12">
        <f t="shared" si="33"/>
        <v>1.4104252466039637E-3</v>
      </c>
      <c r="N158">
        <f t="shared" si="34"/>
        <v>-1</v>
      </c>
      <c r="O158" s="12">
        <f t="shared" si="35"/>
        <v>-1.4104252466039637E-3</v>
      </c>
      <c r="P158" s="12">
        <f t="shared" si="36"/>
        <v>-6.1452020324497668E-2</v>
      </c>
      <c r="Q158" s="12">
        <f t="shared" si="37"/>
        <v>-5.9601935348990387E-2</v>
      </c>
      <c r="R158" s="13">
        <f t="shared" si="38"/>
        <v>3.5530899587732367E-3</v>
      </c>
    </row>
    <row r="159" spans="1:18" x14ac:dyDescent="0.25">
      <c r="A159" s="1">
        <v>42793</v>
      </c>
      <c r="B159">
        <v>8943.7001949999994</v>
      </c>
      <c r="C159">
        <v>8896.7001949999994</v>
      </c>
      <c r="D159">
        <v>9039.41448965161</v>
      </c>
      <c r="E159" t="str">
        <f t="shared" si="31"/>
        <v/>
      </c>
      <c r="F159" s="10">
        <f t="shared" si="29"/>
        <v>8607.0996090000008</v>
      </c>
      <c r="G159" s="11" t="str">
        <f t="shared" si="30"/>
        <v/>
      </c>
      <c r="L159" s="12">
        <f t="shared" si="32"/>
        <v>-4.7877179931764546E-3</v>
      </c>
      <c r="M159" s="12">
        <f t="shared" si="33"/>
        <v>-4.7992158285760115E-3</v>
      </c>
      <c r="N159">
        <f t="shared" si="34"/>
        <v>-1</v>
      </c>
      <c r="O159" s="12">
        <f t="shared" si="35"/>
        <v>4.7992158285760115E-3</v>
      </c>
      <c r="P159" s="12">
        <f t="shared" si="36"/>
        <v>-5.6652804495921659E-2</v>
      </c>
      <c r="Q159" s="12">
        <f t="shared" si="37"/>
        <v>-5.5077914879911094E-2</v>
      </c>
      <c r="R159" s="13">
        <f t="shared" si="38"/>
        <v>-3.3830551117661756E-3</v>
      </c>
    </row>
    <row r="160" spans="1:18" x14ac:dyDescent="0.25">
      <c r="A160" s="1">
        <v>42794</v>
      </c>
      <c r="B160">
        <v>8898.9501949999994</v>
      </c>
      <c r="C160">
        <v>8879.5996090000008</v>
      </c>
      <c r="D160">
        <v>9037.9065761334296</v>
      </c>
      <c r="E160" t="str">
        <f t="shared" si="31"/>
        <v/>
      </c>
      <c r="F160" s="10">
        <f t="shared" si="29"/>
        <v>8607.0996090000008</v>
      </c>
      <c r="G160" s="11" t="str">
        <f t="shared" si="30"/>
        <v/>
      </c>
      <c r="L160" s="12">
        <f t="shared" si="32"/>
        <v>-1.922126813895475E-3</v>
      </c>
      <c r="M160" s="12">
        <f t="shared" si="33"/>
        <v>-1.9239764702025182E-3</v>
      </c>
      <c r="N160">
        <f t="shared" si="34"/>
        <v>-1</v>
      </c>
      <c r="O160" s="12">
        <f t="shared" si="35"/>
        <v>1.9239764702025182E-3</v>
      </c>
      <c r="P160" s="12">
        <f t="shared" si="36"/>
        <v>-5.4728828025719142E-2</v>
      </c>
      <c r="Q160" s="12">
        <f t="shared" si="37"/>
        <v>-5.3258156997639472E-2</v>
      </c>
      <c r="R160" s="13">
        <f t="shared" si="38"/>
        <v>-6.7006422059399107E-3</v>
      </c>
    </row>
    <row r="161" spans="1:18" x14ac:dyDescent="0.25">
      <c r="A161" s="1">
        <v>42795</v>
      </c>
      <c r="B161">
        <v>8904.4003909999992</v>
      </c>
      <c r="C161">
        <v>8945.7998050000006</v>
      </c>
      <c r="D161">
        <v>9029.6063618414591</v>
      </c>
      <c r="E161" t="str">
        <f t="shared" si="31"/>
        <v/>
      </c>
      <c r="F161" s="10">
        <f t="shared" si="29"/>
        <v>8607.0996090000008</v>
      </c>
      <c r="G161" s="11" t="str">
        <f t="shared" si="30"/>
        <v/>
      </c>
      <c r="L161" s="12">
        <f t="shared" si="32"/>
        <v>7.4553131802139738E-3</v>
      </c>
      <c r="M161" s="12">
        <f t="shared" si="33"/>
        <v>7.4276596914666648E-3</v>
      </c>
      <c r="N161">
        <f t="shared" si="34"/>
        <v>-1</v>
      </c>
      <c r="O161" s="12">
        <f t="shared" si="35"/>
        <v>-7.4276596914666648E-3</v>
      </c>
      <c r="P161" s="12">
        <f t="shared" si="36"/>
        <v>-6.2156487717185807E-2</v>
      </c>
      <c r="Q161" s="12">
        <f t="shared" si="37"/>
        <v>-6.026418182877058E-2</v>
      </c>
      <c r="R161" s="13">
        <f t="shared" si="38"/>
        <v>5.5188563089487719E-3</v>
      </c>
    </row>
    <row r="162" spans="1:18" x14ac:dyDescent="0.25">
      <c r="A162" s="1">
        <v>42796</v>
      </c>
      <c r="B162">
        <v>8982.8496090000008</v>
      </c>
      <c r="C162">
        <v>8899.75</v>
      </c>
      <c r="D162">
        <v>9046.4939874638094</v>
      </c>
      <c r="E162" t="str">
        <f t="shared" si="31"/>
        <v/>
      </c>
      <c r="F162" s="10">
        <f t="shared" si="29"/>
        <v>8607.0996090000008</v>
      </c>
      <c r="G162" s="11" t="str">
        <f t="shared" si="30"/>
        <v/>
      </c>
      <c r="L162" s="12">
        <f t="shared" si="32"/>
        <v>-5.1476453759072838E-3</v>
      </c>
      <c r="M162" s="12">
        <f t="shared" si="33"/>
        <v>-5.1609401465003892E-3</v>
      </c>
      <c r="N162">
        <f t="shared" si="34"/>
        <v>-1</v>
      </c>
      <c r="O162" s="12">
        <f t="shared" si="35"/>
        <v>5.1609401465003892E-3</v>
      </c>
      <c r="P162" s="12">
        <f t="shared" si="36"/>
        <v>-5.6995547570685416E-2</v>
      </c>
      <c r="Q162" s="12">
        <f t="shared" si="37"/>
        <v>-5.5401724885788983E-2</v>
      </c>
      <c r="R162" s="13">
        <f t="shared" si="38"/>
        <v>2.2692904958885318E-3</v>
      </c>
    </row>
    <row r="163" spans="1:18" x14ac:dyDescent="0.25">
      <c r="A163" s="1">
        <v>42797</v>
      </c>
      <c r="B163">
        <v>8883.5</v>
      </c>
      <c r="C163">
        <v>8897.5498050000006</v>
      </c>
      <c r="D163">
        <v>9058.5301448030496</v>
      </c>
      <c r="E163" t="str">
        <f t="shared" si="31"/>
        <v/>
      </c>
      <c r="F163" s="10">
        <f t="shared" si="29"/>
        <v>8607.0996090000008</v>
      </c>
      <c r="G163" s="11" t="str">
        <f t="shared" si="30"/>
        <v/>
      </c>
      <c r="L163" s="12">
        <f t="shared" si="32"/>
        <v>-2.4721986572651122E-4</v>
      </c>
      <c r="M163" s="12">
        <f t="shared" si="33"/>
        <v>-2.4725042959495024E-4</v>
      </c>
      <c r="N163">
        <f t="shared" si="34"/>
        <v>-1</v>
      </c>
      <c r="O163" s="12">
        <f t="shared" si="35"/>
        <v>2.4725042959495024E-4</v>
      </c>
      <c r="P163" s="12">
        <f t="shared" si="36"/>
        <v>-5.6748297141090469E-2</v>
      </c>
      <c r="Q163" s="12">
        <f t="shared" si="37"/>
        <v>-5.5168143681135651E-2</v>
      </c>
      <c r="R163" s="13">
        <f t="shared" si="38"/>
        <v>-5.3935926414351298E-3</v>
      </c>
    </row>
    <row r="164" spans="1:18" x14ac:dyDescent="0.25">
      <c r="A164" s="1">
        <v>42800</v>
      </c>
      <c r="B164">
        <v>8915.0996090000008</v>
      </c>
      <c r="C164">
        <v>8963.4501949999994</v>
      </c>
      <c r="D164">
        <v>9080.2881380675808</v>
      </c>
      <c r="E164" t="str">
        <f t="shared" si="31"/>
        <v/>
      </c>
      <c r="F164" s="10">
        <f t="shared" si="29"/>
        <v>8607.0996090000008</v>
      </c>
      <c r="G164" s="11" t="str">
        <f t="shared" si="30"/>
        <v/>
      </c>
      <c r="L164" s="12">
        <f t="shared" si="32"/>
        <v>7.4065772537699193E-3</v>
      </c>
      <c r="M164" s="12">
        <f t="shared" si="33"/>
        <v>7.3792832477164068E-3</v>
      </c>
      <c r="N164">
        <f t="shared" si="34"/>
        <v>-1</v>
      </c>
      <c r="O164" s="12">
        <f t="shared" si="35"/>
        <v>-7.3792832477164068E-3</v>
      </c>
      <c r="P164" s="12">
        <f t="shared" si="36"/>
        <v>-6.4127580388806879E-2</v>
      </c>
      <c r="Q164" s="12">
        <f t="shared" si="37"/>
        <v>-6.2114663878299003E-2</v>
      </c>
      <c r="R164" s="13">
        <f t="shared" si="38"/>
        <v>7.1575263350092122E-3</v>
      </c>
    </row>
    <row r="165" spans="1:18" x14ac:dyDescent="0.25">
      <c r="A165" s="1">
        <v>42801</v>
      </c>
      <c r="B165">
        <v>8977.75</v>
      </c>
      <c r="C165">
        <v>8946.9003909999992</v>
      </c>
      <c r="D165">
        <v>9077.7607814677394</v>
      </c>
      <c r="E165" t="str">
        <f t="shared" si="31"/>
        <v/>
      </c>
      <c r="F165" s="10">
        <f t="shared" si="29"/>
        <v>8607.0996090000008</v>
      </c>
      <c r="G165" s="11" t="str">
        <f t="shared" si="30"/>
        <v/>
      </c>
      <c r="L165" s="12">
        <f t="shared" si="32"/>
        <v>-1.8463653660095725E-3</v>
      </c>
      <c r="M165" s="12">
        <f t="shared" si="33"/>
        <v>-1.8480719995782569E-3</v>
      </c>
      <c r="N165">
        <f t="shared" si="34"/>
        <v>-1</v>
      </c>
      <c r="O165" s="12">
        <f t="shared" si="35"/>
        <v>1.8480719995782569E-3</v>
      </c>
      <c r="P165" s="12">
        <f t="shared" si="36"/>
        <v>-6.2279508389228619E-2</v>
      </c>
      <c r="Q165" s="12">
        <f t="shared" si="37"/>
        <v>-6.0379781649935071E-2</v>
      </c>
      <c r="R165" s="13">
        <f t="shared" si="38"/>
        <v>5.5465366400382354E-3</v>
      </c>
    </row>
    <row r="166" spans="1:18" x14ac:dyDescent="0.25">
      <c r="A166" s="1">
        <v>42802</v>
      </c>
      <c r="B166">
        <v>8950.7001949999994</v>
      </c>
      <c r="C166">
        <v>8924.2998050000006</v>
      </c>
      <c r="D166">
        <v>9057.49943431678</v>
      </c>
      <c r="E166" t="str">
        <f t="shared" si="31"/>
        <v/>
      </c>
      <c r="F166" s="10">
        <f t="shared" si="29"/>
        <v>8607.0996090000008</v>
      </c>
      <c r="G166" s="11" t="str">
        <f t="shared" si="30"/>
        <v/>
      </c>
      <c r="L166" s="12">
        <f t="shared" si="32"/>
        <v>-2.5260799843858095E-3</v>
      </c>
      <c r="M166" s="12">
        <f t="shared" si="33"/>
        <v>-2.5292759076692901E-3</v>
      </c>
      <c r="N166">
        <f t="shared" si="34"/>
        <v>-1</v>
      </c>
      <c r="O166" s="12">
        <f t="shared" si="35"/>
        <v>2.5292759076692901E-3</v>
      </c>
      <c r="P166" s="12">
        <f t="shared" si="36"/>
        <v>-5.9750232481559327E-2</v>
      </c>
      <c r="Q166" s="12">
        <f t="shared" si="37"/>
        <v>-5.8000214847365283E-2</v>
      </c>
      <c r="R166" s="13">
        <f t="shared" si="38"/>
        <v>-4.3677812838004426E-3</v>
      </c>
    </row>
    <row r="167" spans="1:18" x14ac:dyDescent="0.25">
      <c r="A167" s="1">
        <v>42803</v>
      </c>
      <c r="B167">
        <v>8914.5</v>
      </c>
      <c r="C167">
        <v>8927</v>
      </c>
      <c r="D167">
        <v>9081.2849669317402</v>
      </c>
      <c r="E167" t="str">
        <f t="shared" si="31"/>
        <v/>
      </c>
      <c r="F167" s="10">
        <f t="shared" si="29"/>
        <v>8607.0996090000008</v>
      </c>
      <c r="G167" s="11" t="str">
        <f t="shared" si="30"/>
        <v/>
      </c>
      <c r="L167" s="12">
        <f t="shared" si="32"/>
        <v>3.025665944667022E-4</v>
      </c>
      <c r="M167" s="12">
        <f t="shared" si="33"/>
        <v>3.0252083042553928E-4</v>
      </c>
      <c r="N167">
        <f t="shared" si="34"/>
        <v>-1</v>
      </c>
      <c r="O167" s="12">
        <f t="shared" si="35"/>
        <v>-3.0252083042553928E-4</v>
      </c>
      <c r="P167" s="12">
        <f t="shared" si="36"/>
        <v>-6.0052753311984869E-2</v>
      </c>
      <c r="Q167" s="12">
        <f t="shared" si="37"/>
        <v>-5.8285146303606927E-2</v>
      </c>
      <c r="R167" s="13">
        <f t="shared" si="38"/>
        <v>-2.2242776973373513E-3</v>
      </c>
    </row>
    <row r="168" spans="1:18" x14ac:dyDescent="0.25">
      <c r="A168" s="1">
        <v>42804</v>
      </c>
      <c r="B168">
        <v>8953.7001949999994</v>
      </c>
      <c r="C168">
        <v>8934.5498050000006</v>
      </c>
      <c r="D168">
        <v>9094.4771465805297</v>
      </c>
      <c r="E168" t="str">
        <f t="shared" si="31"/>
        <v/>
      </c>
      <c r="F168" s="10">
        <f t="shared" si="29"/>
        <v>8607.0996090000008</v>
      </c>
      <c r="G168" s="11" t="str">
        <f t="shared" si="30"/>
        <v/>
      </c>
      <c r="L168" s="12">
        <f t="shared" si="32"/>
        <v>8.4572700795337852E-4</v>
      </c>
      <c r="M168" s="12">
        <f t="shared" si="33"/>
        <v>8.4536958237616726E-4</v>
      </c>
      <c r="N168">
        <f t="shared" si="34"/>
        <v>-1</v>
      </c>
      <c r="O168" s="12">
        <f t="shared" si="35"/>
        <v>-8.4536958237616726E-4</v>
      </c>
      <c r="P168" s="12">
        <f t="shared" si="36"/>
        <v>-6.0898122894361036E-2</v>
      </c>
      <c r="Q168" s="12">
        <f t="shared" si="37"/>
        <v>-5.9080906992862059E-2</v>
      </c>
      <c r="R168" s="13">
        <f t="shared" si="38"/>
        <v>1.1485494911607219E-3</v>
      </c>
    </row>
    <row r="169" spans="1:18" x14ac:dyDescent="0.25">
      <c r="A169" s="1">
        <v>42808</v>
      </c>
      <c r="B169">
        <v>9091.6503909999992</v>
      </c>
      <c r="C169">
        <v>9087</v>
      </c>
      <c r="D169">
        <v>9103.8838596444293</v>
      </c>
      <c r="E169" t="str">
        <f t="shared" si="31"/>
        <v/>
      </c>
      <c r="F169" s="10">
        <f t="shared" si="29"/>
        <v>8607.0996090000008</v>
      </c>
      <c r="G169" s="11" t="str">
        <f t="shared" si="30"/>
        <v/>
      </c>
      <c r="L169" s="12">
        <f t="shared" si="32"/>
        <v>1.7062996829978472E-2</v>
      </c>
      <c r="M169" s="12">
        <f t="shared" si="33"/>
        <v>1.6919058933608715E-2</v>
      </c>
      <c r="N169">
        <f t="shared" si="34"/>
        <v>-1</v>
      </c>
      <c r="O169" s="12">
        <f t="shared" si="35"/>
        <v>-1.6919058933608715E-2</v>
      </c>
      <c r="P169" s="12">
        <f t="shared" si="36"/>
        <v>-7.7817181827969747E-2</v>
      </c>
      <c r="Q169" s="12">
        <f t="shared" si="37"/>
        <v>-7.4866457692560617E-2</v>
      </c>
      <c r="R169" s="13">
        <f t="shared" si="38"/>
        <v>1.7923154475187664E-2</v>
      </c>
    </row>
    <row r="170" spans="1:18" x14ac:dyDescent="0.25">
      <c r="A170" s="1">
        <v>42809</v>
      </c>
      <c r="B170">
        <v>9086.8496090000008</v>
      </c>
      <c r="C170">
        <v>9084.7998050000006</v>
      </c>
      <c r="D170">
        <v>9102.5743688634302</v>
      </c>
      <c r="E170" t="str">
        <f t="shared" si="31"/>
        <v/>
      </c>
      <c r="F170" s="10">
        <f t="shared" si="29"/>
        <v>8607.0996090000008</v>
      </c>
      <c r="G170" s="11" t="str">
        <f t="shared" si="30"/>
        <v/>
      </c>
      <c r="L170" s="12">
        <f t="shared" si="32"/>
        <v>-2.4212556399250129E-4</v>
      </c>
      <c r="M170" s="12">
        <f t="shared" si="33"/>
        <v>-2.4215488111925003E-4</v>
      </c>
      <c r="N170">
        <f t="shared" si="34"/>
        <v>-1</v>
      </c>
      <c r="O170" s="12">
        <f t="shared" si="35"/>
        <v>2.4215488111925003E-4</v>
      </c>
      <c r="P170" s="12">
        <f t="shared" si="36"/>
        <v>-7.7575026946850492E-2</v>
      </c>
      <c r="Q170" s="12">
        <f t="shared" si="37"/>
        <v>-7.464240496296759E-2</v>
      </c>
      <c r="R170" s="13">
        <f t="shared" si="38"/>
        <v>1.6816739878255049E-2</v>
      </c>
    </row>
    <row r="171" spans="1:18" x14ac:dyDescent="0.25">
      <c r="A171" s="1">
        <v>42810</v>
      </c>
      <c r="B171">
        <v>9129.6503909999992</v>
      </c>
      <c r="C171">
        <v>9153.7001949999994</v>
      </c>
      <c r="D171">
        <v>9094.14354307957</v>
      </c>
      <c r="E171" t="str">
        <f t="shared" si="31"/>
        <v>SELL</v>
      </c>
      <c r="F171" s="10">
        <f t="shared" si="29"/>
        <v>8607.0996090000008</v>
      </c>
      <c r="G171" s="11" t="str">
        <f t="shared" si="30"/>
        <v/>
      </c>
      <c r="L171" s="12">
        <f t="shared" si="32"/>
        <v>7.5841396044940002E-3</v>
      </c>
      <c r="M171" s="12">
        <f t="shared" si="33"/>
        <v>7.5555246067441429E-3</v>
      </c>
      <c r="N171">
        <f t="shared" si="34"/>
        <v>-1</v>
      </c>
      <c r="O171" s="12">
        <f t="shared" si="35"/>
        <v>-7.5555246067441429E-3</v>
      </c>
      <c r="P171" s="12">
        <f t="shared" si="36"/>
        <v>-8.5130551553594641E-2</v>
      </c>
      <c r="Q171" s="12">
        <f t="shared" si="37"/>
        <v>-8.1607620977179995E-2</v>
      </c>
      <c r="R171" s="13">
        <f t="shared" si="38"/>
        <v>7.34017772642237E-3</v>
      </c>
    </row>
    <row r="172" spans="1:18" x14ac:dyDescent="0.25">
      <c r="A172" s="1">
        <v>42811</v>
      </c>
      <c r="B172">
        <v>9207.7998050000006</v>
      </c>
      <c r="C172">
        <v>9160.0498050000006</v>
      </c>
      <c r="D172">
        <v>9111.4625705338694</v>
      </c>
      <c r="E172" t="str">
        <f t="shared" si="31"/>
        <v/>
      </c>
      <c r="F172" s="10">
        <f t="shared" si="29"/>
        <v>9129.6503909999992</v>
      </c>
      <c r="G172" s="11">
        <f t="shared" si="30"/>
        <v>6.0711599230662383E-2</v>
      </c>
      <c r="L172" s="12">
        <f t="shared" si="32"/>
        <v>6.9366593451136715E-4</v>
      </c>
      <c r="M172" s="12">
        <f t="shared" si="33"/>
        <v>6.9342545949680758E-4</v>
      </c>
      <c r="N172">
        <f t="shared" si="34"/>
        <v>-1</v>
      </c>
      <c r="O172" s="12">
        <f t="shared" si="35"/>
        <v>-6.9342545949680758E-4</v>
      </c>
      <c r="P172" s="12">
        <f t="shared" si="36"/>
        <v>-8.5823977013091454E-2</v>
      </c>
      <c r="Q172" s="12">
        <f t="shared" si="37"/>
        <v>-8.2244236886253486E-2</v>
      </c>
      <c r="R172" s="13">
        <f t="shared" si="38"/>
        <v>8.283066398291572E-3</v>
      </c>
    </row>
    <row r="173" spans="1:18" x14ac:dyDescent="0.25">
      <c r="A173" s="1">
        <v>42814</v>
      </c>
      <c r="B173">
        <v>9166.9501949999994</v>
      </c>
      <c r="C173">
        <v>9126.8496090000008</v>
      </c>
      <c r="D173">
        <v>9123.75659874747</v>
      </c>
      <c r="E173" t="str">
        <f t="shared" si="31"/>
        <v/>
      </c>
      <c r="F173" s="10">
        <f t="shared" si="29"/>
        <v>9129.6503909999992</v>
      </c>
      <c r="G173" s="11" t="str">
        <f t="shared" si="30"/>
        <v/>
      </c>
      <c r="L173" s="12">
        <f t="shared" si="32"/>
        <v>-3.6244558388620618E-3</v>
      </c>
      <c r="M173" s="12">
        <f t="shared" si="33"/>
        <v>-3.6310400933002229E-3</v>
      </c>
      <c r="N173">
        <f t="shared" si="34"/>
        <v>-1</v>
      </c>
      <c r="O173" s="12">
        <f t="shared" si="35"/>
        <v>3.6310400933002229E-3</v>
      </c>
      <c r="P173" s="12">
        <f t="shared" si="36"/>
        <v>-8.2192936919791237E-2</v>
      </c>
      <c r="Q173" s="12">
        <f t="shared" si="37"/>
        <v>-7.8905771531739499E-2</v>
      </c>
      <c r="R173" s="13">
        <f t="shared" si="38"/>
        <v>-2.9333040658972021E-3</v>
      </c>
    </row>
    <row r="174" spans="1:18" x14ac:dyDescent="0.25">
      <c r="A174" s="1">
        <v>42815</v>
      </c>
      <c r="B174">
        <v>9133.9501949999994</v>
      </c>
      <c r="C174">
        <v>9121.5</v>
      </c>
      <c r="D174">
        <v>9145.3667636781393</v>
      </c>
      <c r="E174" t="str">
        <f t="shared" si="31"/>
        <v>BUY</v>
      </c>
      <c r="F174" s="10">
        <f t="shared" si="29"/>
        <v>9129.6503909999992</v>
      </c>
      <c r="G174" s="11" t="str">
        <f t="shared" si="30"/>
        <v/>
      </c>
      <c r="L174" s="12">
        <f t="shared" si="32"/>
        <v>-5.8613971185916824E-4</v>
      </c>
      <c r="M174" s="12">
        <f t="shared" si="33"/>
        <v>-5.8631155889427283E-4</v>
      </c>
      <c r="N174">
        <f t="shared" si="34"/>
        <v>-1</v>
      </c>
      <c r="O174" s="12">
        <f t="shared" si="35"/>
        <v>5.8631155889427283E-4</v>
      </c>
      <c r="P174" s="12">
        <f t="shared" si="36"/>
        <v>-8.1606625360896967E-2</v>
      </c>
      <c r="Q174" s="12">
        <f t="shared" si="37"/>
        <v>-7.8365564989563041E-2</v>
      </c>
      <c r="R174" s="13">
        <f t="shared" si="38"/>
        <v>-4.2084711132202024E-3</v>
      </c>
    </row>
    <row r="175" spans="1:18" x14ac:dyDescent="0.25">
      <c r="A175" s="1">
        <v>42816</v>
      </c>
      <c r="B175">
        <v>9047.2001949999994</v>
      </c>
      <c r="C175">
        <v>9030.4501949999994</v>
      </c>
      <c r="D175">
        <v>9143.0954715951193</v>
      </c>
      <c r="E175" t="str">
        <f t="shared" si="31"/>
        <v/>
      </c>
      <c r="F175" s="10">
        <f t="shared" si="29"/>
        <v>9133.9501949999994</v>
      </c>
      <c r="G175" s="11">
        <f t="shared" si="30"/>
        <v>-4.7097137522800203E-4</v>
      </c>
      <c r="L175" s="12">
        <f t="shared" si="32"/>
        <v>-9.9818894918599632E-3</v>
      </c>
      <c r="M175" s="12">
        <f t="shared" si="33"/>
        <v>-1.0032042578258727E-2</v>
      </c>
      <c r="N175">
        <f t="shared" si="34"/>
        <v>1</v>
      </c>
      <c r="O175" s="12">
        <f t="shared" si="35"/>
        <v>-1.0032042578258727E-2</v>
      </c>
      <c r="P175" s="12">
        <f t="shared" si="36"/>
        <v>-9.1638667939155691E-2</v>
      </c>
      <c r="Q175" s="12">
        <f t="shared" si="37"/>
        <v>-8.7565218071730011E-2</v>
      </c>
      <c r="R175" s="13">
        <f t="shared" si="38"/>
        <v>-1.0562178421888557E-2</v>
      </c>
    </row>
    <row r="176" spans="1:18" x14ac:dyDescent="0.25">
      <c r="A176" s="1">
        <v>42817</v>
      </c>
      <c r="B176">
        <v>9048.75</v>
      </c>
      <c r="C176">
        <v>9086.2998050000006</v>
      </c>
      <c r="D176">
        <v>9123.4056986708001</v>
      </c>
      <c r="E176" t="str">
        <f t="shared" si="31"/>
        <v/>
      </c>
      <c r="F176" s="10">
        <f t="shared" si="29"/>
        <v>9133.9501949999994</v>
      </c>
      <c r="G176" s="11" t="str">
        <f t="shared" si="30"/>
        <v/>
      </c>
      <c r="L176" s="12">
        <f t="shared" si="32"/>
        <v>6.1845875669548356E-3</v>
      </c>
      <c r="M176" s="12">
        <f t="shared" si="33"/>
        <v>6.1655414930039242E-3</v>
      </c>
      <c r="N176">
        <f t="shared" si="34"/>
        <v>1</v>
      </c>
      <c r="O176" s="12">
        <f t="shared" si="35"/>
        <v>6.1655414930039242E-3</v>
      </c>
      <c r="P176" s="12">
        <f t="shared" si="36"/>
        <v>-8.5473126446151765E-2</v>
      </c>
      <c r="Q176" s="12">
        <f t="shared" si="37"/>
        <v>-8.1922185263759273E-2</v>
      </c>
      <c r="R176" s="13">
        <f t="shared" si="38"/>
        <v>-3.8590357945511577E-3</v>
      </c>
    </row>
    <row r="177" spans="1:18" x14ac:dyDescent="0.25">
      <c r="A177" s="1">
        <v>42818</v>
      </c>
      <c r="B177">
        <v>9104</v>
      </c>
      <c r="C177">
        <v>9108</v>
      </c>
      <c r="D177">
        <v>9147.2139399983807</v>
      </c>
      <c r="E177" t="str">
        <f t="shared" si="31"/>
        <v/>
      </c>
      <c r="F177" s="10">
        <f t="shared" si="29"/>
        <v>9133.9501949999994</v>
      </c>
      <c r="G177" s="11" t="str">
        <f t="shared" si="30"/>
        <v/>
      </c>
      <c r="L177" s="12">
        <f t="shared" si="32"/>
        <v>2.3882323350212786E-3</v>
      </c>
      <c r="M177" s="12">
        <f t="shared" si="33"/>
        <v>2.3853850406109029E-3</v>
      </c>
      <c r="N177">
        <f t="shared" si="34"/>
        <v>1</v>
      </c>
      <c r="O177" s="12">
        <f t="shared" si="35"/>
        <v>2.3853850406109029E-3</v>
      </c>
      <c r="P177" s="12">
        <f t="shared" si="36"/>
        <v>-8.3087741405540858E-2</v>
      </c>
      <c r="Q177" s="12">
        <f t="shared" si="37"/>
        <v>-7.9729602140540479E-2</v>
      </c>
      <c r="R177" s="13">
        <f t="shared" si="38"/>
        <v>8.587590133982248E-3</v>
      </c>
    </row>
    <row r="178" spans="1:18" x14ac:dyDescent="0.25">
      <c r="A178" s="1">
        <v>42821</v>
      </c>
      <c r="B178">
        <v>9093.4501949999994</v>
      </c>
      <c r="C178">
        <v>9045.2001949999994</v>
      </c>
      <c r="D178">
        <v>9160.59354464221</v>
      </c>
      <c r="E178" t="str">
        <f t="shared" si="31"/>
        <v/>
      </c>
      <c r="F178" s="10">
        <f t="shared" si="29"/>
        <v>9133.9501949999994</v>
      </c>
      <c r="G178" s="11" t="str">
        <f t="shared" si="30"/>
        <v/>
      </c>
      <c r="L178" s="12">
        <f t="shared" si="32"/>
        <v>-6.8950159200703576E-3</v>
      </c>
      <c r="M178" s="12">
        <f t="shared" si="33"/>
        <v>-6.9188963763959655E-3</v>
      </c>
      <c r="N178">
        <f t="shared" si="34"/>
        <v>1</v>
      </c>
      <c r="O178" s="12">
        <f t="shared" si="35"/>
        <v>-6.9188963763959655E-3</v>
      </c>
      <c r="P178" s="12">
        <f t="shared" si="36"/>
        <v>-9.0006637781936821E-2</v>
      </c>
      <c r="Q178" s="12">
        <f t="shared" si="37"/>
        <v>-8.6074881184550978E-2</v>
      </c>
      <c r="R178" s="13">
        <f t="shared" si="38"/>
        <v>-4.5232504850198918E-3</v>
      </c>
    </row>
    <row r="179" spans="1:18" x14ac:dyDescent="0.25">
      <c r="A179" s="1">
        <v>42822</v>
      </c>
      <c r="B179">
        <v>9081.5</v>
      </c>
      <c r="C179">
        <v>9100.7998050000006</v>
      </c>
      <c r="D179">
        <v>9170.5776552813004</v>
      </c>
      <c r="E179" t="str">
        <f t="shared" si="31"/>
        <v/>
      </c>
      <c r="F179" s="10">
        <f t="shared" si="29"/>
        <v>9133.9501949999994</v>
      </c>
      <c r="G179" s="11" t="str">
        <f t="shared" si="30"/>
        <v/>
      </c>
      <c r="L179" s="12">
        <f t="shared" si="32"/>
        <v>6.1468633973116305E-3</v>
      </c>
      <c r="M179" s="12">
        <f t="shared" si="33"/>
        <v>6.1280484948901719E-3</v>
      </c>
      <c r="N179">
        <f t="shared" si="34"/>
        <v>1</v>
      </c>
      <c r="O179" s="12">
        <f t="shared" si="35"/>
        <v>6.1280484948901719E-3</v>
      </c>
      <c r="P179" s="12">
        <f t="shared" si="36"/>
        <v>-8.3878589287046654E-2</v>
      </c>
      <c r="Q179" s="12">
        <f t="shared" si="37"/>
        <v>-8.0457108323820581E-2</v>
      </c>
      <c r="R179" s="13">
        <f t="shared" si="38"/>
        <v>-7.9053524374173012E-4</v>
      </c>
    </row>
    <row r="180" spans="1:18" x14ac:dyDescent="0.25">
      <c r="A180" s="1">
        <v>42823</v>
      </c>
      <c r="B180">
        <v>9128.7001949999994</v>
      </c>
      <c r="C180">
        <v>9143.7998050000006</v>
      </c>
      <c r="D180">
        <v>9169.4501786921901</v>
      </c>
      <c r="E180" t="str">
        <f t="shared" si="31"/>
        <v/>
      </c>
      <c r="F180" s="10">
        <f t="shared" si="29"/>
        <v>9133.9501949999994</v>
      </c>
      <c r="G180" s="11" t="str">
        <f t="shared" si="30"/>
        <v/>
      </c>
      <c r="L180" s="12">
        <f t="shared" si="32"/>
        <v>4.7248594542619315E-3</v>
      </c>
      <c r="M180" s="12">
        <f t="shared" si="33"/>
        <v>4.7137323414279094E-3</v>
      </c>
      <c r="N180">
        <f t="shared" si="34"/>
        <v>1</v>
      </c>
      <c r="O180" s="12">
        <f t="shared" si="35"/>
        <v>4.7137323414279094E-3</v>
      </c>
      <c r="P180" s="12">
        <f t="shared" si="36"/>
        <v>-7.9164856945618742E-2</v>
      </c>
      <c r="Q180" s="12">
        <f t="shared" si="37"/>
        <v>-7.6112397398485077E-2</v>
      </c>
      <c r="R180" s="13">
        <f t="shared" si="38"/>
        <v>1.0900765917210453E-2</v>
      </c>
    </row>
    <row r="181" spans="1:18" x14ac:dyDescent="0.25">
      <c r="A181" s="1">
        <v>42824</v>
      </c>
      <c r="B181">
        <v>9142.5996090000008</v>
      </c>
      <c r="C181">
        <v>9173.75</v>
      </c>
      <c r="D181">
        <v>9160.8917535449309</v>
      </c>
      <c r="E181" t="str">
        <f t="shared" si="31"/>
        <v/>
      </c>
      <c r="F181" s="10">
        <f t="shared" si="29"/>
        <v>9133.9501949999994</v>
      </c>
      <c r="G181" s="11" t="str">
        <f t="shared" si="30"/>
        <v/>
      </c>
      <c r="L181" s="12">
        <f t="shared" si="32"/>
        <v>3.2754648656700969E-3</v>
      </c>
      <c r="M181" s="12">
        <f t="shared" si="33"/>
        <v>3.2701122157200598E-3</v>
      </c>
      <c r="N181">
        <f t="shared" si="34"/>
        <v>1</v>
      </c>
      <c r="O181" s="12">
        <f t="shared" si="35"/>
        <v>3.2701122157200598E-3</v>
      </c>
      <c r="P181" s="12">
        <f t="shared" si="36"/>
        <v>-7.5894744729898683E-2</v>
      </c>
      <c r="Q181" s="12">
        <f t="shared" si="37"/>
        <v>-7.3086236016335571E-2</v>
      </c>
      <c r="R181" s="13">
        <f t="shared" si="38"/>
        <v>8.0158004310697528E-3</v>
      </c>
    </row>
    <row r="182" spans="1:18" x14ac:dyDescent="0.25">
      <c r="A182" s="1">
        <v>42825</v>
      </c>
      <c r="B182">
        <v>9158.9003909999992</v>
      </c>
      <c r="C182">
        <v>9173.75</v>
      </c>
      <c r="D182">
        <v>9178.6121278405099</v>
      </c>
      <c r="E182" t="str">
        <f t="shared" si="31"/>
        <v>BUY</v>
      </c>
      <c r="F182" s="10">
        <f t="shared" si="29"/>
        <v>9133.9501949999994</v>
      </c>
      <c r="G182" s="11" t="str">
        <f t="shared" si="30"/>
        <v/>
      </c>
      <c r="L182" s="12">
        <f t="shared" si="32"/>
        <v>0</v>
      </c>
      <c r="M182" s="12">
        <f t="shared" si="33"/>
        <v>0</v>
      </c>
      <c r="N182">
        <f t="shared" si="34"/>
        <v>1</v>
      </c>
      <c r="O182" s="12">
        <f t="shared" si="35"/>
        <v>0</v>
      </c>
      <c r="P182" s="12">
        <f t="shared" si="36"/>
        <v>-7.5894744729898683E-2</v>
      </c>
      <c r="Q182" s="12">
        <f t="shared" si="37"/>
        <v>-7.3086236016335571E-2</v>
      </c>
      <c r="R182" s="13">
        <f t="shared" si="38"/>
        <v>3.2754648656700969E-3</v>
      </c>
    </row>
    <row r="183" spans="1:18" x14ac:dyDescent="0.25">
      <c r="A183" s="1">
        <v>42828</v>
      </c>
      <c r="B183">
        <v>9220.5996090000008</v>
      </c>
      <c r="C183">
        <v>9237.8496090000008</v>
      </c>
      <c r="D183">
        <v>9191.1442320007991</v>
      </c>
      <c r="E183" t="str">
        <f t="shared" si="31"/>
        <v>SELL</v>
      </c>
      <c r="F183" s="10">
        <f t="shared" si="29"/>
        <v>9158.9003909999992</v>
      </c>
      <c r="G183" s="11">
        <f t="shared" si="30"/>
        <v>-2.7315887942609418E-3</v>
      </c>
      <c r="L183" s="12">
        <f t="shared" si="32"/>
        <v>6.9872853522279232E-3</v>
      </c>
      <c r="M183" s="12">
        <f t="shared" si="33"/>
        <v>6.962987392788696E-3</v>
      </c>
      <c r="N183">
        <f t="shared" si="34"/>
        <v>1</v>
      </c>
      <c r="O183" s="12">
        <f t="shared" si="35"/>
        <v>6.962987392788696E-3</v>
      </c>
      <c r="P183" s="12">
        <f t="shared" si="36"/>
        <v>-6.8931757337109989E-2</v>
      </c>
      <c r="Q183" s="12">
        <f t="shared" si="37"/>
        <v>-6.6609625050474075E-2</v>
      </c>
      <c r="R183" s="13">
        <f t="shared" si="38"/>
        <v>6.9872853522279232E-3</v>
      </c>
    </row>
    <row r="184" spans="1:18" x14ac:dyDescent="0.25">
      <c r="A184" s="1">
        <v>42830</v>
      </c>
      <c r="B184">
        <v>9264.4003909999992</v>
      </c>
      <c r="C184">
        <v>9265.1503909999992</v>
      </c>
      <c r="D184">
        <v>9212.6107093729697</v>
      </c>
      <c r="E184" t="str">
        <f t="shared" si="31"/>
        <v/>
      </c>
      <c r="F184" s="10">
        <f t="shared" si="29"/>
        <v>9220.5996090000008</v>
      </c>
      <c r="G184" s="11">
        <f t="shared" si="30"/>
        <v>6.7365311736145017E-3</v>
      </c>
      <c r="L184" s="12">
        <f t="shared" si="32"/>
        <v>2.9553178667685032E-3</v>
      </c>
      <c r="M184" s="12">
        <f t="shared" si="33"/>
        <v>2.9509594997169345E-3</v>
      </c>
      <c r="N184">
        <f t="shared" si="34"/>
        <v>-1</v>
      </c>
      <c r="O184" s="12">
        <f t="shared" si="35"/>
        <v>-2.9509594997169345E-3</v>
      </c>
      <c r="P184" s="12">
        <f t="shared" si="36"/>
        <v>-7.1882716836826926E-2</v>
      </c>
      <c r="Q184" s="12">
        <f t="shared" si="37"/>
        <v>-6.9359962181768431E-2</v>
      </c>
      <c r="R184" s="13">
        <f t="shared" si="38"/>
        <v>9.9632528682380705E-3</v>
      </c>
    </row>
    <row r="185" spans="1:18" x14ac:dyDescent="0.25">
      <c r="A185" s="1">
        <v>42831</v>
      </c>
      <c r="B185">
        <v>9245.7998050000006</v>
      </c>
      <c r="C185">
        <v>9261.9501949999994</v>
      </c>
      <c r="D185">
        <v>9210.5758686649806</v>
      </c>
      <c r="E185" t="str">
        <f t="shared" si="31"/>
        <v/>
      </c>
      <c r="F185" s="10">
        <f t="shared" si="29"/>
        <v>9220.5996090000008</v>
      </c>
      <c r="G185" s="11" t="str">
        <f t="shared" si="30"/>
        <v/>
      </c>
      <c r="L185" s="12">
        <f t="shared" si="32"/>
        <v>-3.4540140903793759E-4</v>
      </c>
      <c r="M185" s="12">
        <f t="shared" si="33"/>
        <v>-3.4546107384388785E-4</v>
      </c>
      <c r="N185">
        <f t="shared" si="34"/>
        <v>-1</v>
      </c>
      <c r="O185" s="12">
        <f t="shared" si="35"/>
        <v>3.4546107384388785E-4</v>
      </c>
      <c r="P185" s="12">
        <f t="shared" si="36"/>
        <v>-7.1537255762983032E-2</v>
      </c>
      <c r="Q185" s="12">
        <f t="shared" si="37"/>
        <v>-6.9038406735694724E-2</v>
      </c>
      <c r="R185" s="13">
        <f t="shared" si="38"/>
        <v>2.6088956867751367E-3</v>
      </c>
    </row>
    <row r="186" spans="1:18" x14ac:dyDescent="0.25">
      <c r="A186" s="1">
        <v>42832</v>
      </c>
      <c r="B186">
        <v>9223.7001949999994</v>
      </c>
      <c r="C186">
        <v>9198.2998050000006</v>
      </c>
      <c r="D186">
        <v>9191.4195088403103</v>
      </c>
      <c r="E186" t="str">
        <f t="shared" si="31"/>
        <v/>
      </c>
      <c r="F186" s="10">
        <f t="shared" si="29"/>
        <v>9220.5996090000008</v>
      </c>
      <c r="G186" s="11" t="str">
        <f t="shared" si="30"/>
        <v/>
      </c>
      <c r="L186" s="12">
        <f t="shared" si="32"/>
        <v>-6.8722449009022135E-3</v>
      </c>
      <c r="M186" s="12">
        <f t="shared" si="33"/>
        <v>-6.8959675234775974E-3</v>
      </c>
      <c r="N186">
        <f t="shared" si="34"/>
        <v>-1</v>
      </c>
      <c r="O186" s="12">
        <f t="shared" si="35"/>
        <v>6.8959675234775974E-3</v>
      </c>
      <c r="P186" s="12">
        <f t="shared" si="36"/>
        <v>-6.4641288239505434E-2</v>
      </c>
      <c r="Q186" s="12">
        <f t="shared" si="37"/>
        <v>-6.2596339207728002E-2</v>
      </c>
      <c r="R186" s="13">
        <f t="shared" si="38"/>
        <v>-7.2152726268681633E-3</v>
      </c>
    </row>
    <row r="187" spans="1:18" x14ac:dyDescent="0.25">
      <c r="A187" s="1">
        <v>42835</v>
      </c>
      <c r="B187">
        <v>9225.5996090000008</v>
      </c>
      <c r="C187">
        <v>9181.4501949999994</v>
      </c>
      <c r="D187">
        <v>9215.2446657933997</v>
      </c>
      <c r="E187" t="str">
        <f t="shared" si="31"/>
        <v/>
      </c>
      <c r="F187" s="10">
        <f t="shared" si="29"/>
        <v>9220.5996090000008</v>
      </c>
      <c r="G187" s="11" t="str">
        <f t="shared" si="30"/>
        <v/>
      </c>
      <c r="L187" s="12">
        <f t="shared" si="32"/>
        <v>-1.8318178747382952E-3</v>
      </c>
      <c r="M187" s="12">
        <f t="shared" si="33"/>
        <v>-1.8334977048434025E-3</v>
      </c>
      <c r="N187">
        <f t="shared" si="34"/>
        <v>-1</v>
      </c>
      <c r="O187" s="12">
        <f t="shared" si="35"/>
        <v>1.8334977048434025E-3</v>
      </c>
      <c r="P187" s="12">
        <f t="shared" si="36"/>
        <v>-6.2807790534662025E-2</v>
      </c>
      <c r="Q187" s="12">
        <f t="shared" si="37"/>
        <v>-6.087603514230655E-2</v>
      </c>
      <c r="R187" s="13">
        <f t="shared" si="38"/>
        <v>-8.6914740745914765E-3</v>
      </c>
    </row>
    <row r="188" spans="1:18" x14ac:dyDescent="0.25">
      <c r="A188" s="1">
        <v>42836</v>
      </c>
      <c r="B188">
        <v>9184.5498050000006</v>
      </c>
      <c r="C188">
        <v>9237</v>
      </c>
      <c r="D188">
        <v>9228.7962362912203</v>
      </c>
      <c r="E188" t="str">
        <f t="shared" si="31"/>
        <v/>
      </c>
      <c r="F188" s="10">
        <f t="shared" si="29"/>
        <v>9220.5996090000008</v>
      </c>
      <c r="G188" s="11" t="str">
        <f t="shared" si="30"/>
        <v/>
      </c>
      <c r="L188" s="12">
        <f t="shared" si="32"/>
        <v>6.0502212417654633E-3</v>
      </c>
      <c r="M188" s="12">
        <f t="shared" si="33"/>
        <v>6.0319921429967784E-3</v>
      </c>
      <c r="N188">
        <f t="shared" si="34"/>
        <v>-1</v>
      </c>
      <c r="O188" s="12">
        <f t="shared" si="35"/>
        <v>-6.0319921429967784E-3</v>
      </c>
      <c r="P188" s="12">
        <f t="shared" si="36"/>
        <v>-6.8839782677658806E-2</v>
      </c>
      <c r="Q188" s="12">
        <f t="shared" si="37"/>
        <v>-6.6523772840549777E-2</v>
      </c>
      <c r="R188" s="13">
        <f t="shared" si="38"/>
        <v>4.2073204636103867E-3</v>
      </c>
    </row>
    <row r="189" spans="1:18" x14ac:dyDescent="0.25">
      <c r="A189" s="1">
        <v>42837</v>
      </c>
      <c r="B189">
        <v>9242.5</v>
      </c>
      <c r="C189">
        <v>9203.4501949999994</v>
      </c>
      <c r="D189">
        <v>9239.3193502069698</v>
      </c>
      <c r="E189" t="str">
        <f t="shared" si="31"/>
        <v/>
      </c>
      <c r="F189" s="10">
        <f t="shared" si="29"/>
        <v>9220.5996090000008</v>
      </c>
      <c r="G189" s="11" t="str">
        <f t="shared" si="30"/>
        <v/>
      </c>
      <c r="L189" s="12">
        <f t="shared" si="32"/>
        <v>-3.632110533723143E-3</v>
      </c>
      <c r="M189" s="12">
        <f t="shared" si="33"/>
        <v>-3.638722662698718E-3</v>
      </c>
      <c r="N189">
        <f t="shared" si="34"/>
        <v>-1</v>
      </c>
      <c r="O189" s="12">
        <f t="shared" si="35"/>
        <v>3.638722662698718E-3</v>
      </c>
      <c r="P189" s="12">
        <f t="shared" si="36"/>
        <v>-6.5201060014960094E-2</v>
      </c>
      <c r="Q189" s="12">
        <f t="shared" si="37"/>
        <v>-6.3120924481534391E-2</v>
      </c>
      <c r="R189" s="13">
        <f t="shared" si="38"/>
        <v>2.3961356357387054E-3</v>
      </c>
    </row>
    <row r="190" spans="1:18" x14ac:dyDescent="0.25">
      <c r="A190" s="1">
        <v>42838</v>
      </c>
      <c r="B190">
        <v>9202.5</v>
      </c>
      <c r="C190">
        <v>9150.7998050000006</v>
      </c>
      <c r="D190">
        <v>9238.3588197285699</v>
      </c>
      <c r="E190" t="str">
        <f t="shared" si="31"/>
        <v/>
      </c>
      <c r="F190" s="10">
        <f t="shared" si="29"/>
        <v>9220.5996090000008</v>
      </c>
      <c r="G190" s="11" t="str">
        <f t="shared" si="30"/>
        <v/>
      </c>
      <c r="L190" s="12">
        <f t="shared" si="32"/>
        <v>-5.7207230858491442E-3</v>
      </c>
      <c r="M190" s="12">
        <f t="shared" si="33"/>
        <v>-5.7371490978955627E-3</v>
      </c>
      <c r="N190">
        <f t="shared" si="34"/>
        <v>-1</v>
      </c>
      <c r="O190" s="12">
        <f t="shared" si="35"/>
        <v>5.7371490978955627E-3</v>
      </c>
      <c r="P190" s="12">
        <f t="shared" si="36"/>
        <v>-5.946391091706453E-2</v>
      </c>
      <c r="Q190" s="12">
        <f t="shared" si="37"/>
        <v>-5.773046137885196E-2</v>
      </c>
      <c r="R190" s="13">
        <f t="shared" si="38"/>
        <v>-9.3320553209916834E-3</v>
      </c>
    </row>
    <row r="191" spans="1:18" x14ac:dyDescent="0.25">
      <c r="A191" s="1">
        <v>42842</v>
      </c>
      <c r="B191">
        <v>9144.75</v>
      </c>
      <c r="C191">
        <v>9139.2998050000006</v>
      </c>
      <c r="D191">
        <v>9229.6760007557405</v>
      </c>
      <c r="E191" t="str">
        <f t="shared" si="31"/>
        <v/>
      </c>
      <c r="F191" s="10">
        <f t="shared" si="29"/>
        <v>9220.5996090000008</v>
      </c>
      <c r="G191" s="11" t="str">
        <f t="shared" si="30"/>
        <v/>
      </c>
      <c r="L191" s="12">
        <f t="shared" si="32"/>
        <v>-1.2567207506514189E-3</v>
      </c>
      <c r="M191" s="12">
        <f t="shared" si="33"/>
        <v>-1.2575110863975911E-3</v>
      </c>
      <c r="N191">
        <f t="shared" si="34"/>
        <v>-1</v>
      </c>
      <c r="O191" s="12">
        <f t="shared" si="35"/>
        <v>1.2575110863975911E-3</v>
      </c>
      <c r="P191" s="12">
        <f t="shared" si="36"/>
        <v>-5.8206399830666937E-2</v>
      </c>
      <c r="Q191" s="12">
        <f t="shared" si="37"/>
        <v>-5.6544801653780286E-2</v>
      </c>
      <c r="R191" s="13">
        <f t="shared" si="38"/>
        <v>-6.9702544850898107E-3</v>
      </c>
    </row>
    <row r="192" spans="1:18" x14ac:dyDescent="0.25">
      <c r="A192" s="1">
        <v>42843</v>
      </c>
      <c r="B192">
        <v>9163</v>
      </c>
      <c r="C192">
        <v>9105.1503909999992</v>
      </c>
      <c r="D192">
        <v>9247.7698050938998</v>
      </c>
      <c r="E192" t="str">
        <f t="shared" si="31"/>
        <v/>
      </c>
      <c r="F192" s="10">
        <f t="shared" si="29"/>
        <v>9220.5996090000008</v>
      </c>
      <c r="G192" s="11" t="str">
        <f t="shared" si="30"/>
        <v/>
      </c>
      <c r="L192" s="12">
        <f t="shared" si="32"/>
        <v>-3.7365459858662575E-3</v>
      </c>
      <c r="M192" s="12">
        <f t="shared" si="33"/>
        <v>-3.7435443123033335E-3</v>
      </c>
      <c r="N192">
        <f t="shared" si="34"/>
        <v>-1</v>
      </c>
      <c r="O192" s="12">
        <f t="shared" si="35"/>
        <v>3.7435443123033335E-3</v>
      </c>
      <c r="P192" s="12">
        <f t="shared" si="36"/>
        <v>-5.4462855518363606E-2</v>
      </c>
      <c r="Q192" s="12">
        <f t="shared" si="37"/>
        <v>-5.300631620595897E-2</v>
      </c>
      <c r="R192" s="13">
        <f t="shared" si="38"/>
        <v>-4.9885709416415125E-3</v>
      </c>
    </row>
    <row r="193" spans="1:18" x14ac:dyDescent="0.25">
      <c r="A193" s="1">
        <v>42844</v>
      </c>
      <c r="B193">
        <v>9112.2001949999994</v>
      </c>
      <c r="C193">
        <v>9103.5</v>
      </c>
      <c r="D193">
        <v>9260.5217210697701</v>
      </c>
      <c r="E193" t="str">
        <f t="shared" si="31"/>
        <v/>
      </c>
      <c r="F193" s="10">
        <f t="shared" si="29"/>
        <v>9220.5996090000008</v>
      </c>
      <c r="G193" s="11" t="str">
        <f t="shared" si="30"/>
        <v/>
      </c>
      <c r="L193" s="12">
        <f t="shared" si="32"/>
        <v>-1.8125905988664037E-4</v>
      </c>
      <c r="M193" s="12">
        <f t="shared" si="33"/>
        <v>-1.8127548929538532E-4</v>
      </c>
      <c r="N193">
        <f t="shared" si="34"/>
        <v>-1</v>
      </c>
      <c r="O193" s="12">
        <f t="shared" si="35"/>
        <v>1.8127548929538532E-4</v>
      </c>
      <c r="P193" s="12">
        <f t="shared" si="36"/>
        <v>-5.4281580029068223E-2</v>
      </c>
      <c r="Q193" s="12">
        <f t="shared" si="37"/>
        <v>-5.2834633902142825E-2</v>
      </c>
      <c r="R193" s="13">
        <f t="shared" si="38"/>
        <v>-3.9171277629402868E-3</v>
      </c>
    </row>
    <row r="194" spans="1:18" x14ac:dyDescent="0.25">
      <c r="A194" s="1">
        <v>42845</v>
      </c>
      <c r="B194">
        <v>9108.0996090000008</v>
      </c>
      <c r="C194">
        <v>9136.4003909999992</v>
      </c>
      <c r="D194">
        <v>9281.8487695163203</v>
      </c>
      <c r="E194" t="str">
        <f t="shared" si="31"/>
        <v/>
      </c>
      <c r="F194" s="10">
        <f t="shared" si="29"/>
        <v>9220.5996090000008</v>
      </c>
      <c r="G194" s="11" t="str">
        <f t="shared" si="30"/>
        <v/>
      </c>
      <c r="L194" s="12">
        <f t="shared" si="32"/>
        <v>3.6140375679682979E-3</v>
      </c>
      <c r="M194" s="12">
        <f t="shared" si="33"/>
        <v>3.6075226263079106E-3</v>
      </c>
      <c r="N194">
        <f t="shared" si="34"/>
        <v>-1</v>
      </c>
      <c r="O194" s="12">
        <f t="shared" si="35"/>
        <v>-3.6075226263079106E-3</v>
      </c>
      <c r="P194" s="12">
        <f t="shared" si="36"/>
        <v>-5.7889102655376133E-2</v>
      </c>
      <c r="Q194" s="12">
        <f t="shared" si="37"/>
        <v>-5.6245398486953979E-2</v>
      </c>
      <c r="R194" s="13">
        <f t="shared" si="38"/>
        <v>3.4321234310297211E-3</v>
      </c>
    </row>
    <row r="195" spans="1:18" x14ac:dyDescent="0.25">
      <c r="A195" s="1">
        <v>42846</v>
      </c>
      <c r="B195">
        <v>9179.0996090000008</v>
      </c>
      <c r="C195">
        <v>9119.4003909999992</v>
      </c>
      <c r="D195">
        <v>9280.0322811588103</v>
      </c>
      <c r="E195" t="str">
        <f t="shared" si="31"/>
        <v/>
      </c>
      <c r="F195" s="10">
        <f t="shared" si="29"/>
        <v>9220.5996090000008</v>
      </c>
      <c r="G195" s="11" t="str">
        <f t="shared" si="30"/>
        <v/>
      </c>
      <c r="L195" s="12">
        <f t="shared" si="32"/>
        <v>-1.8606890320553848E-3</v>
      </c>
      <c r="M195" s="12">
        <f t="shared" si="33"/>
        <v>-1.8624222642301608E-3</v>
      </c>
      <c r="N195">
        <f t="shared" si="34"/>
        <v>-1</v>
      </c>
      <c r="O195" s="12">
        <f t="shared" si="35"/>
        <v>1.8624222642301608E-3</v>
      </c>
      <c r="P195" s="12">
        <f t="shared" si="36"/>
        <v>-5.6026680391145972E-2</v>
      </c>
      <c r="Q195" s="12">
        <f t="shared" si="37"/>
        <v>-5.4486091127058267E-2</v>
      </c>
      <c r="R195" s="13">
        <f t="shared" si="38"/>
        <v>1.7466239358487901E-3</v>
      </c>
    </row>
    <row r="196" spans="1:18" x14ac:dyDescent="0.25">
      <c r="A196" s="1">
        <v>42849</v>
      </c>
      <c r="B196">
        <v>9135.3496090000008</v>
      </c>
      <c r="C196">
        <v>9217.9501949999994</v>
      </c>
      <c r="D196">
        <v>9261.3737770508797</v>
      </c>
      <c r="E196" t="str">
        <f t="shared" si="31"/>
        <v/>
      </c>
      <c r="F196" s="10">
        <f t="shared" si="29"/>
        <v>9220.5996090000008</v>
      </c>
      <c r="G196" s="11" t="str">
        <f t="shared" si="30"/>
        <v/>
      </c>
      <c r="L196" s="12">
        <f t="shared" si="32"/>
        <v>1.0806610059281851E-2</v>
      </c>
      <c r="M196" s="12">
        <f t="shared" si="33"/>
        <v>1.0748635943921225E-2</v>
      </c>
      <c r="N196">
        <f t="shared" si="34"/>
        <v>-1</v>
      </c>
      <c r="O196" s="12">
        <f t="shared" si="35"/>
        <v>-1.0748635943921225E-2</v>
      </c>
      <c r="P196" s="12">
        <f t="shared" si="36"/>
        <v>-6.6775316335067197E-2</v>
      </c>
      <c r="Q196" s="12">
        <f t="shared" si="37"/>
        <v>-6.4594651970579009E-2</v>
      </c>
      <c r="R196" s="13">
        <f t="shared" si="38"/>
        <v>8.9258132864153961E-3</v>
      </c>
    </row>
    <row r="197" spans="1:18" x14ac:dyDescent="0.25">
      <c r="A197" s="1">
        <v>42850</v>
      </c>
      <c r="B197">
        <v>9273.0498050000006</v>
      </c>
      <c r="C197">
        <v>9306.5996090000008</v>
      </c>
      <c r="D197">
        <v>9285.2107507109195</v>
      </c>
      <c r="E197" t="str">
        <f t="shared" si="31"/>
        <v/>
      </c>
      <c r="F197" s="10">
        <f t="shared" si="29"/>
        <v>9220.5996090000008</v>
      </c>
      <c r="G197" s="11" t="str">
        <f t="shared" si="30"/>
        <v/>
      </c>
      <c r="L197" s="12">
        <f t="shared" si="32"/>
        <v>9.6170419805572394E-3</v>
      </c>
      <c r="M197" s="12">
        <f t="shared" si="33"/>
        <v>9.5710925955457236E-3</v>
      </c>
      <c r="N197">
        <f t="shared" si="34"/>
        <v>-1</v>
      </c>
      <c r="O197" s="12">
        <f t="shared" si="35"/>
        <v>-9.5710925955457236E-3</v>
      </c>
      <c r="P197" s="12">
        <f t="shared" si="36"/>
        <v>-7.6346408930612925E-2</v>
      </c>
      <c r="Q197" s="12">
        <f t="shared" si="37"/>
        <v>-7.3504795249450083E-2</v>
      </c>
      <c r="R197" s="13">
        <f t="shared" si="38"/>
        <v>2.0527579662446671E-2</v>
      </c>
    </row>
    <row r="198" spans="1:18" x14ac:dyDescent="0.25">
      <c r="A198" s="1">
        <v>42851</v>
      </c>
      <c r="B198">
        <v>9336.2001949999994</v>
      </c>
      <c r="C198">
        <v>9351.8496090000008</v>
      </c>
      <c r="D198">
        <v>9298.9200885720493</v>
      </c>
      <c r="E198" t="str">
        <f t="shared" si="31"/>
        <v/>
      </c>
      <c r="F198" s="10">
        <f t="shared" si="29"/>
        <v>9220.5996090000008</v>
      </c>
      <c r="G198" s="11" t="str">
        <f t="shared" si="30"/>
        <v/>
      </c>
      <c r="L198" s="12">
        <f t="shared" si="32"/>
        <v>4.8621410505551577E-3</v>
      </c>
      <c r="M198" s="12">
        <f t="shared" si="33"/>
        <v>4.8503590179264054E-3</v>
      </c>
      <c r="N198">
        <f t="shared" si="34"/>
        <v>-1</v>
      </c>
      <c r="O198" s="12">
        <f t="shared" si="35"/>
        <v>-4.8503590179264054E-3</v>
      </c>
      <c r="P198" s="12">
        <f t="shared" si="36"/>
        <v>-8.1196767948539333E-2</v>
      </c>
      <c r="Q198" s="12">
        <f t="shared" si="37"/>
        <v>-7.7987748864809303E-2</v>
      </c>
      <c r="R198" s="13">
        <f t="shared" si="38"/>
        <v>1.4525942445710927E-2</v>
      </c>
    </row>
    <row r="199" spans="1:18" x14ac:dyDescent="0.25">
      <c r="A199" s="1">
        <v>42852</v>
      </c>
      <c r="B199">
        <v>9359.1503909999992</v>
      </c>
      <c r="C199">
        <v>9342.1503909999992</v>
      </c>
      <c r="D199">
        <v>9309.94642024321</v>
      </c>
      <c r="E199" t="str">
        <f t="shared" si="31"/>
        <v/>
      </c>
      <c r="F199" s="10">
        <f t="shared" si="29"/>
        <v>9220.5996090000008</v>
      </c>
      <c r="G199" s="11" t="str">
        <f t="shared" si="30"/>
        <v/>
      </c>
      <c r="L199" s="12">
        <f t="shared" si="32"/>
        <v>-1.037144351708541E-3</v>
      </c>
      <c r="M199" s="12">
        <f t="shared" si="33"/>
        <v>-1.037682558075658E-3</v>
      </c>
      <c r="N199">
        <f t="shared" si="34"/>
        <v>-1</v>
      </c>
      <c r="O199" s="12">
        <f t="shared" si="35"/>
        <v>1.037682558075658E-3</v>
      </c>
      <c r="P199" s="12">
        <f t="shared" si="36"/>
        <v>-8.015908539046368E-2</v>
      </c>
      <c r="Q199" s="12">
        <f t="shared" si="37"/>
        <v>-7.7030496257203152E-2</v>
      </c>
      <c r="R199" s="13">
        <f t="shared" si="38"/>
        <v>3.8199539567187468E-3</v>
      </c>
    </row>
    <row r="200" spans="1:18" x14ac:dyDescent="0.25">
      <c r="A200" s="1">
        <v>42853</v>
      </c>
      <c r="B200">
        <v>9340.9501949999994</v>
      </c>
      <c r="C200">
        <v>9304.0498050000006</v>
      </c>
      <c r="D200">
        <v>9309.1389996793896</v>
      </c>
      <c r="E200" t="str">
        <f t="shared" si="31"/>
        <v/>
      </c>
      <c r="F200" s="10">
        <f t="shared" si="29"/>
        <v>9220.5996090000008</v>
      </c>
      <c r="G200" s="11" t="str">
        <f t="shared" si="30"/>
        <v/>
      </c>
      <c r="L200" s="12">
        <f t="shared" si="32"/>
        <v>-4.0783528850812933E-3</v>
      </c>
      <c r="M200" s="12">
        <f t="shared" si="33"/>
        <v>-4.0866920472957405E-3</v>
      </c>
      <c r="N200">
        <f t="shared" si="34"/>
        <v>-1</v>
      </c>
      <c r="O200" s="12">
        <f t="shared" si="35"/>
        <v>4.0866920472957405E-3</v>
      </c>
      <c r="P200" s="12">
        <f t="shared" si="36"/>
        <v>-7.6072393343167941E-2</v>
      </c>
      <c r="Q200" s="12">
        <f t="shared" si="37"/>
        <v>-7.3250886335744059E-2</v>
      </c>
      <c r="R200" s="13">
        <f t="shared" si="38"/>
        <v>-5.1112673961307697E-3</v>
      </c>
    </row>
    <row r="201" spans="1:18" x14ac:dyDescent="0.25">
      <c r="A201" s="1">
        <v>42857</v>
      </c>
      <c r="B201">
        <v>9339.8496090000008</v>
      </c>
      <c r="C201">
        <v>9313.7998050000006</v>
      </c>
      <c r="D201">
        <v>9300.3351450601604</v>
      </c>
      <c r="E201" t="str">
        <f t="shared" si="31"/>
        <v>SELL</v>
      </c>
      <c r="F201" s="10">
        <f t="shared" si="29"/>
        <v>9220.5996090000008</v>
      </c>
      <c r="G201" s="11" t="str">
        <f t="shared" si="30"/>
        <v/>
      </c>
      <c r="L201" s="12">
        <f t="shared" si="32"/>
        <v>1.0479307618023181E-3</v>
      </c>
      <c r="M201" s="12">
        <f t="shared" si="33"/>
        <v>1.0473820656584744E-3</v>
      </c>
      <c r="N201">
        <f t="shared" si="34"/>
        <v>-1</v>
      </c>
      <c r="O201" s="12">
        <f t="shared" si="35"/>
        <v>-1.0473820656584744E-3</v>
      </c>
      <c r="P201" s="12">
        <f t="shared" si="36"/>
        <v>-7.7119775408826419E-2</v>
      </c>
      <c r="Q201" s="12">
        <f t="shared" si="37"/>
        <v>-7.422103858803708E-2</v>
      </c>
      <c r="R201" s="13">
        <f t="shared" si="38"/>
        <v>-3.0346959547247199E-3</v>
      </c>
    </row>
    <row r="202" spans="1:18" x14ac:dyDescent="0.25">
      <c r="A202" s="1">
        <v>42858</v>
      </c>
      <c r="B202">
        <v>9344.7001949999994</v>
      </c>
      <c r="C202">
        <v>9311.9501949999994</v>
      </c>
      <c r="D202">
        <v>9318.7764457495505</v>
      </c>
      <c r="E202" t="str">
        <f t="shared" si="31"/>
        <v/>
      </c>
      <c r="F202" s="10">
        <f t="shared" si="29"/>
        <v>9339.8496090000008</v>
      </c>
      <c r="G202" s="11">
        <f t="shared" si="30"/>
        <v>1.293299840105866E-2</v>
      </c>
      <c r="L202" s="12">
        <f t="shared" si="32"/>
        <v>-1.9858812071615883E-4</v>
      </c>
      <c r="M202" s="12">
        <f t="shared" si="33"/>
        <v>-1.9860784194798174E-4</v>
      </c>
      <c r="N202">
        <f t="shared" si="34"/>
        <v>-1</v>
      </c>
      <c r="O202" s="12">
        <f t="shared" si="35"/>
        <v>1.9860784194798174E-4</v>
      </c>
      <c r="P202" s="12">
        <f t="shared" si="36"/>
        <v>-7.6921167566878432E-2</v>
      </c>
      <c r="Q202" s="12">
        <f t="shared" si="37"/>
        <v>-7.4037153366471098E-2</v>
      </c>
      <c r="R202" s="13">
        <f t="shared" si="38"/>
        <v>8.4913453448542953E-4</v>
      </c>
    </row>
    <row r="203" spans="1:18" x14ac:dyDescent="0.25">
      <c r="A203" s="1">
        <v>42859</v>
      </c>
      <c r="B203">
        <v>9360.9501949999994</v>
      </c>
      <c r="C203">
        <v>9359.9003909999992</v>
      </c>
      <c r="D203">
        <v>9331.7313211400706</v>
      </c>
      <c r="E203" t="str">
        <f t="shared" si="31"/>
        <v>SELL</v>
      </c>
      <c r="F203" s="10">
        <f t="shared" si="29"/>
        <v>9339.8496090000008</v>
      </c>
      <c r="G203" s="11" t="str">
        <f t="shared" si="30"/>
        <v/>
      </c>
      <c r="L203" s="12">
        <f t="shared" si="32"/>
        <v>5.1493183485609162E-3</v>
      </c>
      <c r="M203" s="12">
        <f t="shared" si="33"/>
        <v>5.1361059460017728E-3</v>
      </c>
      <c r="N203">
        <f t="shared" si="34"/>
        <v>-1</v>
      </c>
      <c r="O203" s="12">
        <f t="shared" si="35"/>
        <v>-5.1361059460017728E-3</v>
      </c>
      <c r="P203" s="12">
        <f t="shared" si="36"/>
        <v>-8.2057273512880211E-2</v>
      </c>
      <c r="Q203" s="12">
        <f t="shared" si="37"/>
        <v>-7.8780804274069194E-2</v>
      </c>
      <c r="R203" s="13">
        <f t="shared" si="38"/>
        <v>4.9497076343909541E-3</v>
      </c>
    </row>
    <row r="204" spans="1:18" x14ac:dyDescent="0.25">
      <c r="A204" s="1">
        <v>42860</v>
      </c>
      <c r="B204">
        <v>9374.5498050000006</v>
      </c>
      <c r="C204">
        <v>9285.2998050000006</v>
      </c>
      <c r="D204">
        <v>9352.9232815522191</v>
      </c>
      <c r="E204" t="str">
        <f t="shared" si="31"/>
        <v/>
      </c>
      <c r="F204" s="10">
        <f t="shared" si="29"/>
        <v>9360.9501949999994</v>
      </c>
      <c r="G204" s="11">
        <f t="shared" si="30"/>
        <v>2.2591997605256875E-3</v>
      </c>
      <c r="L204" s="12">
        <f t="shared" si="32"/>
        <v>-7.9702328960392643E-3</v>
      </c>
      <c r="M204" s="12">
        <f t="shared" si="33"/>
        <v>-8.0021649862193744E-3</v>
      </c>
      <c r="N204">
        <f t="shared" si="34"/>
        <v>-1</v>
      </c>
      <c r="O204" s="12">
        <f t="shared" si="35"/>
        <v>8.0021649862193744E-3</v>
      </c>
      <c r="P204" s="12">
        <f t="shared" si="36"/>
        <v>-7.4055108526660834E-2</v>
      </c>
      <c r="Q204" s="12">
        <f t="shared" si="37"/>
        <v>-7.1379482477373357E-2</v>
      </c>
      <c r="R204" s="13">
        <f t="shared" si="38"/>
        <v>-2.8619558139721946E-3</v>
      </c>
    </row>
    <row r="205" spans="1:18" x14ac:dyDescent="0.25">
      <c r="A205" s="1">
        <v>42863</v>
      </c>
      <c r="B205">
        <v>9311.4501949999994</v>
      </c>
      <c r="C205">
        <v>9314.0498050000006</v>
      </c>
      <c r="D205">
        <v>9351.3084430269701</v>
      </c>
      <c r="E205" t="str">
        <f t="shared" si="31"/>
        <v/>
      </c>
      <c r="F205" s="10">
        <f t="shared" ref="F205:F268" si="39">IF(E204&lt;&gt;"",B204,F204)</f>
        <v>9360.9501949999994</v>
      </c>
      <c r="G205" s="11" t="str">
        <f t="shared" ref="G205:G268" si="40">IF(E204="SELL",F205/F204-1,IF(E204="BUY",1-F205/F204,""))</f>
        <v/>
      </c>
      <c r="L205" s="12">
        <f t="shared" si="32"/>
        <v>3.0962920534367555E-3</v>
      </c>
      <c r="M205" s="12">
        <f t="shared" si="33"/>
        <v>3.0915084130182496E-3</v>
      </c>
      <c r="N205">
        <f t="shared" si="34"/>
        <v>-1</v>
      </c>
      <c r="O205" s="12">
        <f t="shared" si="35"/>
        <v>-3.0915084130182496E-3</v>
      </c>
      <c r="P205" s="12">
        <f t="shared" si="36"/>
        <v>-7.7146616939679086E-2</v>
      </c>
      <c r="Q205" s="12">
        <f t="shared" si="37"/>
        <v>-7.4245887579098557E-2</v>
      </c>
      <c r="R205" s="13">
        <f t="shared" si="38"/>
        <v>-4.8986190113825545E-3</v>
      </c>
    </row>
    <row r="206" spans="1:18" x14ac:dyDescent="0.25">
      <c r="A206" s="1">
        <v>42864</v>
      </c>
      <c r="B206">
        <v>9337.3496090000008</v>
      </c>
      <c r="C206">
        <v>9316.8496090000008</v>
      </c>
      <c r="D206">
        <v>9333.1146594348193</v>
      </c>
      <c r="E206" t="str">
        <f t="shared" ref="E206:E269" si="41" xml:space="preserve"> IF(AND(D206&gt;B206, D205&lt;C205),"BUY",IF(AND(D206&lt;B206,D205&gt;C205),"SELL",""))</f>
        <v>SELL</v>
      </c>
      <c r="F206" s="10">
        <f t="shared" si="39"/>
        <v>9360.9501949999994</v>
      </c>
      <c r="G206" s="11" t="str">
        <f t="shared" si="40"/>
        <v/>
      </c>
      <c r="L206" s="12">
        <f t="shared" si="32"/>
        <v>3.0060006749121904E-4</v>
      </c>
      <c r="M206" s="12">
        <f t="shared" si="33"/>
        <v>3.0055489634300456E-4</v>
      </c>
      <c r="N206">
        <f t="shared" si="34"/>
        <v>-1</v>
      </c>
      <c r="O206" s="12">
        <f t="shared" si="35"/>
        <v>-3.0055489634300456E-4</v>
      </c>
      <c r="P206" s="12">
        <f t="shared" si="36"/>
        <v>-7.7447171836022094E-2</v>
      </c>
      <c r="Q206" s="12">
        <f t="shared" si="37"/>
        <v>-7.4524085701398235E-2</v>
      </c>
      <c r="R206" s="13">
        <f t="shared" si="38"/>
        <v>3.3978228665281218E-3</v>
      </c>
    </row>
    <row r="207" spans="1:18" x14ac:dyDescent="0.25">
      <c r="A207" s="1">
        <v>42865</v>
      </c>
      <c r="B207">
        <v>9339.6503909999992</v>
      </c>
      <c r="C207">
        <v>9407.2998050000006</v>
      </c>
      <c r="D207">
        <v>9356.9589762055693</v>
      </c>
      <c r="E207" t="str">
        <f t="shared" si="41"/>
        <v/>
      </c>
      <c r="F207" s="10">
        <f t="shared" si="39"/>
        <v>9337.3496090000008</v>
      </c>
      <c r="G207" s="11">
        <f t="shared" si="40"/>
        <v>-2.5211741872747107E-3</v>
      </c>
      <c r="L207" s="12">
        <f t="shared" si="32"/>
        <v>9.7082382775208753E-3</v>
      </c>
      <c r="M207" s="12">
        <f t="shared" si="33"/>
        <v>9.6614161287745855E-3</v>
      </c>
      <c r="N207">
        <f t="shared" si="34"/>
        <v>-1</v>
      </c>
      <c r="O207" s="12">
        <f t="shared" si="35"/>
        <v>-9.6614161287745855E-3</v>
      </c>
      <c r="P207" s="12">
        <f t="shared" si="36"/>
        <v>-8.7108587964796674E-2</v>
      </c>
      <c r="Q207" s="12">
        <f t="shared" si="37"/>
        <v>-8.3422439062805442E-2</v>
      </c>
      <c r="R207" s="13">
        <f t="shared" si="38"/>
        <v>1.0011756642093639E-2</v>
      </c>
    </row>
    <row r="208" spans="1:18" x14ac:dyDescent="0.25">
      <c r="A208" s="1">
        <v>42866</v>
      </c>
      <c r="B208">
        <v>9448.5996090000008</v>
      </c>
      <c r="C208">
        <v>9422.4003909999992</v>
      </c>
      <c r="D208">
        <v>9370.8130416043696</v>
      </c>
      <c r="E208" t="str">
        <f t="shared" si="41"/>
        <v/>
      </c>
      <c r="F208" s="10">
        <f t="shared" si="39"/>
        <v>9337.3496090000008</v>
      </c>
      <c r="G208" s="11" t="str">
        <f t="shared" si="40"/>
        <v/>
      </c>
      <c r="L208" s="12">
        <f t="shared" ref="L208:L271" si="42">C208/C207-1</f>
        <v>1.6051987619203345E-3</v>
      </c>
      <c r="M208" s="12">
        <f t="shared" ref="M208:M271" si="43">LN(C208/C207)</f>
        <v>1.6039118074154838E-3</v>
      </c>
      <c r="N208">
        <f t="shared" ref="N208:N271" si="44" xml:space="preserve"> IF(AND(D207&gt;B207, D206&lt;C206),1,IF(AND(D207&lt;B207,D206&gt;C206),-1,N207))</f>
        <v>-1</v>
      </c>
      <c r="O208" s="12">
        <f t="shared" ref="O208:O271" si="45">M208*N208</f>
        <v>-1.6039118074154838E-3</v>
      </c>
      <c r="P208" s="12">
        <f t="shared" ref="P208:P271" si="46">O208+P207</f>
        <v>-8.8712499772212156E-2</v>
      </c>
      <c r="Q208" s="12">
        <f t="shared" ref="Q208:Q271" si="47">EXP(P208)-1</f>
        <v>-8.4891370302218938E-2</v>
      </c>
      <c r="R208" s="13">
        <f t="shared" ref="R208:R271" si="48">(1+L208)*(1+L207)-1</f>
        <v>1.1329020691504654E-2</v>
      </c>
    </row>
    <row r="209" spans="1:18" x14ac:dyDescent="0.25">
      <c r="A209" s="1">
        <v>42867</v>
      </c>
      <c r="B209">
        <v>9436.6503909999992</v>
      </c>
      <c r="C209">
        <v>9400.9003909999992</v>
      </c>
      <c r="D209">
        <v>9382.3092331176194</v>
      </c>
      <c r="E209" t="str">
        <f t="shared" si="41"/>
        <v/>
      </c>
      <c r="F209" s="10">
        <f t="shared" si="39"/>
        <v>9337.3496090000008</v>
      </c>
      <c r="G209" s="11" t="str">
        <f t="shared" si="40"/>
        <v/>
      </c>
      <c r="L209" s="12">
        <f t="shared" si="42"/>
        <v>-2.2817964751886688E-3</v>
      </c>
      <c r="M209" s="12">
        <f t="shared" si="43"/>
        <v>-2.2844037396854704E-3</v>
      </c>
      <c r="N209">
        <f t="shared" si="44"/>
        <v>-1</v>
      </c>
      <c r="O209" s="12">
        <f t="shared" si="45"/>
        <v>2.2844037396854704E-3</v>
      </c>
      <c r="P209" s="12">
        <f t="shared" si="46"/>
        <v>-8.6428096032526686E-2</v>
      </c>
      <c r="Q209" s="12">
        <f t="shared" si="47"/>
        <v>-8.279850315969095E-2</v>
      </c>
      <c r="R209" s="13">
        <f t="shared" si="48"/>
        <v>-6.802604501452425E-4</v>
      </c>
    </row>
    <row r="210" spans="1:18" x14ac:dyDescent="0.25">
      <c r="A210" s="1">
        <v>42870</v>
      </c>
      <c r="B210">
        <v>9433.5498050000006</v>
      </c>
      <c r="C210">
        <v>9445.4003909999992</v>
      </c>
      <c r="D210">
        <v>9381.6422183202703</v>
      </c>
      <c r="E210" t="str">
        <f t="shared" si="41"/>
        <v/>
      </c>
      <c r="F210" s="10">
        <f t="shared" si="39"/>
        <v>9337.3496090000008</v>
      </c>
      <c r="G210" s="11" t="str">
        <f t="shared" si="40"/>
        <v/>
      </c>
      <c r="L210" s="12">
        <f t="shared" si="42"/>
        <v>4.7335891403128549E-3</v>
      </c>
      <c r="M210" s="12">
        <f t="shared" si="43"/>
        <v>4.7224209371608383E-3</v>
      </c>
      <c r="N210">
        <f t="shared" si="44"/>
        <v>-1</v>
      </c>
      <c r="O210" s="12">
        <f t="shared" si="45"/>
        <v>-4.7224209371608383E-3</v>
      </c>
      <c r="P210" s="12">
        <f t="shared" si="46"/>
        <v>-9.1150516969687526E-2</v>
      </c>
      <c r="Q210" s="12">
        <f t="shared" si="47"/>
        <v>-8.7119703417997019E-2</v>
      </c>
      <c r="R210" s="13">
        <f t="shared" si="48"/>
        <v>2.440991578108731E-3</v>
      </c>
    </row>
    <row r="211" spans="1:18" x14ac:dyDescent="0.25">
      <c r="A211" s="1">
        <v>42871</v>
      </c>
      <c r="B211">
        <v>9461</v>
      </c>
      <c r="C211">
        <v>9512.25</v>
      </c>
      <c r="D211">
        <v>9372.7208028355599</v>
      </c>
      <c r="E211" t="str">
        <f t="shared" si="41"/>
        <v/>
      </c>
      <c r="F211" s="10">
        <f t="shared" si="39"/>
        <v>9337.3496090000008</v>
      </c>
      <c r="G211" s="11" t="str">
        <f t="shared" si="40"/>
        <v/>
      </c>
      <c r="L211" s="12">
        <f t="shared" si="42"/>
        <v>7.077477526913345E-3</v>
      </c>
      <c r="M211" s="12">
        <f t="shared" si="43"/>
        <v>7.0525497310094188E-3</v>
      </c>
      <c r="N211">
        <f t="shared" si="44"/>
        <v>-1</v>
      </c>
      <c r="O211" s="12">
        <f t="shared" si="45"/>
        <v>-7.0525497310094188E-3</v>
      </c>
      <c r="P211" s="12">
        <f t="shared" si="46"/>
        <v>-9.820306670069695E-2</v>
      </c>
      <c r="Q211" s="12">
        <f t="shared" si="47"/>
        <v>-9.3535187755594551E-2</v>
      </c>
      <c r="R211" s="13">
        <f t="shared" si="48"/>
        <v>1.1844568537988431E-2</v>
      </c>
    </row>
    <row r="212" spans="1:18" x14ac:dyDescent="0.25">
      <c r="A212" s="1">
        <v>42872</v>
      </c>
      <c r="B212">
        <v>9517.5996090000008</v>
      </c>
      <c r="C212">
        <v>9525.75</v>
      </c>
      <c r="D212">
        <v>9391.4855056505403</v>
      </c>
      <c r="E212" t="str">
        <f t="shared" si="41"/>
        <v/>
      </c>
      <c r="F212" s="10">
        <f t="shared" si="39"/>
        <v>9337.3496090000008</v>
      </c>
      <c r="G212" s="11" t="str">
        <f t="shared" si="40"/>
        <v/>
      </c>
      <c r="L212" s="12">
        <f t="shared" si="42"/>
        <v>1.4192225814082526E-3</v>
      </c>
      <c r="M212" s="12">
        <f t="shared" si="43"/>
        <v>1.4182164368899746E-3</v>
      </c>
      <c r="N212">
        <f t="shared" si="44"/>
        <v>-1</v>
      </c>
      <c r="O212" s="12">
        <f t="shared" si="45"/>
        <v>-1.4182164368899746E-3</v>
      </c>
      <c r="P212" s="12">
        <f t="shared" si="46"/>
        <v>-9.9621283137586919E-2</v>
      </c>
      <c r="Q212" s="12">
        <f t="shared" si="47"/>
        <v>-9.4819839879080936E-2</v>
      </c>
      <c r="R212" s="13">
        <f t="shared" si="48"/>
        <v>8.5067446242472755E-3</v>
      </c>
    </row>
    <row r="213" spans="1:18" x14ac:dyDescent="0.25">
      <c r="A213" s="1">
        <v>42873</v>
      </c>
      <c r="B213">
        <v>9453.2001949999994</v>
      </c>
      <c r="C213">
        <v>9429.4501949999994</v>
      </c>
      <c r="D213">
        <v>9404.6277900210607</v>
      </c>
      <c r="E213" t="str">
        <f t="shared" si="41"/>
        <v/>
      </c>
      <c r="F213" s="10">
        <f t="shared" si="39"/>
        <v>9337.3496090000008</v>
      </c>
      <c r="G213" s="11" t="str">
        <f t="shared" si="40"/>
        <v/>
      </c>
      <c r="L213" s="12">
        <f t="shared" si="42"/>
        <v>-1.0109419730729874E-2</v>
      </c>
      <c r="M213" s="12">
        <f t="shared" si="43"/>
        <v>-1.0160866942372416E-2</v>
      </c>
      <c r="N213">
        <f t="shared" si="44"/>
        <v>-1</v>
      </c>
      <c r="O213" s="12">
        <f t="shared" si="45"/>
        <v>1.0160866942372416E-2</v>
      </c>
      <c r="P213" s="12">
        <f t="shared" si="46"/>
        <v>-8.9460416195214498E-2</v>
      </c>
      <c r="Q213" s="12">
        <f t="shared" si="47"/>
        <v>-8.5575539192733863E-2</v>
      </c>
      <c r="R213" s="13">
        <f t="shared" si="48"/>
        <v>-8.7045446660883874E-3</v>
      </c>
    </row>
    <row r="214" spans="1:18" x14ac:dyDescent="0.25">
      <c r="A214" s="1">
        <v>42874</v>
      </c>
      <c r="B214">
        <v>9469.9003909999992</v>
      </c>
      <c r="C214">
        <v>9427.9003909999992</v>
      </c>
      <c r="D214">
        <v>9425.6890543160698</v>
      </c>
      <c r="E214" t="str">
        <f t="shared" si="41"/>
        <v/>
      </c>
      <c r="F214" s="10">
        <f t="shared" si="39"/>
        <v>9337.3496090000008</v>
      </c>
      <c r="G214" s="11" t="str">
        <f t="shared" si="40"/>
        <v/>
      </c>
      <c r="L214" s="12">
        <f t="shared" si="42"/>
        <v>-1.6435783295420947E-4</v>
      </c>
      <c r="M214" s="12">
        <f t="shared" si="43"/>
        <v>-1.6437134118297859E-4</v>
      </c>
      <c r="N214">
        <f t="shared" si="44"/>
        <v>-1</v>
      </c>
      <c r="O214" s="12">
        <f t="shared" si="45"/>
        <v>1.6437134118297859E-4</v>
      </c>
      <c r="P214" s="12">
        <f t="shared" si="46"/>
        <v>-8.9296044854031517E-2</v>
      </c>
      <c r="Q214" s="12">
        <f t="shared" si="47"/>
        <v>-8.5425221664092055E-2</v>
      </c>
      <c r="R214" s="13">
        <f t="shared" si="48"/>
        <v>-1.0272116001364684E-2</v>
      </c>
    </row>
    <row r="215" spans="1:18" x14ac:dyDescent="0.25">
      <c r="A215" s="1">
        <v>42877</v>
      </c>
      <c r="B215">
        <v>9480.25</v>
      </c>
      <c r="C215">
        <v>9438.25</v>
      </c>
      <c r="D215">
        <v>9424.2604511795798</v>
      </c>
      <c r="E215" t="str">
        <f t="shared" si="41"/>
        <v/>
      </c>
      <c r="F215" s="10">
        <f t="shared" si="39"/>
        <v>9337.3496090000008</v>
      </c>
      <c r="G215" s="11" t="str">
        <f t="shared" si="40"/>
        <v/>
      </c>
      <c r="L215" s="12">
        <f t="shared" si="42"/>
        <v>1.0977639316045451E-3</v>
      </c>
      <c r="M215" s="12">
        <f t="shared" si="43"/>
        <v>1.09716182938356E-3</v>
      </c>
      <c r="N215">
        <f t="shared" si="44"/>
        <v>-1</v>
      </c>
      <c r="O215" s="12">
        <f t="shared" si="45"/>
        <v>-1.09716182938356E-3</v>
      </c>
      <c r="P215" s="12">
        <f t="shared" si="46"/>
        <v>-9.0393206683415078E-2</v>
      </c>
      <c r="Q215" s="12">
        <f t="shared" si="47"/>
        <v>-8.642810793612743E-2</v>
      </c>
      <c r="R215" s="13">
        <f t="shared" si="48"/>
        <v>9.3322567254938704E-4</v>
      </c>
    </row>
    <row r="216" spans="1:18" x14ac:dyDescent="0.25">
      <c r="A216" s="1">
        <v>42878</v>
      </c>
      <c r="B216">
        <v>9445.0498050000006</v>
      </c>
      <c r="C216">
        <v>9386.1503909999992</v>
      </c>
      <c r="D216">
        <v>9406.50050644984</v>
      </c>
      <c r="E216" t="str">
        <f t="shared" si="41"/>
        <v/>
      </c>
      <c r="F216" s="10">
        <f t="shared" si="39"/>
        <v>9337.3496090000008</v>
      </c>
      <c r="G216" s="11" t="str">
        <f t="shared" si="40"/>
        <v/>
      </c>
      <c r="L216" s="12">
        <f t="shared" si="42"/>
        <v>-5.5200496914152852E-3</v>
      </c>
      <c r="M216" s="12">
        <f t="shared" si="43"/>
        <v>-5.5353414659127277E-3</v>
      </c>
      <c r="N216">
        <f t="shared" si="44"/>
        <v>-1</v>
      </c>
      <c r="O216" s="12">
        <f t="shared" si="45"/>
        <v>5.5353414659127277E-3</v>
      </c>
      <c r="P216" s="12">
        <f t="shared" si="46"/>
        <v>-8.4857865217502354E-2</v>
      </c>
      <c r="Q216" s="12">
        <f t="shared" si="47"/>
        <v>-8.1357153776309477E-2</v>
      </c>
      <c r="R216" s="13">
        <f t="shared" si="48"/>
        <v>-4.4283454712626957E-3</v>
      </c>
    </row>
    <row r="217" spans="1:18" x14ac:dyDescent="0.25">
      <c r="A217" s="1">
        <v>42879</v>
      </c>
      <c r="B217">
        <v>9410.9003909999992</v>
      </c>
      <c r="C217">
        <v>9360.5498050000006</v>
      </c>
      <c r="D217">
        <v>9430.3482554809598</v>
      </c>
      <c r="E217" t="str">
        <f t="shared" si="41"/>
        <v/>
      </c>
      <c r="F217" s="10">
        <f t="shared" si="39"/>
        <v>9337.3496090000008</v>
      </c>
      <c r="G217" s="11" t="str">
        <f t="shared" si="40"/>
        <v/>
      </c>
      <c r="L217" s="12">
        <f t="shared" si="42"/>
        <v>-2.7274851705493264E-3</v>
      </c>
      <c r="M217" s="12">
        <f t="shared" si="43"/>
        <v>-2.731211535506187E-3</v>
      </c>
      <c r="N217">
        <f t="shared" si="44"/>
        <v>-1</v>
      </c>
      <c r="O217" s="12">
        <f t="shared" si="45"/>
        <v>2.731211535506187E-3</v>
      </c>
      <c r="P217" s="12">
        <f t="shared" si="46"/>
        <v>-8.2126653681996162E-2</v>
      </c>
      <c r="Q217" s="12">
        <f t="shared" si="47"/>
        <v>-7.8844716400518822E-2</v>
      </c>
      <c r="R217" s="13">
        <f t="shared" si="48"/>
        <v>-8.2324790082906052E-3</v>
      </c>
    </row>
    <row r="218" spans="1:18" x14ac:dyDescent="0.25">
      <c r="A218" s="1">
        <v>42880</v>
      </c>
      <c r="B218">
        <v>9384.0498050000006</v>
      </c>
      <c r="C218">
        <v>9509.75</v>
      </c>
      <c r="D218">
        <v>9444.3350734752694</v>
      </c>
      <c r="E218" t="str">
        <f t="shared" si="41"/>
        <v/>
      </c>
      <c r="F218" s="10">
        <f t="shared" si="39"/>
        <v>9337.3496090000008</v>
      </c>
      <c r="G218" s="11" t="str">
        <f t="shared" si="40"/>
        <v/>
      </c>
      <c r="L218" s="12">
        <f t="shared" si="42"/>
        <v>1.5939255504020089E-2</v>
      </c>
      <c r="M218" s="12">
        <f t="shared" si="43"/>
        <v>1.5813559479179021E-2</v>
      </c>
      <c r="N218">
        <f t="shared" si="44"/>
        <v>-1</v>
      </c>
      <c r="O218" s="12">
        <f t="shared" si="45"/>
        <v>-1.5813559479179021E-2</v>
      </c>
      <c r="P218" s="12">
        <f t="shared" si="46"/>
        <v>-9.7940213161175182E-2</v>
      </c>
      <c r="Q218" s="12">
        <f t="shared" si="47"/>
        <v>-9.3296888953774415E-2</v>
      </c>
      <c r="R218" s="13">
        <f t="shared" si="48"/>
        <v>1.3168296250454015E-2</v>
      </c>
    </row>
    <row r="219" spans="1:18" x14ac:dyDescent="0.25">
      <c r="A219" s="1">
        <v>42881</v>
      </c>
      <c r="B219">
        <v>9507.75</v>
      </c>
      <c r="C219">
        <v>9595.0996090000008</v>
      </c>
      <c r="D219">
        <v>9456.2700262059607</v>
      </c>
      <c r="E219" t="str">
        <f t="shared" si="41"/>
        <v/>
      </c>
      <c r="F219" s="10">
        <f t="shared" si="39"/>
        <v>9337.3496090000008</v>
      </c>
      <c r="G219" s="11" t="str">
        <f t="shared" si="40"/>
        <v/>
      </c>
      <c r="L219" s="12">
        <f t="shared" si="42"/>
        <v>8.9749582270828299E-3</v>
      </c>
      <c r="M219" s="12">
        <f t="shared" si="43"/>
        <v>8.934922656238237E-3</v>
      </c>
      <c r="N219">
        <f t="shared" si="44"/>
        <v>-1</v>
      </c>
      <c r="O219" s="12">
        <f t="shared" si="45"/>
        <v>-8.934922656238237E-3</v>
      </c>
      <c r="P219" s="12">
        <f t="shared" si="46"/>
        <v>-0.10687513581741342</v>
      </c>
      <c r="Q219" s="12">
        <f t="shared" si="47"/>
        <v>-0.10136212633122621</v>
      </c>
      <c r="R219" s="13">
        <f t="shared" si="48"/>
        <v>2.5057267883422218E-2</v>
      </c>
    </row>
    <row r="220" spans="1:18" x14ac:dyDescent="0.25">
      <c r="A220" s="1">
        <v>42884</v>
      </c>
      <c r="B220">
        <v>9560.0498050000006</v>
      </c>
      <c r="C220">
        <v>9604.9003909999992</v>
      </c>
      <c r="D220">
        <v>9455.7317532792295</v>
      </c>
      <c r="E220" t="str">
        <f t="shared" si="41"/>
        <v/>
      </c>
      <c r="F220" s="10">
        <f t="shared" si="39"/>
        <v>9337.3496090000008</v>
      </c>
      <c r="G220" s="11" t="str">
        <f t="shared" si="40"/>
        <v/>
      </c>
      <c r="L220" s="12">
        <f t="shared" si="42"/>
        <v>1.021436191324776E-3</v>
      </c>
      <c r="M220" s="12">
        <f t="shared" si="43"/>
        <v>1.0209148803387073E-3</v>
      </c>
      <c r="N220">
        <f t="shared" si="44"/>
        <v>-1</v>
      </c>
      <c r="O220" s="12">
        <f t="shared" si="45"/>
        <v>-1.0209148803387073E-3</v>
      </c>
      <c r="P220" s="12">
        <f t="shared" si="46"/>
        <v>-0.10789605069775213</v>
      </c>
      <c r="Q220" s="12">
        <f t="shared" si="47"/>
        <v>-0.10227909095743126</v>
      </c>
      <c r="R220" s="13">
        <f t="shared" si="48"/>
        <v>1.0005561765556337E-2</v>
      </c>
    </row>
    <row r="221" spans="1:18" x14ac:dyDescent="0.25">
      <c r="A221" s="1">
        <v>42885</v>
      </c>
      <c r="B221">
        <v>9590.6503909999992</v>
      </c>
      <c r="C221">
        <v>9624.5498050000006</v>
      </c>
      <c r="D221">
        <v>9446.6963365375195</v>
      </c>
      <c r="E221" t="str">
        <f t="shared" si="41"/>
        <v/>
      </c>
      <c r="F221" s="10">
        <f t="shared" si="39"/>
        <v>9337.3496090000008</v>
      </c>
      <c r="G221" s="11" t="str">
        <f t="shared" si="40"/>
        <v/>
      </c>
      <c r="L221" s="12">
        <f t="shared" si="42"/>
        <v>2.0457696800701974E-3</v>
      </c>
      <c r="M221" s="12">
        <f t="shared" si="43"/>
        <v>2.0436799428735597E-3</v>
      </c>
      <c r="N221">
        <f t="shared" si="44"/>
        <v>-1</v>
      </c>
      <c r="O221" s="12">
        <f t="shared" si="45"/>
        <v>-2.0436799428735597E-3</v>
      </c>
      <c r="P221" s="12">
        <f t="shared" si="46"/>
        <v>-0.10993973064062569</v>
      </c>
      <c r="Q221" s="12">
        <f t="shared" si="47"/>
        <v>-0.1041118717269871</v>
      </c>
      <c r="R221" s="13">
        <f t="shared" si="48"/>
        <v>3.0692954945852335E-3</v>
      </c>
    </row>
    <row r="222" spans="1:18" x14ac:dyDescent="0.25">
      <c r="A222" s="1">
        <v>42886</v>
      </c>
      <c r="B222">
        <v>9636.5498050000006</v>
      </c>
      <c r="C222">
        <v>9621.25</v>
      </c>
      <c r="D222">
        <v>9465.7620536628601</v>
      </c>
      <c r="E222" t="str">
        <f t="shared" si="41"/>
        <v/>
      </c>
      <c r="F222" s="10">
        <f t="shared" si="39"/>
        <v>9337.3496090000008</v>
      </c>
      <c r="G222" s="11" t="str">
        <f t="shared" si="40"/>
        <v/>
      </c>
      <c r="L222" s="12">
        <f t="shared" si="42"/>
        <v>-3.4285291955016284E-4</v>
      </c>
      <c r="M222" s="12">
        <f t="shared" si="43"/>
        <v>-3.4291170704974611E-4</v>
      </c>
      <c r="N222">
        <f t="shared" si="44"/>
        <v>-1</v>
      </c>
      <c r="O222" s="12">
        <f t="shared" si="45"/>
        <v>3.4291170704974611E-4</v>
      </c>
      <c r="P222" s="12">
        <f t="shared" si="46"/>
        <v>-0.10959681893357595</v>
      </c>
      <c r="Q222" s="12">
        <f t="shared" si="47"/>
        <v>-0.10380460852053097</v>
      </c>
      <c r="R222" s="13">
        <f t="shared" si="48"/>
        <v>1.7022153624124403E-3</v>
      </c>
    </row>
    <row r="223" spans="1:18" x14ac:dyDescent="0.25">
      <c r="A223" s="1">
        <v>42887</v>
      </c>
      <c r="B223">
        <v>9603.5498050000006</v>
      </c>
      <c r="C223">
        <v>9616.0996090000008</v>
      </c>
      <c r="D223">
        <v>9479.0773973542091</v>
      </c>
      <c r="E223" t="str">
        <f t="shared" si="41"/>
        <v/>
      </c>
      <c r="F223" s="10">
        <f t="shared" si="39"/>
        <v>9337.3496090000008</v>
      </c>
      <c r="G223" s="11" t="str">
        <f t="shared" si="40"/>
        <v/>
      </c>
      <c r="L223" s="12">
        <f t="shared" si="42"/>
        <v>-5.3531412238527754E-4</v>
      </c>
      <c r="M223" s="12">
        <f t="shared" si="43"/>
        <v>-5.3545745414404901E-4</v>
      </c>
      <c r="N223">
        <f t="shared" si="44"/>
        <v>-1</v>
      </c>
      <c r="O223" s="12">
        <f t="shared" si="45"/>
        <v>5.3545745414404901E-4</v>
      </c>
      <c r="P223" s="12">
        <f t="shared" si="46"/>
        <v>-0.10906136147943191</v>
      </c>
      <c r="Q223" s="12">
        <f t="shared" si="47"/>
        <v>-0.10332460551866973</v>
      </c>
      <c r="R223" s="13">
        <f t="shared" si="48"/>
        <v>-8.7798350792567259E-4</v>
      </c>
    </row>
    <row r="224" spans="1:18" x14ac:dyDescent="0.25">
      <c r="A224" s="1">
        <v>42888</v>
      </c>
      <c r="B224">
        <v>9657.1503909999992</v>
      </c>
      <c r="C224">
        <v>9653.5</v>
      </c>
      <c r="D224">
        <v>9500.0123811730191</v>
      </c>
      <c r="E224" t="str">
        <f t="shared" si="41"/>
        <v/>
      </c>
      <c r="F224" s="10">
        <f t="shared" si="39"/>
        <v>9337.3496090000008</v>
      </c>
      <c r="G224" s="11" t="str">
        <f t="shared" si="40"/>
        <v/>
      </c>
      <c r="L224" s="12">
        <f t="shared" si="42"/>
        <v>3.8893514544082741E-3</v>
      </c>
      <c r="M224" s="12">
        <f t="shared" si="43"/>
        <v>3.8818074814882435E-3</v>
      </c>
      <c r="N224">
        <f t="shared" si="44"/>
        <v>-1</v>
      </c>
      <c r="O224" s="12">
        <f t="shared" si="45"/>
        <v>-3.8818074814882435E-3</v>
      </c>
      <c r="P224" s="12">
        <f t="shared" si="46"/>
        <v>-0.11294316896092015</v>
      </c>
      <c r="Q224" s="12">
        <f t="shared" si="47"/>
        <v>-0.1067985797615536</v>
      </c>
      <c r="R224" s="13">
        <f t="shared" si="48"/>
        <v>3.3519553072625108E-3</v>
      </c>
    </row>
    <row r="225" spans="1:18" x14ac:dyDescent="0.25">
      <c r="A225" s="1">
        <v>42891</v>
      </c>
      <c r="B225">
        <v>9656.2998050000006</v>
      </c>
      <c r="C225">
        <v>9675.0996090000008</v>
      </c>
      <c r="D225">
        <v>9498.7557870850305</v>
      </c>
      <c r="E225" t="str">
        <f t="shared" si="41"/>
        <v/>
      </c>
      <c r="F225" s="10">
        <f t="shared" si="39"/>
        <v>9337.3496090000008</v>
      </c>
      <c r="G225" s="11" t="str">
        <f t="shared" si="40"/>
        <v/>
      </c>
      <c r="L225" s="12">
        <f t="shared" si="42"/>
        <v>2.2374899259336445E-3</v>
      </c>
      <c r="M225" s="12">
        <f t="shared" si="43"/>
        <v>2.2349904729888261E-3</v>
      </c>
      <c r="N225">
        <f t="shared" si="44"/>
        <v>-1</v>
      </c>
      <c r="O225" s="12">
        <f t="shared" si="45"/>
        <v>-2.2349904729888261E-3</v>
      </c>
      <c r="P225" s="12">
        <f t="shared" si="46"/>
        <v>-0.11517815943390897</v>
      </c>
      <c r="Q225" s="12">
        <f t="shared" si="47"/>
        <v>-0.1087926472352827</v>
      </c>
      <c r="R225" s="13">
        <f t="shared" si="48"/>
        <v>6.1355437650396638E-3</v>
      </c>
    </row>
    <row r="226" spans="1:18" x14ac:dyDescent="0.25">
      <c r="A226" s="1">
        <v>42892</v>
      </c>
      <c r="B226">
        <v>9704.25</v>
      </c>
      <c r="C226">
        <v>9637.1503909999992</v>
      </c>
      <c r="D226">
        <v>9481.4008964669702</v>
      </c>
      <c r="E226" t="str">
        <f t="shared" si="41"/>
        <v/>
      </c>
      <c r="F226" s="10">
        <f t="shared" si="39"/>
        <v>9337.3496090000008</v>
      </c>
      <c r="G226" s="11" t="str">
        <f t="shared" si="40"/>
        <v/>
      </c>
      <c r="L226" s="12">
        <f t="shared" si="42"/>
        <v>-3.9223594106152504E-3</v>
      </c>
      <c r="M226" s="12">
        <f t="shared" si="43"/>
        <v>-3.9300720366885139E-3</v>
      </c>
      <c r="N226">
        <f t="shared" si="44"/>
        <v>-1</v>
      </c>
      <c r="O226" s="12">
        <f t="shared" si="45"/>
        <v>3.9300720366885139E-3</v>
      </c>
      <c r="P226" s="12">
        <f t="shared" si="46"/>
        <v>-0.11124808739722045</v>
      </c>
      <c r="Q226" s="12">
        <f t="shared" si="47"/>
        <v>-0.1052832465575827</v>
      </c>
      <c r="R226" s="13">
        <f t="shared" si="48"/>
        <v>-1.6936457243487135E-3</v>
      </c>
    </row>
    <row r="227" spans="1:18" x14ac:dyDescent="0.25">
      <c r="A227" s="1">
        <v>42893</v>
      </c>
      <c r="B227">
        <v>9663.9501949999994</v>
      </c>
      <c r="C227">
        <v>9663.9003909999992</v>
      </c>
      <c r="D227">
        <v>9505.2486728027998</v>
      </c>
      <c r="E227" t="str">
        <f t="shared" si="41"/>
        <v/>
      </c>
      <c r="F227" s="10">
        <f t="shared" si="39"/>
        <v>9337.3496090000008</v>
      </c>
      <c r="G227" s="11" t="str">
        <f t="shared" si="40"/>
        <v/>
      </c>
      <c r="L227" s="12">
        <f t="shared" si="42"/>
        <v>2.7757167746371714E-3</v>
      </c>
      <c r="M227" s="12">
        <f t="shared" si="43"/>
        <v>2.7718715866224823E-3</v>
      </c>
      <c r="N227">
        <f t="shared" si="44"/>
        <v>-1</v>
      </c>
      <c r="O227" s="12">
        <f t="shared" si="45"/>
        <v>-2.7718715866224823E-3</v>
      </c>
      <c r="P227" s="12">
        <f t="shared" si="46"/>
        <v>-0.11401995898384293</v>
      </c>
      <c r="Q227" s="12">
        <f t="shared" si="47"/>
        <v>-0.1077598525019976</v>
      </c>
      <c r="R227" s="13">
        <f t="shared" si="48"/>
        <v>-1.1575299947902407E-3</v>
      </c>
    </row>
    <row r="228" spans="1:18" x14ac:dyDescent="0.25">
      <c r="A228" s="1">
        <v>42894</v>
      </c>
      <c r="B228">
        <v>9682.4003909999992</v>
      </c>
      <c r="C228">
        <v>9647.25</v>
      </c>
      <c r="D228">
        <v>9519.3572470988893</v>
      </c>
      <c r="E228" t="str">
        <f t="shared" si="41"/>
        <v/>
      </c>
      <c r="F228" s="10">
        <f t="shared" si="39"/>
        <v>9337.3496090000008</v>
      </c>
      <c r="G228" s="11" t="str">
        <f t="shared" si="40"/>
        <v/>
      </c>
      <c r="L228" s="12">
        <f t="shared" si="42"/>
        <v>-1.7229472910861299E-3</v>
      </c>
      <c r="M228" s="12">
        <f t="shared" si="43"/>
        <v>-1.7244332718597184E-3</v>
      </c>
      <c r="N228">
        <f t="shared" si="44"/>
        <v>-1</v>
      </c>
      <c r="O228" s="12">
        <f t="shared" si="45"/>
        <v>1.7244332718597184E-3</v>
      </c>
      <c r="P228" s="12">
        <f t="shared" si="46"/>
        <v>-0.11229552571198322</v>
      </c>
      <c r="Q228" s="12">
        <f t="shared" si="47"/>
        <v>-0.10621991652835339</v>
      </c>
      <c r="R228" s="13">
        <f t="shared" si="48"/>
        <v>1.0479870698534288E-3</v>
      </c>
    </row>
    <row r="229" spans="1:18" x14ac:dyDescent="0.25">
      <c r="A229" s="1">
        <v>42895</v>
      </c>
      <c r="B229">
        <v>9638.5498050000006</v>
      </c>
      <c r="C229">
        <v>9668.25</v>
      </c>
      <c r="D229">
        <v>9531.7019653123207</v>
      </c>
      <c r="E229" t="str">
        <f t="shared" si="41"/>
        <v/>
      </c>
      <c r="F229" s="10">
        <f t="shared" si="39"/>
        <v>9337.3496090000008</v>
      </c>
      <c r="G229" s="11" t="str">
        <f t="shared" si="40"/>
        <v/>
      </c>
      <c r="L229" s="12">
        <f t="shared" si="42"/>
        <v>2.1767861307626646E-3</v>
      </c>
      <c r="M229" s="12">
        <f t="shared" si="43"/>
        <v>2.1744203643893584E-3</v>
      </c>
      <c r="N229">
        <f t="shared" si="44"/>
        <v>-1</v>
      </c>
      <c r="O229" s="12">
        <f t="shared" si="45"/>
        <v>-2.1744203643893584E-3</v>
      </c>
      <c r="P229" s="12">
        <f t="shared" si="46"/>
        <v>-0.11446994607637258</v>
      </c>
      <c r="Q229" s="12">
        <f t="shared" si="47"/>
        <v>-0.10816125873122417</v>
      </c>
      <c r="R229" s="13">
        <f t="shared" si="48"/>
        <v>4.5008835190918361E-4</v>
      </c>
    </row>
    <row r="230" spans="1:18" x14ac:dyDescent="0.25">
      <c r="A230" s="1">
        <v>42898</v>
      </c>
      <c r="B230">
        <v>9646.7001949999994</v>
      </c>
      <c r="C230">
        <v>9616.4003909999992</v>
      </c>
      <c r="D230">
        <v>9531.2817262133303</v>
      </c>
      <c r="E230" t="str">
        <f t="shared" si="41"/>
        <v/>
      </c>
      <c r="F230" s="10">
        <f t="shared" si="39"/>
        <v>9337.3496090000008</v>
      </c>
      <c r="G230" s="11" t="str">
        <f t="shared" si="40"/>
        <v/>
      </c>
      <c r="L230" s="12">
        <f t="shared" si="42"/>
        <v>-5.3628742533551321E-3</v>
      </c>
      <c r="M230" s="12">
        <f t="shared" si="43"/>
        <v>-5.3773060840045057E-3</v>
      </c>
      <c r="N230">
        <f t="shared" si="44"/>
        <v>-1</v>
      </c>
      <c r="O230" s="12">
        <f t="shared" si="45"/>
        <v>5.3773060840045057E-3</v>
      </c>
      <c r="P230" s="12">
        <f t="shared" si="46"/>
        <v>-0.10909263999236807</v>
      </c>
      <c r="Q230" s="12">
        <f t="shared" si="47"/>
        <v>-0.10335265175297104</v>
      </c>
      <c r="R230" s="13">
        <f t="shared" si="48"/>
        <v>-3.1977619528882339E-3</v>
      </c>
    </row>
    <row r="231" spans="1:18" x14ac:dyDescent="0.25">
      <c r="A231" s="1">
        <v>42899</v>
      </c>
      <c r="B231">
        <v>9615.5498050000006</v>
      </c>
      <c r="C231">
        <v>9606.9003909999992</v>
      </c>
      <c r="D231">
        <v>9522.1359247210603</v>
      </c>
      <c r="E231" t="str">
        <f t="shared" si="41"/>
        <v/>
      </c>
      <c r="F231" s="10">
        <f t="shared" si="39"/>
        <v>9337.3496090000008</v>
      </c>
      <c r="G231" s="11" t="str">
        <f t="shared" si="40"/>
        <v/>
      </c>
      <c r="L231" s="12">
        <f t="shared" si="42"/>
        <v>-9.8789563804879688E-4</v>
      </c>
      <c r="M231" s="12">
        <f t="shared" si="43"/>
        <v>-9.8838392855783263E-4</v>
      </c>
      <c r="N231">
        <f t="shared" si="44"/>
        <v>-1</v>
      </c>
      <c r="O231" s="12">
        <f t="shared" si="45"/>
        <v>9.8838392855783263E-4</v>
      </c>
      <c r="P231" s="12">
        <f t="shared" si="46"/>
        <v>-0.10810425606381023</v>
      </c>
      <c r="Q231" s="12">
        <f t="shared" si="47"/>
        <v>-0.1024659818114021</v>
      </c>
      <c r="R231" s="13">
        <f t="shared" si="48"/>
        <v>-6.3454719313216223E-3</v>
      </c>
    </row>
    <row r="232" spans="1:18" x14ac:dyDescent="0.25">
      <c r="A232" s="1">
        <v>42900</v>
      </c>
      <c r="B232">
        <v>9621.5498050000006</v>
      </c>
      <c r="C232">
        <v>9618.1503909999992</v>
      </c>
      <c r="D232">
        <v>9541.4818514907893</v>
      </c>
      <c r="E232" t="str">
        <f t="shared" si="41"/>
        <v/>
      </c>
      <c r="F232" s="10">
        <f t="shared" si="39"/>
        <v>9337.3496090000008</v>
      </c>
      <c r="G232" s="11" t="str">
        <f t="shared" si="40"/>
        <v/>
      </c>
      <c r="L232" s="12">
        <f t="shared" si="42"/>
        <v>1.1710332721404093E-3</v>
      </c>
      <c r="M232" s="12">
        <f t="shared" si="43"/>
        <v>1.1703481474951863E-3</v>
      </c>
      <c r="N232">
        <f t="shared" si="44"/>
        <v>-1</v>
      </c>
      <c r="O232" s="12">
        <f t="shared" si="45"/>
        <v>-1.1703481474951863E-3</v>
      </c>
      <c r="P232" s="12">
        <f t="shared" si="46"/>
        <v>-0.10927460421130542</v>
      </c>
      <c r="Q232" s="12">
        <f t="shared" si="47"/>
        <v>-0.10351579464382255</v>
      </c>
      <c r="R232" s="13">
        <f t="shared" si="48"/>
        <v>1.8198077542996849E-4</v>
      </c>
    </row>
    <row r="233" spans="1:18" x14ac:dyDescent="0.25">
      <c r="A233" s="1">
        <v>42901</v>
      </c>
      <c r="B233">
        <v>9617.9003909999992</v>
      </c>
      <c r="C233">
        <v>9578.0498050000006</v>
      </c>
      <c r="D233">
        <v>9554.9570123297199</v>
      </c>
      <c r="E233" t="str">
        <f t="shared" si="41"/>
        <v/>
      </c>
      <c r="F233" s="10">
        <f t="shared" si="39"/>
        <v>9337.3496090000008</v>
      </c>
      <c r="G233" s="11" t="str">
        <f t="shared" si="40"/>
        <v/>
      </c>
      <c r="L233" s="12">
        <f t="shared" si="42"/>
        <v>-4.169261694797588E-3</v>
      </c>
      <c r="M233" s="12">
        <f t="shared" si="43"/>
        <v>-4.1779772998651729E-3</v>
      </c>
      <c r="N233">
        <f t="shared" si="44"/>
        <v>-1</v>
      </c>
      <c r="O233" s="12">
        <f t="shared" si="45"/>
        <v>4.1779772998651729E-3</v>
      </c>
      <c r="P233" s="12">
        <f t="shared" si="46"/>
        <v>-0.10509662691144024</v>
      </c>
      <c r="Q233" s="12">
        <f t="shared" si="47"/>
        <v>-9.976246878872419E-2</v>
      </c>
      <c r="R233" s="13">
        <f t="shared" si="48"/>
        <v>-3.0031107668220258E-3</v>
      </c>
    </row>
    <row r="234" spans="1:18" x14ac:dyDescent="0.25">
      <c r="A234" s="1">
        <v>42902</v>
      </c>
      <c r="B234">
        <v>9595.4501949999994</v>
      </c>
      <c r="C234">
        <v>9588.0498050000006</v>
      </c>
      <c r="D234">
        <v>9575.7701312674799</v>
      </c>
      <c r="E234" t="str">
        <f t="shared" si="41"/>
        <v/>
      </c>
      <c r="F234" s="10">
        <f t="shared" si="39"/>
        <v>9337.3496090000008</v>
      </c>
      <c r="G234" s="11" t="str">
        <f t="shared" si="40"/>
        <v/>
      </c>
      <c r="L234" s="12">
        <f t="shared" si="42"/>
        <v>1.0440538735536631E-3</v>
      </c>
      <c r="M234" s="12">
        <f t="shared" si="43"/>
        <v>1.043509228367868E-3</v>
      </c>
      <c r="N234">
        <f t="shared" si="44"/>
        <v>-1</v>
      </c>
      <c r="O234" s="12">
        <f t="shared" si="45"/>
        <v>-1.043509228367868E-3</v>
      </c>
      <c r="P234" s="12">
        <f t="shared" si="46"/>
        <v>-0.10614013613980811</v>
      </c>
      <c r="Q234" s="12">
        <f t="shared" si="47"/>
        <v>-0.10070138499120551</v>
      </c>
      <c r="R234" s="13">
        <f t="shared" si="48"/>
        <v>-3.1295607550662075E-3</v>
      </c>
    </row>
    <row r="235" spans="1:18" x14ac:dyDescent="0.25">
      <c r="A235" s="1">
        <v>42905</v>
      </c>
      <c r="B235">
        <v>9626.4003909999992</v>
      </c>
      <c r="C235">
        <v>9657.5498050000006</v>
      </c>
      <c r="D235">
        <v>9574.6724158171692</v>
      </c>
      <c r="E235" t="str">
        <f t="shared" si="41"/>
        <v/>
      </c>
      <c r="F235" s="10">
        <f t="shared" si="39"/>
        <v>9337.3496090000008</v>
      </c>
      <c r="G235" s="11" t="str">
        <f t="shared" si="40"/>
        <v/>
      </c>
      <c r="L235" s="12">
        <f t="shared" si="42"/>
        <v>7.2486064855188381E-3</v>
      </c>
      <c r="M235" s="12">
        <f t="shared" si="43"/>
        <v>7.2224616041420171E-3</v>
      </c>
      <c r="N235">
        <f t="shared" si="44"/>
        <v>-1</v>
      </c>
      <c r="O235" s="12">
        <f t="shared" si="45"/>
        <v>-7.2224616041420171E-3</v>
      </c>
      <c r="P235" s="12">
        <f t="shared" si="46"/>
        <v>-0.11336259774395012</v>
      </c>
      <c r="Q235" s="12">
        <f t="shared" si="47"/>
        <v>-0.10717313559100605</v>
      </c>
      <c r="R235" s="13">
        <f t="shared" si="48"/>
        <v>8.3002282947515216E-3</v>
      </c>
    </row>
    <row r="236" spans="1:18" x14ac:dyDescent="0.25">
      <c r="A236" s="1">
        <v>42906</v>
      </c>
      <c r="B236">
        <v>9670.5</v>
      </c>
      <c r="C236">
        <v>9653.5</v>
      </c>
      <c r="D236">
        <v>9557.6957459380701</v>
      </c>
      <c r="E236" t="str">
        <f t="shared" si="41"/>
        <v/>
      </c>
      <c r="F236" s="10">
        <f t="shared" si="39"/>
        <v>9337.3496090000008</v>
      </c>
      <c r="G236" s="11" t="str">
        <f t="shared" si="40"/>
        <v/>
      </c>
      <c r="L236" s="12">
        <f t="shared" si="42"/>
        <v>-4.1934083507433328E-4</v>
      </c>
      <c r="M236" s="12">
        <f t="shared" si="43"/>
        <v>-4.1942878302995252E-4</v>
      </c>
      <c r="N236">
        <f t="shared" si="44"/>
        <v>-1</v>
      </c>
      <c r="O236" s="12">
        <f t="shared" si="45"/>
        <v>4.1942878302995252E-4</v>
      </c>
      <c r="P236" s="12">
        <f t="shared" si="46"/>
        <v>-0.11294316896092017</v>
      </c>
      <c r="Q236" s="12">
        <f t="shared" si="47"/>
        <v>-0.10679857976155371</v>
      </c>
      <c r="R236" s="13">
        <f t="shared" si="48"/>
        <v>6.826226013747716E-3</v>
      </c>
    </row>
    <row r="237" spans="1:18" x14ac:dyDescent="0.25">
      <c r="A237" s="1">
        <v>42907</v>
      </c>
      <c r="B237">
        <v>9648.0996090000008</v>
      </c>
      <c r="C237">
        <v>9633.5996090000008</v>
      </c>
      <c r="D237">
        <v>9581.5405988927305</v>
      </c>
      <c r="E237" t="str">
        <f t="shared" si="41"/>
        <v/>
      </c>
      <c r="F237" s="10">
        <f t="shared" si="39"/>
        <v>9337.3496090000008</v>
      </c>
      <c r="G237" s="11" t="str">
        <f t="shared" si="40"/>
        <v/>
      </c>
      <c r="L237" s="12">
        <f t="shared" si="42"/>
        <v>-2.0614690008804448E-3</v>
      </c>
      <c r="M237" s="12">
        <f t="shared" si="43"/>
        <v>-2.063596752800555E-3</v>
      </c>
      <c r="N237">
        <f t="shared" si="44"/>
        <v>-1</v>
      </c>
      <c r="O237" s="12">
        <f t="shared" si="45"/>
        <v>2.063596752800555E-3</v>
      </c>
      <c r="P237" s="12">
        <f t="shared" si="46"/>
        <v>-0.11087957220811961</v>
      </c>
      <c r="Q237" s="12">
        <f t="shared" si="47"/>
        <v>-0.10495346908372416</v>
      </c>
      <c r="R237" s="13">
        <f t="shared" si="48"/>
        <v>-2.4799453778224789E-3</v>
      </c>
    </row>
    <row r="238" spans="1:18" x14ac:dyDescent="0.25">
      <c r="A238" s="1">
        <v>42908</v>
      </c>
      <c r="B238">
        <v>9642.6503909999992</v>
      </c>
      <c r="C238">
        <v>9630</v>
      </c>
      <c r="D238">
        <v>9595.7608325520905</v>
      </c>
      <c r="E238" t="str">
        <f t="shared" si="41"/>
        <v/>
      </c>
      <c r="F238" s="10">
        <f t="shared" si="39"/>
        <v>9337.3496090000008</v>
      </c>
      <c r="G238" s="11" t="str">
        <f t="shared" si="40"/>
        <v/>
      </c>
      <c r="L238" s="12">
        <f t="shared" si="42"/>
        <v>-3.7365150578172468E-4</v>
      </c>
      <c r="M238" s="12">
        <f t="shared" si="43"/>
        <v>-3.7372133089965981E-4</v>
      </c>
      <c r="N238">
        <f t="shared" si="44"/>
        <v>-1</v>
      </c>
      <c r="O238" s="12">
        <f t="shared" si="45"/>
        <v>3.7372133089965981E-4</v>
      </c>
      <c r="P238" s="12">
        <f t="shared" si="46"/>
        <v>-0.11050585087721995</v>
      </c>
      <c r="Q238" s="12">
        <f t="shared" si="47"/>
        <v>-0.10461890859067058</v>
      </c>
      <c r="R238" s="13">
        <f t="shared" si="48"/>
        <v>-2.4343502356658497E-3</v>
      </c>
    </row>
    <row r="239" spans="1:18" x14ac:dyDescent="0.25">
      <c r="A239" s="1">
        <v>42909</v>
      </c>
      <c r="B239">
        <v>9643.25</v>
      </c>
      <c r="C239">
        <v>9574.9501949999994</v>
      </c>
      <c r="D239">
        <v>9608.4882780643402</v>
      </c>
      <c r="E239" t="str">
        <f t="shared" si="41"/>
        <v/>
      </c>
      <c r="F239" s="10">
        <f t="shared" si="39"/>
        <v>9337.3496090000008</v>
      </c>
      <c r="G239" s="11" t="str">
        <f t="shared" si="40"/>
        <v/>
      </c>
      <c r="L239" s="12">
        <f t="shared" si="42"/>
        <v>-5.7164906542056526E-3</v>
      </c>
      <c r="M239" s="12">
        <f t="shared" si="43"/>
        <v>-5.7328923234323753E-3</v>
      </c>
      <c r="N239">
        <f t="shared" si="44"/>
        <v>-1</v>
      </c>
      <c r="O239" s="12">
        <f t="shared" si="45"/>
        <v>5.7328923234323753E-3</v>
      </c>
      <c r="P239" s="12">
        <f t="shared" si="46"/>
        <v>-0.10477295855378757</v>
      </c>
      <c r="Q239" s="12">
        <f t="shared" si="47"/>
        <v>-9.9471043225427214E-2</v>
      </c>
      <c r="R239" s="13">
        <f t="shared" si="48"/>
        <v>-6.088006184646666E-3</v>
      </c>
    </row>
    <row r="240" spans="1:18" x14ac:dyDescent="0.25">
      <c r="A240" s="1">
        <v>42913</v>
      </c>
      <c r="B240">
        <v>9594.0498050000006</v>
      </c>
      <c r="C240">
        <v>9511.4003909999992</v>
      </c>
      <c r="D240">
        <v>9608.1762430070303</v>
      </c>
      <c r="E240" t="str">
        <f t="shared" si="41"/>
        <v/>
      </c>
      <c r="F240" s="10">
        <f t="shared" si="39"/>
        <v>9337.3496090000008</v>
      </c>
      <c r="G240" s="11" t="str">
        <f t="shared" si="40"/>
        <v/>
      </c>
      <c r="L240" s="12">
        <f t="shared" si="42"/>
        <v>-6.6370897713061705E-3</v>
      </c>
      <c r="M240" s="12">
        <f t="shared" si="43"/>
        <v>-6.6592131960610508E-3</v>
      </c>
      <c r="N240">
        <f t="shared" si="44"/>
        <v>-1</v>
      </c>
      <c r="O240" s="12">
        <f t="shared" si="45"/>
        <v>6.6592131960610508E-3</v>
      </c>
      <c r="P240" s="12">
        <f t="shared" si="46"/>
        <v>-9.8113745357726517E-2</v>
      </c>
      <c r="Q240" s="12">
        <f t="shared" si="47"/>
        <v>-9.3454217485076652E-2</v>
      </c>
      <c r="R240" s="13">
        <f t="shared" si="48"/>
        <v>-1.2315639563863057E-2</v>
      </c>
    </row>
    <row r="241" spans="1:18" x14ac:dyDescent="0.25">
      <c r="A241" s="1">
        <v>42914</v>
      </c>
      <c r="B241">
        <v>9520.2001949999994</v>
      </c>
      <c r="C241">
        <v>9491.25</v>
      </c>
      <c r="D241">
        <v>9598.9237057006994</v>
      </c>
      <c r="E241" t="str">
        <f t="shared" si="41"/>
        <v/>
      </c>
      <c r="F241" s="10">
        <f t="shared" si="39"/>
        <v>9337.3496090000008</v>
      </c>
      <c r="G241" s="11" t="str">
        <f t="shared" si="40"/>
        <v/>
      </c>
      <c r="L241" s="12">
        <f t="shared" si="42"/>
        <v>-2.1185514405498429E-3</v>
      </c>
      <c r="M241" s="12">
        <f t="shared" si="43"/>
        <v>-2.1207987452343496E-3</v>
      </c>
      <c r="N241">
        <f t="shared" si="44"/>
        <v>-1</v>
      </c>
      <c r="O241" s="12">
        <f t="shared" si="45"/>
        <v>2.1207987452343496E-3</v>
      </c>
      <c r="P241" s="12">
        <f t="shared" si="46"/>
        <v>-9.5992946612492164E-2</v>
      </c>
      <c r="Q241" s="12">
        <f t="shared" si="47"/>
        <v>-9.1529576159953385E-2</v>
      </c>
      <c r="R241" s="13">
        <f t="shared" si="48"/>
        <v>-8.7415801957599903E-3</v>
      </c>
    </row>
    <row r="242" spans="1:18" x14ac:dyDescent="0.25">
      <c r="A242" s="1">
        <v>42915</v>
      </c>
      <c r="B242">
        <v>9522.9501949999994</v>
      </c>
      <c r="C242">
        <v>9504.0996090000008</v>
      </c>
      <c r="D242">
        <v>9618.5305063994292</v>
      </c>
      <c r="E242" t="str">
        <f t="shared" si="41"/>
        <v/>
      </c>
      <c r="F242" s="10">
        <f t="shared" si="39"/>
        <v>9337.3496090000008</v>
      </c>
      <c r="G242" s="11" t="str">
        <f t="shared" si="40"/>
        <v/>
      </c>
      <c r="L242" s="12">
        <f t="shared" si="42"/>
        <v>1.353837376531164E-3</v>
      </c>
      <c r="M242" s="12">
        <f t="shared" si="43"/>
        <v>1.3529217650096849E-3</v>
      </c>
      <c r="N242">
        <f t="shared" si="44"/>
        <v>-1</v>
      </c>
      <c r="O242" s="12">
        <f t="shared" si="45"/>
        <v>-1.3529217650096849E-3</v>
      </c>
      <c r="P242" s="12">
        <f t="shared" si="46"/>
        <v>-9.7345868377501851E-2</v>
      </c>
      <c r="Q242" s="12">
        <f t="shared" si="47"/>
        <v>-9.2757834513154558E-2</v>
      </c>
      <c r="R242" s="13">
        <f t="shared" si="48"/>
        <v>-7.675822381429942E-4</v>
      </c>
    </row>
    <row r="243" spans="1:18" x14ac:dyDescent="0.25">
      <c r="A243" s="1">
        <v>42916</v>
      </c>
      <c r="B243">
        <v>9478.5</v>
      </c>
      <c r="C243">
        <v>9520.9003909999992</v>
      </c>
      <c r="D243">
        <v>9632.1532636911797</v>
      </c>
      <c r="E243" t="str">
        <f t="shared" si="41"/>
        <v/>
      </c>
      <c r="F243" s="10">
        <f t="shared" si="39"/>
        <v>9337.3496090000008</v>
      </c>
      <c r="G243" s="11" t="str">
        <f t="shared" si="40"/>
        <v/>
      </c>
      <c r="L243" s="12">
        <f t="shared" si="42"/>
        <v>1.7677405215839048E-3</v>
      </c>
      <c r="M243" s="12">
        <f t="shared" si="43"/>
        <v>1.7661799072115796E-3</v>
      </c>
      <c r="N243">
        <f t="shared" si="44"/>
        <v>-1</v>
      </c>
      <c r="O243" s="12">
        <f t="shared" si="45"/>
        <v>-1.7661799072115796E-3</v>
      </c>
      <c r="P243" s="12">
        <f t="shared" si="46"/>
        <v>-9.9112048284713428E-2</v>
      </c>
      <c r="Q243" s="12">
        <f t="shared" si="47"/>
        <v>-9.4358773207772084E-2</v>
      </c>
      <c r="R243" s="13">
        <f t="shared" si="48"/>
        <v>3.1239711313051366E-3</v>
      </c>
    </row>
    <row r="244" spans="1:18" x14ac:dyDescent="0.25">
      <c r="A244" s="1">
        <v>42919</v>
      </c>
      <c r="B244">
        <v>9587.9501949999994</v>
      </c>
      <c r="C244">
        <v>9615</v>
      </c>
      <c r="D244">
        <v>9652.8489127000303</v>
      </c>
      <c r="E244" t="str">
        <f t="shared" si="41"/>
        <v/>
      </c>
      <c r="F244" s="10">
        <f t="shared" si="39"/>
        <v>9337.3496090000008</v>
      </c>
      <c r="G244" s="11" t="str">
        <f t="shared" si="40"/>
        <v/>
      </c>
      <c r="L244" s="12">
        <f t="shared" si="42"/>
        <v>9.8834779417451557E-3</v>
      </c>
      <c r="M244" s="12">
        <f t="shared" si="43"/>
        <v>9.8349558232155281E-3</v>
      </c>
      <c r="N244">
        <f t="shared" si="44"/>
        <v>-1</v>
      </c>
      <c r="O244" s="12">
        <f t="shared" si="45"/>
        <v>-9.8349558232155281E-3</v>
      </c>
      <c r="P244" s="12">
        <f t="shared" si="46"/>
        <v>-0.10894700410792896</v>
      </c>
      <c r="Q244" s="12">
        <f t="shared" si="47"/>
        <v>-0.10322205821405706</v>
      </c>
      <c r="R244" s="13">
        <f t="shared" si="48"/>
        <v>1.1668689887780914E-2</v>
      </c>
    </row>
    <row r="245" spans="1:18" x14ac:dyDescent="0.25">
      <c r="A245" s="1">
        <v>42920</v>
      </c>
      <c r="B245">
        <v>9645.9003909999992</v>
      </c>
      <c r="C245">
        <v>9613.2998050000006</v>
      </c>
      <c r="D245">
        <v>9651.8979564192596</v>
      </c>
      <c r="E245" t="str">
        <f t="shared" si="41"/>
        <v/>
      </c>
      <c r="F245" s="10">
        <f t="shared" si="39"/>
        <v>9337.3496090000008</v>
      </c>
      <c r="G245" s="11" t="str">
        <f t="shared" si="40"/>
        <v/>
      </c>
      <c r="L245" s="12">
        <f t="shared" si="42"/>
        <v>-1.7682735309410003E-4</v>
      </c>
      <c r="M245" s="12">
        <f t="shared" si="43"/>
        <v>-1.7684298889375304E-4</v>
      </c>
      <c r="N245">
        <f t="shared" si="44"/>
        <v>-1</v>
      </c>
      <c r="O245" s="12">
        <f t="shared" si="45"/>
        <v>1.7684298889375304E-4</v>
      </c>
      <c r="P245" s="12">
        <f t="shared" si="46"/>
        <v>-0.1087701611190352</v>
      </c>
      <c r="Q245" s="12">
        <f t="shared" si="47"/>
        <v>-0.10306345529896421</v>
      </c>
      <c r="R245" s="13">
        <f t="shared" si="48"/>
        <v>9.7049029194071768E-3</v>
      </c>
    </row>
    <row r="246" spans="1:18" x14ac:dyDescent="0.25">
      <c r="A246" s="1">
        <v>42921</v>
      </c>
      <c r="B246">
        <v>9619.75</v>
      </c>
      <c r="C246">
        <v>9637.5996090000008</v>
      </c>
      <c r="D246">
        <v>9635.2744900751295</v>
      </c>
      <c r="E246" t="str">
        <f t="shared" si="41"/>
        <v/>
      </c>
      <c r="F246" s="10">
        <f t="shared" si="39"/>
        <v>9337.3496090000008</v>
      </c>
      <c r="G246" s="11" t="str">
        <f t="shared" si="40"/>
        <v/>
      </c>
      <c r="L246" s="12">
        <f t="shared" si="42"/>
        <v>2.5277276786230818E-3</v>
      </c>
      <c r="M246" s="12">
        <f t="shared" si="43"/>
        <v>2.5245383483893983E-3</v>
      </c>
      <c r="N246">
        <f t="shared" si="44"/>
        <v>-1</v>
      </c>
      <c r="O246" s="12">
        <f t="shared" si="45"/>
        <v>-2.5245383483893983E-3</v>
      </c>
      <c r="P246" s="12">
        <f t="shared" si="46"/>
        <v>-0.1112946994674246</v>
      </c>
      <c r="Q246" s="12">
        <f t="shared" si="47"/>
        <v>-0.10532495018575316</v>
      </c>
      <c r="R246" s="13">
        <f t="shared" si="48"/>
        <v>2.3504533541343076E-3</v>
      </c>
    </row>
    <row r="247" spans="1:18" x14ac:dyDescent="0.25">
      <c r="A247" s="1">
        <v>42922</v>
      </c>
      <c r="B247">
        <v>9653.5996090000008</v>
      </c>
      <c r="C247">
        <v>9674.5498050000006</v>
      </c>
      <c r="D247">
        <v>9659.1138763774597</v>
      </c>
      <c r="E247" t="str">
        <f t="shared" si="41"/>
        <v>BUY</v>
      </c>
      <c r="F247" s="10">
        <f t="shared" si="39"/>
        <v>9337.3496090000008</v>
      </c>
      <c r="G247" s="11" t="str">
        <f t="shared" si="40"/>
        <v/>
      </c>
      <c r="L247" s="12">
        <f t="shared" si="42"/>
        <v>3.83396255282209E-3</v>
      </c>
      <c r="M247" s="12">
        <f t="shared" si="43"/>
        <v>3.8266316500240112E-3</v>
      </c>
      <c r="N247">
        <f t="shared" si="44"/>
        <v>-1</v>
      </c>
      <c r="O247" s="12">
        <f t="shared" si="45"/>
        <v>-3.8266316500240112E-3</v>
      </c>
      <c r="P247" s="12">
        <f t="shared" si="46"/>
        <v>-0.11512133111744861</v>
      </c>
      <c r="Q247" s="12">
        <f t="shared" si="47"/>
        <v>-0.1087419999827226</v>
      </c>
      <c r="R247" s="13">
        <f t="shared" si="48"/>
        <v>6.3713814447088346E-3</v>
      </c>
    </row>
    <row r="248" spans="1:18" x14ac:dyDescent="0.25">
      <c r="A248" s="1">
        <v>42923</v>
      </c>
      <c r="B248">
        <v>9670.3496090000008</v>
      </c>
      <c r="C248">
        <v>9665.7998050000006</v>
      </c>
      <c r="D248">
        <v>9673.4364989089499</v>
      </c>
      <c r="E248" t="str">
        <f t="shared" si="41"/>
        <v>BUY</v>
      </c>
      <c r="F248" s="10">
        <f t="shared" si="39"/>
        <v>9653.5996090000008</v>
      </c>
      <c r="G248" s="11">
        <f t="shared" si="40"/>
        <v>-3.3869354071863755E-2</v>
      </c>
      <c r="L248" s="12">
        <f t="shared" si="42"/>
        <v>-9.0443484982405398E-4</v>
      </c>
      <c r="M248" s="12">
        <f t="shared" si="43"/>
        <v>-9.0484409780020373E-4</v>
      </c>
      <c r="N248">
        <f t="shared" si="44"/>
        <v>1</v>
      </c>
      <c r="O248" s="12">
        <f t="shared" si="45"/>
        <v>-9.0484409780020373E-4</v>
      </c>
      <c r="P248" s="12">
        <f t="shared" si="46"/>
        <v>-0.11602617521524881</v>
      </c>
      <c r="Q248" s="12">
        <f t="shared" si="47"/>
        <v>-0.10954808477812272</v>
      </c>
      <c r="R248" s="13">
        <f t="shared" si="48"/>
        <v>2.926060133652264E-3</v>
      </c>
    </row>
    <row r="249" spans="1:18" x14ac:dyDescent="0.25">
      <c r="A249" s="1">
        <v>42926</v>
      </c>
      <c r="B249">
        <v>9719.2998050000006</v>
      </c>
      <c r="C249">
        <v>9771.0498050000006</v>
      </c>
      <c r="D249">
        <v>9686.5214560094391</v>
      </c>
      <c r="E249" t="str">
        <f t="shared" si="41"/>
        <v>SELL</v>
      </c>
      <c r="F249" s="10">
        <f t="shared" si="39"/>
        <v>9670.3496090000008</v>
      </c>
      <c r="G249" s="11">
        <f t="shared" si="40"/>
        <v>-1.7351040729287615E-3</v>
      </c>
      <c r="L249" s="12">
        <f t="shared" si="42"/>
        <v>1.0888907501017675E-2</v>
      </c>
      <c r="M249" s="12">
        <f t="shared" si="43"/>
        <v>1.0830050223239206E-2</v>
      </c>
      <c r="N249">
        <f t="shared" si="44"/>
        <v>1</v>
      </c>
      <c r="O249" s="12">
        <f t="shared" si="45"/>
        <v>1.0830050223239206E-2</v>
      </c>
      <c r="P249" s="12">
        <f t="shared" si="46"/>
        <v>-0.10519612499200962</v>
      </c>
      <c r="Q249" s="12">
        <f t="shared" si="47"/>
        <v>-9.9852036239167608E-2</v>
      </c>
      <c r="R249" s="13">
        <f t="shared" si="48"/>
        <v>9.9746243437732751E-3</v>
      </c>
    </row>
    <row r="250" spans="1:18" x14ac:dyDescent="0.25">
      <c r="A250" s="1">
        <v>42927</v>
      </c>
      <c r="B250">
        <v>9797.4501949999994</v>
      </c>
      <c r="C250">
        <v>9786.0498050000006</v>
      </c>
      <c r="D250">
        <v>9686.3086021258205</v>
      </c>
      <c r="E250" t="str">
        <f t="shared" si="41"/>
        <v/>
      </c>
      <c r="F250" s="10">
        <f t="shared" si="39"/>
        <v>9719.2998050000006</v>
      </c>
      <c r="G250" s="11">
        <f t="shared" si="40"/>
        <v>5.0618848313863651E-3</v>
      </c>
      <c r="L250" s="12">
        <f t="shared" si="42"/>
        <v>1.5351472256670551E-3</v>
      </c>
      <c r="M250" s="12">
        <f t="shared" si="43"/>
        <v>1.5339700917267616E-3</v>
      </c>
      <c r="N250">
        <f t="shared" si="44"/>
        <v>-1</v>
      </c>
      <c r="O250" s="12">
        <f t="shared" si="45"/>
        <v>-1.5339700917267616E-3</v>
      </c>
      <c r="P250" s="12">
        <f t="shared" si="46"/>
        <v>-0.10673009508373638</v>
      </c>
      <c r="Q250" s="12">
        <f t="shared" si="47"/>
        <v>-0.1012317777820233</v>
      </c>
      <c r="R250" s="13">
        <f t="shared" si="48"/>
        <v>1.2440770802825352E-2</v>
      </c>
    </row>
    <row r="251" spans="1:18" x14ac:dyDescent="0.25">
      <c r="A251" s="1">
        <v>42928</v>
      </c>
      <c r="B251">
        <v>9807.2998050000006</v>
      </c>
      <c r="C251">
        <v>9816.0996090000008</v>
      </c>
      <c r="D251">
        <v>9676.9529890180693</v>
      </c>
      <c r="E251" t="str">
        <f t="shared" si="41"/>
        <v/>
      </c>
      <c r="F251" s="10">
        <f t="shared" si="39"/>
        <v>9719.2998050000006</v>
      </c>
      <c r="G251" s="11" t="str">
        <f t="shared" si="40"/>
        <v/>
      </c>
      <c r="L251" s="12">
        <f t="shared" si="42"/>
        <v>3.0706776072861874E-3</v>
      </c>
      <c r="M251" s="12">
        <f t="shared" si="43"/>
        <v>3.065972705832031E-3</v>
      </c>
      <c r="N251">
        <f t="shared" si="44"/>
        <v>-1</v>
      </c>
      <c r="O251" s="12">
        <f t="shared" si="45"/>
        <v>-3.065972705832031E-3</v>
      </c>
      <c r="P251" s="12">
        <f t="shared" si="46"/>
        <v>-0.10979606778956841</v>
      </c>
      <c r="Q251" s="12">
        <f t="shared" si="47"/>
        <v>-0.10398315663868407</v>
      </c>
      <c r="R251" s="13">
        <f t="shared" si="48"/>
        <v>4.6105387751629312E-3</v>
      </c>
    </row>
    <row r="252" spans="1:18" x14ac:dyDescent="0.25">
      <c r="A252" s="1">
        <v>42929</v>
      </c>
      <c r="B252">
        <v>9855.7998050000006</v>
      </c>
      <c r="C252">
        <v>9891.7001949999994</v>
      </c>
      <c r="D252">
        <v>9696.8026910681401</v>
      </c>
      <c r="E252" t="str">
        <f t="shared" si="41"/>
        <v/>
      </c>
      <c r="F252" s="10">
        <f t="shared" si="39"/>
        <v>9719.2998050000006</v>
      </c>
      <c r="G252" s="11" t="str">
        <f t="shared" si="40"/>
        <v/>
      </c>
      <c r="L252" s="12">
        <f t="shared" si="42"/>
        <v>7.7016930360693792E-3</v>
      </c>
      <c r="M252" s="12">
        <f t="shared" si="43"/>
        <v>7.6721864021130678E-3</v>
      </c>
      <c r="N252">
        <f t="shared" si="44"/>
        <v>-1</v>
      </c>
      <c r="O252" s="12">
        <f t="shared" si="45"/>
        <v>-7.6721864021130678E-3</v>
      </c>
      <c r="P252" s="12">
        <f t="shared" si="46"/>
        <v>-0.11746825419168147</v>
      </c>
      <c r="Q252" s="12">
        <f t="shared" si="47"/>
        <v>-0.11083126132125676</v>
      </c>
      <c r="R252" s="13">
        <f t="shared" si="48"/>
        <v>1.0796020059699707E-2</v>
      </c>
    </row>
    <row r="253" spans="1:18" x14ac:dyDescent="0.25">
      <c r="A253" s="1">
        <v>42930</v>
      </c>
      <c r="B253">
        <v>9913.2998050000006</v>
      </c>
      <c r="C253">
        <v>9886.3496090000008</v>
      </c>
      <c r="D253">
        <v>9710.5617663005396</v>
      </c>
      <c r="E253" t="str">
        <f t="shared" si="41"/>
        <v/>
      </c>
      <c r="F253" s="10">
        <f t="shared" si="39"/>
        <v>9719.2998050000006</v>
      </c>
      <c r="G253" s="11" t="str">
        <f t="shared" si="40"/>
        <v/>
      </c>
      <c r="L253" s="12">
        <f t="shared" si="42"/>
        <v>-5.4091671750255976E-4</v>
      </c>
      <c r="M253" s="12">
        <f t="shared" si="43"/>
        <v>-5.4106306572737715E-4</v>
      </c>
      <c r="N253">
        <f t="shared" si="44"/>
        <v>-1</v>
      </c>
      <c r="O253" s="12">
        <f t="shared" si="45"/>
        <v>5.4106306572737715E-4</v>
      </c>
      <c r="P253" s="12">
        <f t="shared" si="46"/>
        <v>-0.11692719112595409</v>
      </c>
      <c r="Q253" s="12">
        <f t="shared" si="47"/>
        <v>-0.11035003478234495</v>
      </c>
      <c r="R253" s="13">
        <f t="shared" si="48"/>
        <v>7.1566103440505735E-3</v>
      </c>
    </row>
    <row r="254" spans="1:18" x14ac:dyDescent="0.25">
      <c r="A254" s="1">
        <v>42933</v>
      </c>
      <c r="B254">
        <v>9908.1503909999992</v>
      </c>
      <c r="C254">
        <v>9915.9501949999994</v>
      </c>
      <c r="D254">
        <v>9731.1443019374292</v>
      </c>
      <c r="E254" t="str">
        <f t="shared" si="41"/>
        <v/>
      </c>
      <c r="F254" s="10">
        <f t="shared" si="39"/>
        <v>9719.2998050000006</v>
      </c>
      <c r="G254" s="11" t="str">
        <f t="shared" si="40"/>
        <v/>
      </c>
      <c r="L254" s="12">
        <f t="shared" si="42"/>
        <v>2.9940865102577874E-3</v>
      </c>
      <c r="M254" s="12">
        <f t="shared" si="43"/>
        <v>2.9896131600829611E-3</v>
      </c>
      <c r="N254">
        <f t="shared" si="44"/>
        <v>-1</v>
      </c>
      <c r="O254" s="12">
        <f t="shared" si="45"/>
        <v>-2.9896131600829611E-3</v>
      </c>
      <c r="P254" s="12">
        <f t="shared" si="46"/>
        <v>-0.11991680428603706</v>
      </c>
      <c r="Q254" s="12">
        <f t="shared" si="47"/>
        <v>-0.11300577223437458</v>
      </c>
      <c r="R254" s="13">
        <f t="shared" si="48"/>
        <v>2.4515502413082757E-3</v>
      </c>
    </row>
    <row r="255" spans="1:18" x14ac:dyDescent="0.25">
      <c r="A255" s="1">
        <v>42934</v>
      </c>
      <c r="B255">
        <v>9832.7001949999994</v>
      </c>
      <c r="C255">
        <v>9827.1503909999992</v>
      </c>
      <c r="D255">
        <v>9730.3289179385993</v>
      </c>
      <c r="E255" t="str">
        <f t="shared" si="41"/>
        <v/>
      </c>
      <c r="F255" s="10">
        <f t="shared" si="39"/>
        <v>9719.2998050000006</v>
      </c>
      <c r="G255" s="11" t="str">
        <f t="shared" si="40"/>
        <v/>
      </c>
      <c r="L255" s="12">
        <f t="shared" si="42"/>
        <v>-8.9552490940078E-3</v>
      </c>
      <c r="M255" s="12">
        <f t="shared" si="43"/>
        <v>-8.9955883498210251E-3</v>
      </c>
      <c r="N255">
        <f t="shared" si="44"/>
        <v>-1</v>
      </c>
      <c r="O255" s="12">
        <f t="shared" si="45"/>
        <v>8.9955883498210251E-3</v>
      </c>
      <c r="P255" s="12">
        <f t="shared" si="46"/>
        <v>-0.11092121593621604</v>
      </c>
      <c r="Q255" s="12">
        <f t="shared" si="47"/>
        <v>-0.10499074138200715</v>
      </c>
      <c r="R255" s="13">
        <f t="shared" si="48"/>
        <v>-5.9879753742583253E-3</v>
      </c>
    </row>
    <row r="256" spans="1:18" x14ac:dyDescent="0.25">
      <c r="A256" s="1">
        <v>42935</v>
      </c>
      <c r="B256">
        <v>9855.9501949999994</v>
      </c>
      <c r="C256">
        <v>9899.5996090000008</v>
      </c>
      <c r="D256">
        <v>9714.0353284544599</v>
      </c>
      <c r="E256" t="str">
        <f t="shared" si="41"/>
        <v/>
      </c>
      <c r="F256" s="10">
        <f t="shared" si="39"/>
        <v>9719.2998050000006</v>
      </c>
      <c r="G256" s="11" t="str">
        <f t="shared" si="40"/>
        <v/>
      </c>
      <c r="L256" s="12">
        <f t="shared" si="42"/>
        <v>7.3723526268971717E-3</v>
      </c>
      <c r="M256" s="12">
        <f t="shared" si="43"/>
        <v>7.3453096674208586E-3</v>
      </c>
      <c r="N256">
        <f t="shared" si="44"/>
        <v>-1</v>
      </c>
      <c r="O256" s="12">
        <f t="shared" si="45"/>
        <v>-7.3453096674208586E-3</v>
      </c>
      <c r="P256" s="12">
        <f t="shared" si="46"/>
        <v>-0.1182665256036369</v>
      </c>
      <c r="Q256" s="12">
        <f t="shared" si="47"/>
        <v>-0.11154077607539881</v>
      </c>
      <c r="R256" s="13">
        <f t="shared" si="48"/>
        <v>-1.6489177212933859E-3</v>
      </c>
    </row>
    <row r="257" spans="1:18" x14ac:dyDescent="0.25">
      <c r="A257" s="1">
        <v>42936</v>
      </c>
      <c r="B257">
        <v>9920.2001949999994</v>
      </c>
      <c r="C257">
        <v>9873.2998050000006</v>
      </c>
      <c r="D257">
        <v>9737.8670697447906</v>
      </c>
      <c r="E257" t="str">
        <f t="shared" si="41"/>
        <v/>
      </c>
      <c r="F257" s="10">
        <f t="shared" si="39"/>
        <v>9719.2998050000006</v>
      </c>
      <c r="G257" s="11" t="str">
        <f t="shared" si="40"/>
        <v/>
      </c>
      <c r="L257" s="12">
        <f t="shared" si="42"/>
        <v>-2.6566533030376593E-3</v>
      </c>
      <c r="M257" s="12">
        <f t="shared" si="43"/>
        <v>-2.6601884689521726E-3</v>
      </c>
      <c r="N257">
        <f t="shared" si="44"/>
        <v>-1</v>
      </c>
      <c r="O257" s="12">
        <f t="shared" si="45"/>
        <v>2.6601884689521726E-3</v>
      </c>
      <c r="P257" s="12">
        <f t="shared" si="46"/>
        <v>-0.11560633713468473</v>
      </c>
      <c r="Q257" s="12">
        <f t="shared" si="47"/>
        <v>-0.10917416066690322</v>
      </c>
      <c r="R257" s="13">
        <f t="shared" si="48"/>
        <v>4.6961135389020914E-3</v>
      </c>
    </row>
    <row r="258" spans="1:18" x14ac:dyDescent="0.25">
      <c r="A258" s="1">
        <v>42937</v>
      </c>
      <c r="B258">
        <v>9899.5996090000008</v>
      </c>
      <c r="C258">
        <v>9915.25</v>
      </c>
      <c r="D258">
        <v>9752.2835700702508</v>
      </c>
      <c r="E258" t="str">
        <f t="shared" si="41"/>
        <v/>
      </c>
      <c r="F258" s="10">
        <f t="shared" si="39"/>
        <v>9719.2998050000006</v>
      </c>
      <c r="G258" s="11" t="str">
        <f t="shared" si="40"/>
        <v/>
      </c>
      <c r="L258" s="12">
        <f t="shared" si="42"/>
        <v>4.2488525445925074E-3</v>
      </c>
      <c r="M258" s="12">
        <f t="shared" si="43"/>
        <v>4.2398516572415487E-3</v>
      </c>
      <c r="N258">
        <f t="shared" si="44"/>
        <v>-1</v>
      </c>
      <c r="O258" s="12">
        <f t="shared" si="45"/>
        <v>-4.2398516572415487E-3</v>
      </c>
      <c r="P258" s="12">
        <f t="shared" si="46"/>
        <v>-0.11984618879192627</v>
      </c>
      <c r="Q258" s="12">
        <f t="shared" si="47"/>
        <v>-0.11294313448713578</v>
      </c>
      <c r="R258" s="13">
        <f t="shared" si="48"/>
        <v>1.580911513408223E-3</v>
      </c>
    </row>
    <row r="259" spans="1:18" x14ac:dyDescent="0.25">
      <c r="A259" s="1">
        <v>42940</v>
      </c>
      <c r="B259">
        <v>9936.7998050000006</v>
      </c>
      <c r="C259">
        <v>9966.4003909999992</v>
      </c>
      <c r="D259">
        <v>9765.7025199669497</v>
      </c>
      <c r="E259" t="str">
        <f t="shared" si="41"/>
        <v/>
      </c>
      <c r="F259" s="10">
        <f t="shared" si="39"/>
        <v>9719.2998050000006</v>
      </c>
      <c r="G259" s="11" t="str">
        <f t="shared" si="40"/>
        <v/>
      </c>
      <c r="L259" s="12">
        <f t="shared" si="42"/>
        <v>5.1587595875040027E-3</v>
      </c>
      <c r="M259" s="12">
        <f t="shared" si="43"/>
        <v>5.1454987739436965E-3</v>
      </c>
      <c r="N259">
        <f t="shared" si="44"/>
        <v>-1</v>
      </c>
      <c r="O259" s="12">
        <f t="shared" si="45"/>
        <v>-5.1454987739436965E-3</v>
      </c>
      <c r="P259" s="12">
        <f t="shared" si="46"/>
        <v>-0.12499168756586997</v>
      </c>
      <c r="Q259" s="12">
        <f t="shared" si="47"/>
        <v>-0.11749576168754305</v>
      </c>
      <c r="R259" s="13">
        <f t="shared" si="48"/>
        <v>9.4295309408967132E-3</v>
      </c>
    </row>
    <row r="260" spans="1:18" x14ac:dyDescent="0.25">
      <c r="A260" s="1">
        <v>42941</v>
      </c>
      <c r="B260">
        <v>10010.549805000001</v>
      </c>
      <c r="C260">
        <v>9964.5498050000006</v>
      </c>
      <c r="D260">
        <v>9765.5805657234996</v>
      </c>
      <c r="E260" t="str">
        <f t="shared" si="41"/>
        <v/>
      </c>
      <c r="F260" s="10">
        <f t="shared" si="39"/>
        <v>9719.2998050000006</v>
      </c>
      <c r="G260" s="11" t="str">
        <f t="shared" si="40"/>
        <v/>
      </c>
      <c r="L260" s="12">
        <f t="shared" si="42"/>
        <v>-1.8568248589223568E-4</v>
      </c>
      <c r="M260" s="12">
        <f t="shared" si="43"/>
        <v>-1.8569972701930251E-4</v>
      </c>
      <c r="N260">
        <f t="shared" si="44"/>
        <v>-1</v>
      </c>
      <c r="O260" s="12">
        <f t="shared" si="45"/>
        <v>1.8569972701930251E-4</v>
      </c>
      <c r="P260" s="12">
        <f t="shared" si="46"/>
        <v>-0.12480598783885066</v>
      </c>
      <c r="Q260" s="12">
        <f t="shared" si="47"/>
        <v>-0.11733186567414355</v>
      </c>
      <c r="R260" s="13">
        <f t="shared" si="48"/>
        <v>4.9721192103073797E-3</v>
      </c>
    </row>
    <row r="261" spans="1:18" x14ac:dyDescent="0.25">
      <c r="A261" s="1">
        <v>42942</v>
      </c>
      <c r="B261">
        <v>9983.6503909999992</v>
      </c>
      <c r="C261">
        <v>10020.650390999999</v>
      </c>
      <c r="D261">
        <v>9756.1255293472605</v>
      </c>
      <c r="E261" t="str">
        <f t="shared" si="41"/>
        <v/>
      </c>
      <c r="F261" s="10">
        <f t="shared" si="39"/>
        <v>9719.2998050000006</v>
      </c>
      <c r="G261" s="11" t="str">
        <f t="shared" si="40"/>
        <v/>
      </c>
      <c r="L261" s="12">
        <f t="shared" si="42"/>
        <v>5.630017120477282E-3</v>
      </c>
      <c r="M261" s="12">
        <f t="shared" si="43"/>
        <v>5.6142278090967803E-3</v>
      </c>
      <c r="N261">
        <f t="shared" si="44"/>
        <v>-1</v>
      </c>
      <c r="O261" s="12">
        <f t="shared" si="45"/>
        <v>-5.6142278090967803E-3</v>
      </c>
      <c r="P261" s="12">
        <f t="shared" si="46"/>
        <v>-0.13042021564794745</v>
      </c>
      <c r="Q261" s="12">
        <f t="shared" si="47"/>
        <v>-0.12227348100319257</v>
      </c>
      <c r="R261" s="13">
        <f t="shared" si="48"/>
        <v>5.4432892390106069E-3</v>
      </c>
    </row>
    <row r="262" spans="1:18" x14ac:dyDescent="0.25">
      <c r="A262" s="1">
        <v>42943</v>
      </c>
      <c r="B262">
        <v>10063.25</v>
      </c>
      <c r="C262">
        <v>10020.549805000001</v>
      </c>
      <c r="D262">
        <v>9776.2014252563204</v>
      </c>
      <c r="E262" t="str">
        <f t="shared" si="41"/>
        <v/>
      </c>
      <c r="F262" s="10">
        <f t="shared" si="39"/>
        <v>9719.2998050000006</v>
      </c>
      <c r="G262" s="11" t="str">
        <f t="shared" si="40"/>
        <v/>
      </c>
      <c r="L262" s="12">
        <f t="shared" si="42"/>
        <v>-1.0037871402968079E-5</v>
      </c>
      <c r="M262" s="12">
        <f t="shared" si="43"/>
        <v>-1.0037921782736369E-5</v>
      </c>
      <c r="N262">
        <f t="shared" si="44"/>
        <v>-1</v>
      </c>
      <c r="O262" s="12">
        <f t="shared" si="45"/>
        <v>1.0037921782736369E-5</v>
      </c>
      <c r="P262" s="12">
        <f t="shared" si="46"/>
        <v>-0.13041017772616473</v>
      </c>
      <c r="Q262" s="12">
        <f t="shared" si="47"/>
        <v>-0.12226467040882827</v>
      </c>
      <c r="R262" s="13">
        <f t="shared" si="48"/>
        <v>5.6199227356865666E-3</v>
      </c>
    </row>
    <row r="263" spans="1:18" x14ac:dyDescent="0.25">
      <c r="A263" s="1">
        <v>42944</v>
      </c>
      <c r="B263">
        <v>9996.5498050000006</v>
      </c>
      <c r="C263">
        <v>10014.5</v>
      </c>
      <c r="D263">
        <v>9790.0864089898205</v>
      </c>
      <c r="E263" t="str">
        <f t="shared" si="41"/>
        <v/>
      </c>
      <c r="F263" s="10">
        <f t="shared" si="39"/>
        <v>9719.2998050000006</v>
      </c>
      <c r="G263" s="11" t="str">
        <f t="shared" si="40"/>
        <v/>
      </c>
      <c r="L263" s="12">
        <f t="shared" si="42"/>
        <v>-6.0373982642969448E-4</v>
      </c>
      <c r="M263" s="12">
        <f t="shared" si="43"/>
        <v>-6.039221507066813E-4</v>
      </c>
      <c r="N263">
        <f t="shared" si="44"/>
        <v>-1</v>
      </c>
      <c r="O263" s="12">
        <f t="shared" si="45"/>
        <v>6.039221507066813E-4</v>
      </c>
      <c r="P263" s="12">
        <f t="shared" si="46"/>
        <v>-0.12980625557545805</v>
      </c>
      <c r="Q263" s="12">
        <f t="shared" si="47"/>
        <v>-0.12173442650392663</v>
      </c>
      <c r="R263" s="13">
        <f t="shared" si="48"/>
        <v>-6.1377163756992648E-4</v>
      </c>
    </row>
    <row r="264" spans="1:18" x14ac:dyDescent="0.25">
      <c r="A264" s="1">
        <v>42947</v>
      </c>
      <c r="B264">
        <v>10034.700194999999</v>
      </c>
      <c r="C264">
        <v>10077.099609000001</v>
      </c>
      <c r="D264">
        <v>9810.5601342126101</v>
      </c>
      <c r="E264" t="str">
        <f t="shared" si="41"/>
        <v/>
      </c>
      <c r="F264" s="10">
        <f t="shared" si="39"/>
        <v>9719.2998050000006</v>
      </c>
      <c r="G264" s="11" t="str">
        <f t="shared" si="40"/>
        <v/>
      </c>
      <c r="L264" s="12">
        <f t="shared" si="42"/>
        <v>6.2508970992061208E-3</v>
      </c>
      <c r="M264" s="12">
        <f t="shared" si="43"/>
        <v>6.2314412774000265E-3</v>
      </c>
      <c r="N264">
        <f t="shared" si="44"/>
        <v>-1</v>
      </c>
      <c r="O264" s="12">
        <f t="shared" si="45"/>
        <v>-6.2314412774000265E-3</v>
      </c>
      <c r="P264" s="12">
        <f t="shared" si="46"/>
        <v>-0.13603769685285808</v>
      </c>
      <c r="Q264" s="12">
        <f t="shared" si="47"/>
        <v>-0.12719027031139596</v>
      </c>
      <c r="R264" s="13">
        <f t="shared" si="48"/>
        <v>5.6433833572466785E-3</v>
      </c>
    </row>
    <row r="265" spans="1:18" x14ac:dyDescent="0.25">
      <c r="A265" s="1">
        <v>42948</v>
      </c>
      <c r="B265">
        <v>10101.049805000001</v>
      </c>
      <c r="C265">
        <v>10114.650390999999</v>
      </c>
      <c r="D265">
        <v>9809.8699959325604</v>
      </c>
      <c r="E265" t="str">
        <f t="shared" si="41"/>
        <v/>
      </c>
      <c r="F265" s="10">
        <f t="shared" si="39"/>
        <v>9719.2998050000006</v>
      </c>
      <c r="G265" s="11" t="str">
        <f t="shared" si="40"/>
        <v/>
      </c>
      <c r="L265" s="12">
        <f t="shared" si="42"/>
        <v>3.7263482010698734E-3</v>
      </c>
      <c r="M265" s="12">
        <f t="shared" si="43"/>
        <v>3.7194225651672984E-3</v>
      </c>
      <c r="N265">
        <f t="shared" si="44"/>
        <v>-1</v>
      </c>
      <c r="O265" s="12">
        <f t="shared" si="45"/>
        <v>-3.7194225651672984E-3</v>
      </c>
      <c r="P265" s="12">
        <f t="shared" si="46"/>
        <v>-0.13975711941802538</v>
      </c>
      <c r="Q265" s="12">
        <f t="shared" si="47"/>
        <v>-0.1304305887228141</v>
      </c>
      <c r="R265" s="13">
        <f t="shared" si="48"/>
        <v>1.0000538319436592E-2</v>
      </c>
    </row>
    <row r="266" spans="1:18" x14ac:dyDescent="0.25">
      <c r="A266" s="1">
        <v>42949</v>
      </c>
      <c r="B266">
        <v>10136.299805000001</v>
      </c>
      <c r="C266">
        <v>10081.5</v>
      </c>
      <c r="D266">
        <v>9793.8845304014903</v>
      </c>
      <c r="E266" t="str">
        <f t="shared" si="41"/>
        <v/>
      </c>
      <c r="F266" s="10">
        <f t="shared" si="39"/>
        <v>9719.2998050000006</v>
      </c>
      <c r="G266" s="11" t="str">
        <f t="shared" si="40"/>
        <v/>
      </c>
      <c r="L266" s="12">
        <f t="shared" si="42"/>
        <v>-3.2774628601593969E-3</v>
      </c>
      <c r="M266" s="12">
        <f t="shared" si="43"/>
        <v>-3.2828455057243439E-3</v>
      </c>
      <c r="N266">
        <f t="shared" si="44"/>
        <v>-1</v>
      </c>
      <c r="O266" s="12">
        <f t="shared" si="45"/>
        <v>3.2828455057243439E-3</v>
      </c>
      <c r="P266" s="12">
        <f t="shared" si="46"/>
        <v>-0.13647427391230105</v>
      </c>
      <c r="Q266" s="12">
        <f t="shared" si="47"/>
        <v>-0.12757123585017827</v>
      </c>
      <c r="R266" s="13">
        <f t="shared" si="48"/>
        <v>4.3667237307754014E-4</v>
      </c>
    </row>
    <row r="267" spans="1:18" x14ac:dyDescent="0.25">
      <c r="A267" s="1">
        <v>42950</v>
      </c>
      <c r="B267">
        <v>10081.150390999999</v>
      </c>
      <c r="C267">
        <v>10013.650390999999</v>
      </c>
      <c r="D267">
        <v>9817.7067746979192</v>
      </c>
      <c r="E267" t="str">
        <f t="shared" si="41"/>
        <v/>
      </c>
      <c r="F267" s="10">
        <f t="shared" si="39"/>
        <v>9719.2998050000006</v>
      </c>
      <c r="G267" s="11" t="str">
        <f t="shared" si="40"/>
        <v/>
      </c>
      <c r="L267" s="12">
        <f t="shared" si="42"/>
        <v>-6.7301104994297312E-3</v>
      </c>
      <c r="M267" s="12">
        <f t="shared" si="43"/>
        <v>-6.7528598208466857E-3</v>
      </c>
      <c r="N267">
        <f t="shared" si="44"/>
        <v>-1</v>
      </c>
      <c r="O267" s="12">
        <f t="shared" si="45"/>
        <v>6.7528598208466857E-3</v>
      </c>
      <c r="P267" s="12">
        <f t="shared" si="46"/>
        <v>-0.12972141409145435</v>
      </c>
      <c r="Q267" s="12">
        <f t="shared" si="47"/>
        <v>-0.12165990998832066</v>
      </c>
      <c r="R267" s="13">
        <f t="shared" si="48"/>
        <v>-9.9855156723824834E-3</v>
      </c>
    </row>
    <row r="268" spans="1:18" x14ac:dyDescent="0.25">
      <c r="A268" s="1">
        <v>42951</v>
      </c>
      <c r="B268">
        <v>10008.599609000001</v>
      </c>
      <c r="C268">
        <v>10066.400390999999</v>
      </c>
      <c r="D268">
        <v>9832.2093395201791</v>
      </c>
      <c r="E268" t="str">
        <f t="shared" si="41"/>
        <v/>
      </c>
      <c r="F268" s="10">
        <f t="shared" si="39"/>
        <v>9719.2998050000006</v>
      </c>
      <c r="G268" s="11" t="str">
        <f t="shared" si="40"/>
        <v/>
      </c>
      <c r="L268" s="12">
        <f t="shared" si="42"/>
        <v>5.2678092344236038E-3</v>
      </c>
      <c r="M268" s="12">
        <f t="shared" si="43"/>
        <v>5.2539828625622134E-3</v>
      </c>
      <c r="N268">
        <f t="shared" si="44"/>
        <v>-1</v>
      </c>
      <c r="O268" s="12">
        <f t="shared" si="45"/>
        <v>-5.2539828625622134E-3</v>
      </c>
      <c r="P268" s="12">
        <f t="shared" si="46"/>
        <v>-0.13497539695401656</v>
      </c>
      <c r="Q268" s="12">
        <f t="shared" si="47"/>
        <v>-0.12626259197477729</v>
      </c>
      <c r="R268" s="13">
        <f t="shared" si="48"/>
        <v>-1.4977542032437174E-3</v>
      </c>
    </row>
    <row r="269" spans="1:18" x14ac:dyDescent="0.25">
      <c r="A269" s="1">
        <v>42954</v>
      </c>
      <c r="B269">
        <v>10074.799805000001</v>
      </c>
      <c r="C269">
        <v>10057.400390999999</v>
      </c>
      <c r="D269">
        <v>9845.9403436223693</v>
      </c>
      <c r="E269" t="str">
        <f t="shared" si="41"/>
        <v/>
      </c>
      <c r="F269" s="10">
        <f t="shared" ref="F269:F332" si="49">IF(E268&lt;&gt;"",B268,F268)</f>
        <v>9719.2998050000006</v>
      </c>
      <c r="G269" s="11" t="str">
        <f t="shared" ref="G269:G332" si="50">IF(E268="SELL",F269/F268-1,IF(E268="BUY",1-F269/F268,""))</f>
        <v/>
      </c>
      <c r="L269" s="12">
        <f t="shared" si="42"/>
        <v>-8.9406338417119535E-4</v>
      </c>
      <c r="M269" s="12">
        <f t="shared" si="43"/>
        <v>-8.9446329722149781E-4</v>
      </c>
      <c r="N269">
        <f t="shared" si="44"/>
        <v>-1</v>
      </c>
      <c r="O269" s="12">
        <f t="shared" si="45"/>
        <v>8.9446329722149781E-4</v>
      </c>
      <c r="P269" s="12">
        <f t="shared" si="46"/>
        <v>-0.13408093365679505</v>
      </c>
      <c r="Q269" s="12">
        <f t="shared" si="47"/>
        <v>-0.12548071630447344</v>
      </c>
      <c r="R269" s="13">
        <f t="shared" si="48"/>
        <v>4.3690360949011353E-3</v>
      </c>
    </row>
    <row r="270" spans="1:18" x14ac:dyDescent="0.25">
      <c r="A270" s="1">
        <v>42955</v>
      </c>
      <c r="B270">
        <v>10068.349609000001</v>
      </c>
      <c r="C270">
        <v>9978.5498050000006</v>
      </c>
      <c r="D270">
        <v>9845.9016885296205</v>
      </c>
      <c r="E270" t="str">
        <f t="shared" ref="E270:E333" si="51" xml:space="preserve"> IF(AND(D270&gt;B270, D269&lt;C269),"BUY",IF(AND(D270&lt;B270,D269&gt;C269),"SELL",""))</f>
        <v/>
      </c>
      <c r="F270" s="10">
        <f t="shared" si="49"/>
        <v>9719.2998050000006</v>
      </c>
      <c r="G270" s="11" t="str">
        <f t="shared" si="50"/>
        <v/>
      </c>
      <c r="L270" s="12">
        <f t="shared" si="42"/>
        <v>-7.8400563698904913E-3</v>
      </c>
      <c r="M270" s="12">
        <f t="shared" si="43"/>
        <v>-7.8709511958934639E-3</v>
      </c>
      <c r="N270">
        <f t="shared" si="44"/>
        <v>-1</v>
      </c>
      <c r="O270" s="12">
        <f t="shared" si="45"/>
        <v>7.8709511958934639E-3</v>
      </c>
      <c r="P270" s="12">
        <f t="shared" si="46"/>
        <v>-0.12620998246090159</v>
      </c>
      <c r="Q270" s="12">
        <f t="shared" si="47"/>
        <v>-0.11857025743667893</v>
      </c>
      <c r="R270" s="13">
        <f t="shared" si="48"/>
        <v>-8.727110246731562E-3</v>
      </c>
    </row>
    <row r="271" spans="1:18" x14ac:dyDescent="0.25">
      <c r="A271" s="1">
        <v>42956</v>
      </c>
      <c r="B271">
        <v>9961.1503909999992</v>
      </c>
      <c r="C271">
        <v>9908.0498050000006</v>
      </c>
      <c r="D271">
        <v>9836.3508578934197</v>
      </c>
      <c r="E271" t="str">
        <f t="shared" si="51"/>
        <v/>
      </c>
      <c r="F271" s="10">
        <f t="shared" si="49"/>
        <v>9719.2998050000006</v>
      </c>
      <c r="G271" s="11" t="str">
        <f t="shared" si="50"/>
        <v/>
      </c>
      <c r="L271" s="12">
        <f t="shared" si="42"/>
        <v>-7.0651548950203535E-3</v>
      </c>
      <c r="M271" s="12">
        <f t="shared" si="43"/>
        <v>-7.0902312840508989E-3</v>
      </c>
      <c r="N271">
        <f t="shared" si="44"/>
        <v>-1</v>
      </c>
      <c r="O271" s="12">
        <f t="shared" si="45"/>
        <v>7.0902312840508989E-3</v>
      </c>
      <c r="P271" s="12">
        <f t="shared" si="46"/>
        <v>-0.1191197511768507</v>
      </c>
      <c r="Q271" s="12">
        <f t="shared" si="47"/>
        <v>-0.1122985089015277</v>
      </c>
      <c r="R271" s="13">
        <f t="shared" si="48"/>
        <v>-1.4849820052271867E-2</v>
      </c>
    </row>
    <row r="272" spans="1:18" x14ac:dyDescent="0.25">
      <c r="A272" s="1">
        <v>42957</v>
      </c>
      <c r="B272">
        <v>9872.8496090000008</v>
      </c>
      <c r="C272">
        <v>9820.25</v>
      </c>
      <c r="D272">
        <v>9856.6374143843495</v>
      </c>
      <c r="E272" t="str">
        <f t="shared" si="51"/>
        <v/>
      </c>
      <c r="F272" s="10">
        <f t="shared" si="49"/>
        <v>9719.2998050000006</v>
      </c>
      <c r="G272" s="11" t="str">
        <f t="shared" si="50"/>
        <v/>
      </c>
      <c r="L272" s="12">
        <f t="shared" ref="L272:L335" si="52">C272/C271-1</f>
        <v>-8.8614618141799051E-3</v>
      </c>
      <c r="M272" s="12">
        <f t="shared" ref="M272:M335" si="53">LN(C272/C271)</f>
        <v>-8.9009580697515644E-3</v>
      </c>
      <c r="N272">
        <f t="shared" ref="N272:N335" si="54" xml:space="preserve"> IF(AND(D271&gt;B271, D270&lt;C270),1,IF(AND(D271&lt;B271,D270&gt;C270),-1,N271))</f>
        <v>-1</v>
      </c>
      <c r="O272" s="12">
        <f t="shared" ref="O272:O335" si="55">M272*N272</f>
        <v>8.9009580697515644E-3</v>
      </c>
      <c r="P272" s="12">
        <f t="shared" ref="P272:P335" si="56">O272+P271</f>
        <v>-0.11021879310709913</v>
      </c>
      <c r="Q272" s="12">
        <f t="shared" ref="Q272:Q335" si="57">EXP(P272)-1</f>
        <v>-0.1043618455969626</v>
      </c>
      <c r="R272" s="13">
        <f t="shared" ref="R272:R335" si="58">(1+L272)*(1+L271)-1</f>
        <v>-1.5864009108886745E-2</v>
      </c>
    </row>
    <row r="273" spans="1:18" x14ac:dyDescent="0.25">
      <c r="A273" s="1">
        <v>42958</v>
      </c>
      <c r="B273">
        <v>9712.1503909999992</v>
      </c>
      <c r="C273">
        <v>9710.7998050000006</v>
      </c>
      <c r="D273">
        <v>9870.6386988436097</v>
      </c>
      <c r="E273" t="str">
        <f t="shared" si="51"/>
        <v/>
      </c>
      <c r="F273" s="10">
        <f t="shared" si="49"/>
        <v>9719.2998050000006</v>
      </c>
      <c r="G273" s="11" t="str">
        <f t="shared" si="50"/>
        <v/>
      </c>
      <c r="L273" s="12">
        <f t="shared" si="52"/>
        <v>-1.1145357297421055E-2</v>
      </c>
      <c r="M273" s="12">
        <f t="shared" si="53"/>
        <v>-1.1207932172711453E-2</v>
      </c>
      <c r="N273">
        <f t="shared" si="54"/>
        <v>-1</v>
      </c>
      <c r="O273" s="12">
        <f t="shared" si="55"/>
        <v>1.1207932172711453E-2</v>
      </c>
      <c r="P273" s="12">
        <f t="shared" si="56"/>
        <v>-9.9010860934387684E-2</v>
      </c>
      <c r="Q273" s="12">
        <f t="shared" si="57"/>
        <v>-9.4267129135155003E-2</v>
      </c>
      <c r="R273" s="13">
        <f t="shared" si="58"/>
        <v>-1.990805495350445E-2</v>
      </c>
    </row>
    <row r="274" spans="1:18" x14ac:dyDescent="0.25">
      <c r="A274" s="1">
        <v>42961</v>
      </c>
      <c r="B274">
        <v>9755.75</v>
      </c>
      <c r="C274">
        <v>9794.1503909999992</v>
      </c>
      <c r="D274">
        <v>9891.00785008618</v>
      </c>
      <c r="E274" t="str">
        <f t="shared" si="51"/>
        <v/>
      </c>
      <c r="F274" s="10">
        <f t="shared" si="49"/>
        <v>9719.2998050000006</v>
      </c>
      <c r="G274" s="11" t="str">
        <f t="shared" si="50"/>
        <v/>
      </c>
      <c r="L274" s="12">
        <f t="shared" si="52"/>
        <v>8.5832874401428061E-3</v>
      </c>
      <c r="M274" s="12">
        <f t="shared" si="53"/>
        <v>8.5466604658390906E-3</v>
      </c>
      <c r="N274">
        <f t="shared" si="54"/>
        <v>-1</v>
      </c>
      <c r="O274" s="12">
        <f t="shared" si="55"/>
        <v>-8.5466604658390906E-3</v>
      </c>
      <c r="P274" s="12">
        <f t="shared" si="56"/>
        <v>-0.10755752140022677</v>
      </c>
      <c r="Q274" s="12">
        <f t="shared" si="57"/>
        <v>-0.10197513468257002</v>
      </c>
      <c r="R274" s="13">
        <f t="shared" si="58"/>
        <v>-2.6577336625851489E-3</v>
      </c>
    </row>
    <row r="275" spans="1:18" x14ac:dyDescent="0.25">
      <c r="A275" s="1">
        <v>42963</v>
      </c>
      <c r="B275">
        <v>9825.8496090000008</v>
      </c>
      <c r="C275">
        <v>9897.2998050000006</v>
      </c>
      <c r="D275">
        <v>9890.4334246585204</v>
      </c>
      <c r="E275" t="str">
        <f t="shared" si="51"/>
        <v/>
      </c>
      <c r="F275" s="10">
        <f t="shared" si="49"/>
        <v>9719.2998050000006</v>
      </c>
      <c r="G275" s="11" t="str">
        <f t="shared" si="50"/>
        <v/>
      </c>
      <c r="L275" s="12">
        <f t="shared" si="52"/>
        <v>1.0531736790031943E-2</v>
      </c>
      <c r="M275" s="12">
        <f t="shared" si="53"/>
        <v>1.0476664384708798E-2</v>
      </c>
      <c r="N275">
        <f t="shared" si="54"/>
        <v>-1</v>
      </c>
      <c r="O275" s="12">
        <f t="shared" si="55"/>
        <v>-1.0476664384708798E-2</v>
      </c>
      <c r="P275" s="12">
        <f t="shared" si="56"/>
        <v>-0.11803418578493557</v>
      </c>
      <c r="Q275" s="12">
        <f t="shared" si="57"/>
        <v>-0.11133432763822104</v>
      </c>
      <c r="R275" s="13">
        <f t="shared" si="58"/>
        <v>1.9205421154287583E-2</v>
      </c>
    </row>
    <row r="276" spans="1:18" x14ac:dyDescent="0.25">
      <c r="A276" s="1">
        <v>42964</v>
      </c>
      <c r="B276">
        <v>9945.5498050000006</v>
      </c>
      <c r="C276">
        <v>9904.1503909999992</v>
      </c>
      <c r="D276">
        <v>9874.7357954194504</v>
      </c>
      <c r="E276" t="str">
        <f t="shared" si="51"/>
        <v/>
      </c>
      <c r="F276" s="10">
        <f t="shared" si="49"/>
        <v>9719.2998050000006</v>
      </c>
      <c r="G276" s="11" t="str">
        <f t="shared" si="50"/>
        <v/>
      </c>
      <c r="L276" s="12">
        <f t="shared" si="52"/>
        <v>6.9216717033637742E-4</v>
      </c>
      <c r="M276" s="12">
        <f t="shared" si="53"/>
        <v>6.9192773312121419E-4</v>
      </c>
      <c r="N276">
        <f t="shared" si="54"/>
        <v>-1</v>
      </c>
      <c r="O276" s="12">
        <f t="shared" si="55"/>
        <v>-6.9192773312121419E-4</v>
      </c>
      <c r="P276" s="12">
        <f t="shared" si="56"/>
        <v>-0.11872611351805679</v>
      </c>
      <c r="Q276" s="12">
        <f t="shared" si="57"/>
        <v>-0.11194900738089664</v>
      </c>
      <c r="R276" s="13">
        <f t="shared" si="58"/>
        <v>1.1231193682821106E-2</v>
      </c>
    </row>
    <row r="277" spans="1:18" x14ac:dyDescent="0.25">
      <c r="A277" s="1">
        <v>42965</v>
      </c>
      <c r="B277">
        <v>9865.9501949999994</v>
      </c>
      <c r="C277">
        <v>9837.4003909999992</v>
      </c>
      <c r="D277">
        <v>9898.5469822035302</v>
      </c>
      <c r="E277" t="str">
        <f t="shared" si="51"/>
        <v>BUY</v>
      </c>
      <c r="F277" s="10">
        <f t="shared" si="49"/>
        <v>9719.2998050000006</v>
      </c>
      <c r="G277" s="11" t="str">
        <f t="shared" si="50"/>
        <v/>
      </c>
      <c r="L277" s="12">
        <f t="shared" si="52"/>
        <v>-6.7395987908923649E-3</v>
      </c>
      <c r="M277" s="12">
        <f t="shared" si="53"/>
        <v>-6.7624124478638317E-3</v>
      </c>
      <c r="N277">
        <f t="shared" si="54"/>
        <v>-1</v>
      </c>
      <c r="O277" s="12">
        <f t="shared" si="55"/>
        <v>6.7624124478638317E-3</v>
      </c>
      <c r="P277" s="12">
        <f t="shared" si="56"/>
        <v>-0.11196370107019296</v>
      </c>
      <c r="Q277" s="12">
        <f t="shared" si="57"/>
        <v>-0.10592328906088633</v>
      </c>
      <c r="R277" s="13">
        <f t="shared" si="58"/>
        <v>-6.052096549580277E-3</v>
      </c>
    </row>
    <row r="278" spans="1:18" x14ac:dyDescent="0.25">
      <c r="A278" s="1">
        <v>42968</v>
      </c>
      <c r="B278">
        <v>9864.25</v>
      </c>
      <c r="C278">
        <v>9754.3496090000008</v>
      </c>
      <c r="D278">
        <v>9913.1284393434598</v>
      </c>
      <c r="E278" t="str">
        <f t="shared" si="51"/>
        <v/>
      </c>
      <c r="F278" s="10">
        <f t="shared" si="49"/>
        <v>9865.9501949999994</v>
      </c>
      <c r="G278" s="11">
        <f t="shared" si="50"/>
        <v>-1.5088575611646116E-2</v>
      </c>
      <c r="L278" s="12">
        <f t="shared" si="52"/>
        <v>-8.4423504888526679E-3</v>
      </c>
      <c r="M278" s="12">
        <f t="shared" si="53"/>
        <v>-8.4781889796909163E-3</v>
      </c>
      <c r="N278">
        <f t="shared" si="54"/>
        <v>1</v>
      </c>
      <c r="O278" s="12">
        <f t="shared" si="55"/>
        <v>-8.4781889796909163E-3</v>
      </c>
      <c r="P278" s="12">
        <f t="shared" si="56"/>
        <v>-0.12044189004988387</v>
      </c>
      <c r="Q278" s="12">
        <f t="shared" si="57"/>
        <v>-0.11347139801855499</v>
      </c>
      <c r="R278" s="13">
        <f t="shared" si="58"/>
        <v>-1.5125051224598063E-2</v>
      </c>
    </row>
    <row r="279" spans="1:18" x14ac:dyDescent="0.25">
      <c r="A279" s="1">
        <v>42969</v>
      </c>
      <c r="B279">
        <v>9815.75</v>
      </c>
      <c r="C279">
        <v>9765.5498050000006</v>
      </c>
      <c r="D279">
        <v>9927.1510307474091</v>
      </c>
      <c r="E279" t="str">
        <f t="shared" si="51"/>
        <v/>
      </c>
      <c r="F279" s="10">
        <f t="shared" si="49"/>
        <v>9865.9501949999994</v>
      </c>
      <c r="G279" s="11" t="str">
        <f t="shared" si="50"/>
        <v/>
      </c>
      <c r="L279" s="12">
        <f t="shared" si="52"/>
        <v>1.1482258119666078E-3</v>
      </c>
      <c r="M279" s="12">
        <f t="shared" si="53"/>
        <v>1.1475671048904016E-3</v>
      </c>
      <c r="N279">
        <f t="shared" si="54"/>
        <v>1</v>
      </c>
      <c r="O279" s="12">
        <f t="shared" si="55"/>
        <v>1.1475671048904016E-3</v>
      </c>
      <c r="P279" s="12">
        <f t="shared" si="56"/>
        <v>-0.11929432294499347</v>
      </c>
      <c r="Q279" s="12">
        <f t="shared" si="57"/>
        <v>-0.11245346299471315</v>
      </c>
      <c r="R279" s="13">
        <f t="shared" si="58"/>
        <v>-7.3038184016310792E-3</v>
      </c>
    </row>
    <row r="280" spans="1:18" x14ac:dyDescent="0.25">
      <c r="A280" s="1">
        <v>42970</v>
      </c>
      <c r="B280">
        <v>9803.0498050000006</v>
      </c>
      <c r="C280">
        <v>9852.5</v>
      </c>
      <c r="D280">
        <v>9927.1886999375602</v>
      </c>
      <c r="E280" t="str">
        <f t="shared" si="51"/>
        <v/>
      </c>
      <c r="F280" s="10">
        <f t="shared" si="49"/>
        <v>9865.9501949999994</v>
      </c>
      <c r="G280" s="11" t="str">
        <f t="shared" si="50"/>
        <v/>
      </c>
      <c r="L280" s="12">
        <f t="shared" si="52"/>
        <v>8.9037685267325806E-3</v>
      </c>
      <c r="M280" s="12">
        <f t="shared" si="53"/>
        <v>8.86436370793681E-3</v>
      </c>
      <c r="N280">
        <f t="shared" si="54"/>
        <v>1</v>
      </c>
      <c r="O280" s="12">
        <f t="shared" si="55"/>
        <v>8.86436370793681E-3</v>
      </c>
      <c r="P280" s="12">
        <f t="shared" si="56"/>
        <v>-0.11042995923705666</v>
      </c>
      <c r="Q280" s="12">
        <f t="shared" si="57"/>
        <v>-0.10455095407251502</v>
      </c>
      <c r="R280" s="13">
        <f t="shared" si="58"/>
        <v>1.0062217875545398E-2</v>
      </c>
    </row>
    <row r="281" spans="1:18" x14ac:dyDescent="0.25">
      <c r="A281" s="1">
        <v>42971</v>
      </c>
      <c r="B281">
        <v>9881.2001949999994</v>
      </c>
      <c r="C281">
        <v>9857.0498050000006</v>
      </c>
      <c r="D281">
        <v>9917.5456667318304</v>
      </c>
      <c r="E281" t="str">
        <f t="shared" si="51"/>
        <v/>
      </c>
      <c r="F281" s="10">
        <f t="shared" si="49"/>
        <v>9865.9501949999994</v>
      </c>
      <c r="G281" s="11" t="str">
        <f t="shared" si="50"/>
        <v/>
      </c>
      <c r="L281" s="12">
        <f t="shared" si="52"/>
        <v>4.6179193098194737E-4</v>
      </c>
      <c r="M281" s="12">
        <f t="shared" si="53"/>
        <v>4.6168533790280739E-4</v>
      </c>
      <c r="N281">
        <f t="shared" si="54"/>
        <v>1</v>
      </c>
      <c r="O281" s="12">
        <f t="shared" si="55"/>
        <v>4.6168533790280739E-4</v>
      </c>
      <c r="P281" s="12">
        <f t="shared" si="56"/>
        <v>-0.10996827389915385</v>
      </c>
      <c r="Q281" s="12">
        <f t="shared" si="57"/>
        <v>-0.10413744292850025</v>
      </c>
      <c r="R281" s="13">
        <f t="shared" si="58"/>
        <v>9.3696721461755672E-3</v>
      </c>
    </row>
    <row r="282" spans="1:18" x14ac:dyDescent="0.25">
      <c r="A282" s="1">
        <v>42975</v>
      </c>
      <c r="B282">
        <v>9907.1503909999992</v>
      </c>
      <c r="C282">
        <v>9912.7998050000006</v>
      </c>
      <c r="D282">
        <v>9938.0284405205093</v>
      </c>
      <c r="E282" t="str">
        <f t="shared" si="51"/>
        <v/>
      </c>
      <c r="F282" s="10">
        <f t="shared" si="49"/>
        <v>9865.9501949999994</v>
      </c>
      <c r="G282" s="11" t="str">
        <f t="shared" si="50"/>
        <v/>
      </c>
      <c r="L282" s="12">
        <f t="shared" si="52"/>
        <v>5.6558504930876996E-3</v>
      </c>
      <c r="M282" s="12">
        <f t="shared" si="53"/>
        <v>5.6399162236854929E-3</v>
      </c>
      <c r="N282">
        <f t="shared" si="54"/>
        <v>1</v>
      </c>
      <c r="O282" s="12">
        <f t="shared" si="55"/>
        <v>5.6399162236854929E-3</v>
      </c>
      <c r="P282" s="12">
        <f t="shared" si="56"/>
        <v>-0.10432835767546836</v>
      </c>
      <c r="Q282" s="12">
        <f t="shared" si="57"/>
        <v>-9.9070578243348639E-2</v>
      </c>
      <c r="R282" s="13">
        <f t="shared" si="58"/>
        <v>6.120254250190138E-3</v>
      </c>
    </row>
    <row r="283" spans="1:18" x14ac:dyDescent="0.25">
      <c r="A283" s="1">
        <v>42976</v>
      </c>
      <c r="B283">
        <v>9886.4003909999992</v>
      </c>
      <c r="C283">
        <v>9796.0498050000006</v>
      </c>
      <c r="D283">
        <v>9952.1371574411405</v>
      </c>
      <c r="E283" t="str">
        <f t="shared" si="51"/>
        <v/>
      </c>
      <c r="F283" s="10">
        <f t="shared" si="49"/>
        <v>9865.9501949999994</v>
      </c>
      <c r="G283" s="11" t="str">
        <f t="shared" si="50"/>
        <v/>
      </c>
      <c r="L283" s="12">
        <f t="shared" si="52"/>
        <v>-1.1777701789267625E-2</v>
      </c>
      <c r="M283" s="12">
        <f t="shared" si="53"/>
        <v>-1.1847608353565242E-2</v>
      </c>
      <c r="N283">
        <f t="shared" si="54"/>
        <v>1</v>
      </c>
      <c r="O283" s="12">
        <f t="shared" si="55"/>
        <v>-1.1847608353565242E-2</v>
      </c>
      <c r="P283" s="12">
        <f t="shared" si="56"/>
        <v>-0.1161759660290336</v>
      </c>
      <c r="Q283" s="12">
        <f t="shared" si="57"/>
        <v>-0.1096814563059757</v>
      </c>
      <c r="R283" s="13">
        <f t="shared" si="58"/>
        <v>-6.1884642166522008E-3</v>
      </c>
    </row>
    <row r="284" spans="1:18" x14ac:dyDescent="0.25">
      <c r="A284" s="1">
        <v>42977</v>
      </c>
      <c r="B284">
        <v>9859.5</v>
      </c>
      <c r="C284">
        <v>9884.4003909999992</v>
      </c>
      <c r="D284">
        <v>9972.4058937238096</v>
      </c>
      <c r="E284" t="str">
        <f t="shared" si="51"/>
        <v/>
      </c>
      <c r="F284" s="10">
        <f t="shared" si="49"/>
        <v>9865.9501949999994</v>
      </c>
      <c r="G284" s="11" t="str">
        <f t="shared" si="50"/>
        <v/>
      </c>
      <c r="L284" s="12">
        <f t="shared" si="52"/>
        <v>9.0190013075375219E-3</v>
      </c>
      <c r="M284" s="12">
        <f t="shared" si="53"/>
        <v>8.978573015302584E-3</v>
      </c>
      <c r="N284">
        <f t="shared" si="54"/>
        <v>1</v>
      </c>
      <c r="O284" s="12">
        <f t="shared" si="55"/>
        <v>8.978573015302584E-3</v>
      </c>
      <c r="P284" s="12">
        <f t="shared" si="56"/>
        <v>-0.10719739301373102</v>
      </c>
      <c r="Q284" s="12">
        <f t="shared" si="57"/>
        <v>-0.10165167219627447</v>
      </c>
      <c r="R284" s="13">
        <f t="shared" si="58"/>
        <v>-2.8649235895672476E-3</v>
      </c>
    </row>
    <row r="285" spans="1:18" x14ac:dyDescent="0.25">
      <c r="A285" s="1">
        <v>42978</v>
      </c>
      <c r="B285">
        <v>9905.7001949999994</v>
      </c>
      <c r="C285">
        <v>9917.9003909999992</v>
      </c>
      <c r="D285">
        <v>9971.93838053939</v>
      </c>
      <c r="E285" t="str">
        <f t="shared" si="51"/>
        <v/>
      </c>
      <c r="F285" s="10">
        <f t="shared" si="49"/>
        <v>9865.9501949999994</v>
      </c>
      <c r="G285" s="11" t="str">
        <f t="shared" si="50"/>
        <v/>
      </c>
      <c r="L285" s="12">
        <f t="shared" si="52"/>
        <v>3.3891787741118229E-3</v>
      </c>
      <c r="M285" s="12">
        <f t="shared" si="53"/>
        <v>3.3834484514721273E-3</v>
      </c>
      <c r="N285">
        <f t="shared" si="54"/>
        <v>1</v>
      </c>
      <c r="O285" s="12">
        <f t="shared" si="55"/>
        <v>3.3834484514721273E-3</v>
      </c>
      <c r="P285" s="12">
        <f t="shared" si="56"/>
        <v>-0.1038139445622589</v>
      </c>
      <c r="Q285" s="12">
        <f t="shared" si="57"/>
        <v>-9.8607009111923216E-2</v>
      </c>
      <c r="R285" s="13">
        <f t="shared" si="58"/>
        <v>1.243874708944448E-2</v>
      </c>
    </row>
    <row r="286" spans="1:18" x14ac:dyDescent="0.25">
      <c r="A286" s="1">
        <v>42979</v>
      </c>
      <c r="B286">
        <v>9937.6503909999992</v>
      </c>
      <c r="C286">
        <v>9974.4003909999992</v>
      </c>
      <c r="D286">
        <v>9956.5096643004399</v>
      </c>
      <c r="E286" t="str">
        <f t="shared" si="51"/>
        <v/>
      </c>
      <c r="F286" s="10">
        <f t="shared" si="49"/>
        <v>9865.9501949999994</v>
      </c>
      <c r="G286" s="11" t="str">
        <f t="shared" si="50"/>
        <v/>
      </c>
      <c r="L286" s="12">
        <f t="shared" si="52"/>
        <v>5.6967702610999371E-3</v>
      </c>
      <c r="M286" s="12">
        <f t="shared" si="53"/>
        <v>5.6806050294131924E-3</v>
      </c>
      <c r="N286">
        <f t="shared" si="54"/>
        <v>1</v>
      </c>
      <c r="O286" s="12">
        <f t="shared" si="55"/>
        <v>5.6806050294131924E-3</v>
      </c>
      <c r="P286" s="12">
        <f t="shared" si="56"/>
        <v>-9.8133339532845698E-2</v>
      </c>
      <c r="Q286" s="12">
        <f t="shared" si="57"/>
        <v>-9.3471980327868076E-2</v>
      </c>
      <c r="R286" s="13">
        <f t="shared" si="58"/>
        <v>9.1052564080615905E-3</v>
      </c>
    </row>
    <row r="287" spans="1:18" x14ac:dyDescent="0.25">
      <c r="A287" s="1">
        <v>42982</v>
      </c>
      <c r="B287">
        <v>9984.1503909999992</v>
      </c>
      <c r="C287">
        <v>9912.8496090000008</v>
      </c>
      <c r="D287">
        <v>9980.3084929023498</v>
      </c>
      <c r="E287" t="str">
        <f t="shared" si="51"/>
        <v/>
      </c>
      <c r="F287" s="10">
        <f t="shared" si="49"/>
        <v>9865.9501949999994</v>
      </c>
      <c r="G287" s="11" t="str">
        <f t="shared" si="50"/>
        <v/>
      </c>
      <c r="L287" s="12">
        <f t="shared" si="52"/>
        <v>-6.1708753997419263E-3</v>
      </c>
      <c r="M287" s="12">
        <f t="shared" si="53"/>
        <v>-6.1899939440242299E-3</v>
      </c>
      <c r="N287">
        <f t="shared" si="54"/>
        <v>1</v>
      </c>
      <c r="O287" s="12">
        <f t="shared" si="55"/>
        <v>-6.1899939440242299E-3</v>
      </c>
      <c r="P287" s="12">
        <f t="shared" si="56"/>
        <v>-0.10432333347686992</v>
      </c>
      <c r="Q287" s="12">
        <f t="shared" si="57"/>
        <v>-9.9066051783639586E-2</v>
      </c>
      <c r="R287" s="13">
        <f t="shared" si="58"/>
        <v>-5.0925919810418385E-4</v>
      </c>
    </row>
    <row r="288" spans="1:18" x14ac:dyDescent="0.25">
      <c r="A288" s="1">
        <v>42983</v>
      </c>
      <c r="B288">
        <v>9933.25</v>
      </c>
      <c r="C288">
        <v>9952.2001949999994</v>
      </c>
      <c r="D288">
        <v>9994.9622592061896</v>
      </c>
      <c r="E288" t="str">
        <f t="shared" si="51"/>
        <v/>
      </c>
      <c r="F288" s="10">
        <f t="shared" si="49"/>
        <v>9865.9501949999994</v>
      </c>
      <c r="G288" s="11" t="str">
        <f t="shared" si="50"/>
        <v/>
      </c>
      <c r="L288" s="12">
        <f t="shared" si="52"/>
        <v>3.969654292371283E-3</v>
      </c>
      <c r="M288" s="12">
        <f t="shared" si="53"/>
        <v>3.9617960043635912E-3</v>
      </c>
      <c r="N288">
        <f t="shared" si="54"/>
        <v>1</v>
      </c>
      <c r="O288" s="12">
        <f t="shared" si="55"/>
        <v>3.9617960043635912E-3</v>
      </c>
      <c r="P288" s="12">
        <f t="shared" si="56"/>
        <v>-0.10036153747250633</v>
      </c>
      <c r="Q288" s="12">
        <f t="shared" si="57"/>
        <v>-9.5489655468959489E-2</v>
      </c>
      <c r="R288" s="13">
        <f t="shared" si="58"/>
        <v>-2.2257173493889226E-3</v>
      </c>
    </row>
    <row r="289" spans="1:18" x14ac:dyDescent="0.25">
      <c r="A289" s="1">
        <v>42984</v>
      </c>
      <c r="B289">
        <v>9899.25</v>
      </c>
      <c r="C289">
        <v>9916.2001949999994</v>
      </c>
      <c r="D289">
        <v>10009.257341795201</v>
      </c>
      <c r="E289" t="str">
        <f t="shared" si="51"/>
        <v/>
      </c>
      <c r="F289" s="10">
        <f t="shared" si="49"/>
        <v>9865.9501949999994</v>
      </c>
      <c r="G289" s="11" t="str">
        <f t="shared" si="50"/>
        <v/>
      </c>
      <c r="L289" s="12">
        <f t="shared" si="52"/>
        <v>-3.6172905784277454E-3</v>
      </c>
      <c r="M289" s="12">
        <f t="shared" si="53"/>
        <v>-3.6238487940832057E-3</v>
      </c>
      <c r="N289">
        <f t="shared" si="54"/>
        <v>1</v>
      </c>
      <c r="O289" s="12">
        <f t="shared" si="55"/>
        <v>-3.6238487940832057E-3</v>
      </c>
      <c r="P289" s="12">
        <f t="shared" si="56"/>
        <v>-0.10398538626658953</v>
      </c>
      <c r="Q289" s="12">
        <f t="shared" si="57"/>
        <v>-9.8761532216322112E-2</v>
      </c>
      <c r="R289" s="13">
        <f t="shared" si="58"/>
        <v>3.3800432087205401E-4</v>
      </c>
    </row>
    <row r="290" spans="1:18" x14ac:dyDescent="0.25">
      <c r="A290" s="1">
        <v>42985</v>
      </c>
      <c r="B290">
        <v>9945.8496090000008</v>
      </c>
      <c r="C290">
        <v>9929.9003909999992</v>
      </c>
      <c r="D290">
        <v>10009.364935076799</v>
      </c>
      <c r="E290" t="str">
        <f t="shared" si="51"/>
        <v/>
      </c>
      <c r="F290" s="10">
        <f t="shared" si="49"/>
        <v>9865.9501949999994</v>
      </c>
      <c r="G290" s="11" t="str">
        <f t="shared" si="50"/>
        <v/>
      </c>
      <c r="L290" s="12">
        <f t="shared" si="52"/>
        <v>1.3815973589266228E-3</v>
      </c>
      <c r="M290" s="12">
        <f t="shared" si="53"/>
        <v>1.3806438314551746E-3</v>
      </c>
      <c r="N290">
        <f t="shared" si="54"/>
        <v>1</v>
      </c>
      <c r="O290" s="12">
        <f t="shared" si="55"/>
        <v>1.3806438314551746E-3</v>
      </c>
      <c r="P290" s="12">
        <f t="shared" si="56"/>
        <v>-0.10260474243513436</v>
      </c>
      <c r="Q290" s="12">
        <f t="shared" si="57"/>
        <v>-9.7516383529469119E-2</v>
      </c>
      <c r="R290" s="13">
        <f t="shared" si="58"/>
        <v>-2.2406908586107832E-3</v>
      </c>
    </row>
    <row r="291" spans="1:18" x14ac:dyDescent="0.25">
      <c r="A291" s="1">
        <v>42986</v>
      </c>
      <c r="B291">
        <v>9958.6503909999992</v>
      </c>
      <c r="C291">
        <v>9934.7998050000006</v>
      </c>
      <c r="D291">
        <v>9999.6332418951497</v>
      </c>
      <c r="E291" t="str">
        <f t="shared" si="51"/>
        <v/>
      </c>
      <c r="F291" s="10">
        <f t="shared" si="49"/>
        <v>9865.9501949999994</v>
      </c>
      <c r="G291" s="11" t="str">
        <f t="shared" si="50"/>
        <v/>
      </c>
      <c r="L291" s="12">
        <f t="shared" si="52"/>
        <v>4.9340011551790575E-4</v>
      </c>
      <c r="M291" s="12">
        <f t="shared" si="53"/>
        <v>4.9327843370447781E-4</v>
      </c>
      <c r="N291">
        <f t="shared" si="54"/>
        <v>1</v>
      </c>
      <c r="O291" s="12">
        <f t="shared" si="55"/>
        <v>4.9327843370447781E-4</v>
      </c>
      <c r="P291" s="12">
        <f t="shared" si="56"/>
        <v>-0.10211146400142988</v>
      </c>
      <c r="Q291" s="12">
        <f t="shared" si="57"/>
        <v>-9.7071098008849499E-2</v>
      </c>
      <c r="R291" s="13">
        <f t="shared" si="58"/>
        <v>1.8756791547409613E-3</v>
      </c>
    </row>
    <row r="292" spans="1:18" x14ac:dyDescent="0.25">
      <c r="A292" s="1">
        <v>42989</v>
      </c>
      <c r="B292">
        <v>9971.75</v>
      </c>
      <c r="C292">
        <v>10006.049805000001</v>
      </c>
      <c r="D292">
        <v>10020.298801621801</v>
      </c>
      <c r="E292" t="str">
        <f t="shared" si="51"/>
        <v/>
      </c>
      <c r="F292" s="10">
        <f t="shared" si="49"/>
        <v>9865.9501949999994</v>
      </c>
      <c r="G292" s="11" t="str">
        <f t="shared" si="50"/>
        <v/>
      </c>
      <c r="L292" s="12">
        <f t="shared" si="52"/>
        <v>7.1717600151481875E-3</v>
      </c>
      <c r="M292" s="12">
        <f t="shared" si="53"/>
        <v>7.146165244468667E-3</v>
      </c>
      <c r="N292">
        <f t="shared" si="54"/>
        <v>1</v>
      </c>
      <c r="O292" s="12">
        <f t="shared" si="55"/>
        <v>7.146165244468667E-3</v>
      </c>
      <c r="P292" s="12">
        <f t="shared" si="56"/>
        <v>-9.4965298756961219E-2</v>
      </c>
      <c r="Q292" s="12">
        <f t="shared" si="57"/>
        <v>-9.0595508613027675E-2</v>
      </c>
      <c r="R292" s="13">
        <f t="shared" si="58"/>
        <v>7.6686986778859989E-3</v>
      </c>
    </row>
    <row r="293" spans="1:18" x14ac:dyDescent="0.25">
      <c r="A293" s="1">
        <v>42990</v>
      </c>
      <c r="B293">
        <v>10056.849609000001</v>
      </c>
      <c r="C293">
        <v>10093.049805000001</v>
      </c>
      <c r="D293">
        <v>10034.506764940999</v>
      </c>
      <c r="E293" t="str">
        <f t="shared" si="51"/>
        <v>SELL</v>
      </c>
      <c r="F293" s="10">
        <f t="shared" si="49"/>
        <v>9865.9501949999994</v>
      </c>
      <c r="G293" s="11" t="str">
        <f t="shared" si="50"/>
        <v/>
      </c>
      <c r="L293" s="12">
        <f t="shared" si="52"/>
        <v>8.6947398519370278E-3</v>
      </c>
      <c r="M293" s="12">
        <f t="shared" si="53"/>
        <v>8.6571582855741649E-3</v>
      </c>
      <c r="N293">
        <f t="shared" si="54"/>
        <v>1</v>
      </c>
      <c r="O293" s="12">
        <f t="shared" si="55"/>
        <v>8.6571582855741649E-3</v>
      </c>
      <c r="P293" s="12">
        <f t="shared" si="56"/>
        <v>-8.630814047138706E-2</v>
      </c>
      <c r="Q293" s="12">
        <f t="shared" si="57"/>
        <v>-8.2688473140234864E-2</v>
      </c>
      <c r="R293" s="13">
        <f t="shared" si="58"/>
        <v>1.5928856454697549E-2</v>
      </c>
    </row>
    <row r="294" spans="1:18" x14ac:dyDescent="0.25">
      <c r="A294" s="1">
        <v>42991</v>
      </c>
      <c r="B294">
        <v>10099.25</v>
      </c>
      <c r="C294">
        <v>10079.299805000001</v>
      </c>
      <c r="D294">
        <v>10054.679158795299</v>
      </c>
      <c r="E294" t="str">
        <f t="shared" si="51"/>
        <v/>
      </c>
      <c r="F294" s="10">
        <f t="shared" si="49"/>
        <v>10056.849609000001</v>
      </c>
      <c r="G294" s="11">
        <f t="shared" si="50"/>
        <v>1.9349318639044766E-2</v>
      </c>
      <c r="L294" s="12">
        <f t="shared" si="52"/>
        <v>-1.3623236054168819E-3</v>
      </c>
      <c r="M294" s="12">
        <f t="shared" si="53"/>
        <v>-1.3632524118722953E-3</v>
      </c>
      <c r="N294">
        <f t="shared" si="54"/>
        <v>-1</v>
      </c>
      <c r="O294" s="12">
        <f t="shared" si="55"/>
        <v>1.3632524118722953E-3</v>
      </c>
      <c r="P294" s="12">
        <f t="shared" si="56"/>
        <v>-8.4944888059514764E-2</v>
      </c>
      <c r="Q294" s="12">
        <f t="shared" si="57"/>
        <v>-8.1437093209253519E-2</v>
      </c>
      <c r="R294" s="13">
        <f t="shared" si="58"/>
        <v>7.3205711971768839E-3</v>
      </c>
    </row>
    <row r="295" spans="1:18" x14ac:dyDescent="0.25">
      <c r="A295" s="1">
        <v>42992</v>
      </c>
      <c r="B295">
        <v>10107.400390999999</v>
      </c>
      <c r="C295">
        <v>10086.599609000001</v>
      </c>
      <c r="D295">
        <v>10054.310432845199</v>
      </c>
      <c r="E295" t="str">
        <f t="shared" si="51"/>
        <v/>
      </c>
      <c r="F295" s="10">
        <f t="shared" si="49"/>
        <v>10056.849609000001</v>
      </c>
      <c r="G295" s="11" t="str">
        <f t="shared" si="50"/>
        <v/>
      </c>
      <c r="L295" s="12">
        <f t="shared" si="52"/>
        <v>7.2423721302339317E-4</v>
      </c>
      <c r="M295" s="12">
        <f t="shared" si="53"/>
        <v>7.2397507980981226E-4</v>
      </c>
      <c r="N295">
        <f t="shared" si="54"/>
        <v>-1</v>
      </c>
      <c r="O295" s="12">
        <f t="shared" si="55"/>
        <v>-7.2397507980981226E-4</v>
      </c>
      <c r="P295" s="12">
        <f t="shared" si="56"/>
        <v>-8.5668863139324578E-2</v>
      </c>
      <c r="Q295" s="12">
        <f t="shared" si="57"/>
        <v>-8.2101869193348276E-2</v>
      </c>
      <c r="R295" s="13">
        <f t="shared" si="58"/>
        <v>-6.3907303784471736E-4</v>
      </c>
    </row>
    <row r="296" spans="1:18" x14ac:dyDescent="0.25">
      <c r="A296" s="1">
        <v>42993</v>
      </c>
      <c r="B296">
        <v>10062.349609000001</v>
      </c>
      <c r="C296">
        <v>10085.400390999999</v>
      </c>
      <c r="D296">
        <v>10039.132976903</v>
      </c>
      <c r="E296" t="str">
        <f t="shared" si="51"/>
        <v/>
      </c>
      <c r="F296" s="10">
        <f t="shared" si="49"/>
        <v>10056.849609000001</v>
      </c>
      <c r="G296" s="11" t="str">
        <f t="shared" si="50"/>
        <v/>
      </c>
      <c r="L296" s="12">
        <f t="shared" si="52"/>
        <v>-1.1889219821237251E-4</v>
      </c>
      <c r="M296" s="12">
        <f t="shared" si="53"/>
        <v>-1.1889926645001482E-4</v>
      </c>
      <c r="N296">
        <f t="shared" si="54"/>
        <v>-1</v>
      </c>
      <c r="O296" s="12">
        <f t="shared" si="55"/>
        <v>1.1889926645001482E-4</v>
      </c>
      <c r="P296" s="12">
        <f t="shared" si="56"/>
        <v>-8.5549963872874557E-2</v>
      </c>
      <c r="Q296" s="12">
        <f t="shared" si="57"/>
        <v>-8.1992725290483182E-2</v>
      </c>
      <c r="R296" s="13">
        <f t="shared" si="58"/>
        <v>6.0525890865670284E-4</v>
      </c>
    </row>
    <row r="297" spans="1:18" x14ac:dyDescent="0.25">
      <c r="A297" s="1">
        <v>42996</v>
      </c>
      <c r="B297">
        <v>10133.099609000001</v>
      </c>
      <c r="C297">
        <v>10153.099609000001</v>
      </c>
      <c r="D297">
        <v>10062.9183778933</v>
      </c>
      <c r="E297" t="str">
        <f t="shared" si="51"/>
        <v/>
      </c>
      <c r="F297" s="10">
        <f t="shared" si="49"/>
        <v>10056.849609000001</v>
      </c>
      <c r="G297" s="11" t="str">
        <f t="shared" si="50"/>
        <v/>
      </c>
      <c r="L297" s="12">
        <f t="shared" si="52"/>
        <v>6.7125959679712466E-3</v>
      </c>
      <c r="M297" s="12">
        <f t="shared" si="53"/>
        <v>6.6901668116200932E-3</v>
      </c>
      <c r="N297">
        <f t="shared" si="54"/>
        <v>-1</v>
      </c>
      <c r="O297" s="12">
        <f t="shared" si="55"/>
        <v>-6.6901668116200932E-3</v>
      </c>
      <c r="P297" s="12">
        <f t="shared" si="56"/>
        <v>-9.2240130684494645E-2</v>
      </c>
      <c r="Q297" s="12">
        <f t="shared" si="57"/>
        <v>-8.8113848593662114E-2</v>
      </c>
      <c r="R297" s="13">
        <f t="shared" si="58"/>
        <v>6.592905694468465E-3</v>
      </c>
    </row>
    <row r="298" spans="1:18" x14ac:dyDescent="0.25">
      <c r="A298" s="1">
        <v>42997</v>
      </c>
      <c r="B298">
        <v>10175.599609000001</v>
      </c>
      <c r="C298">
        <v>10147.549805000001</v>
      </c>
      <c r="D298">
        <v>10077.6384113434</v>
      </c>
      <c r="E298" t="str">
        <f t="shared" si="51"/>
        <v/>
      </c>
      <c r="F298" s="10">
        <f t="shared" si="49"/>
        <v>10056.849609000001</v>
      </c>
      <c r="G298" s="11" t="str">
        <f t="shared" si="50"/>
        <v/>
      </c>
      <c r="L298" s="12">
        <f t="shared" si="52"/>
        <v>-5.4661179479420507E-4</v>
      </c>
      <c r="M298" s="12">
        <f t="shared" si="53"/>
        <v>-5.4676124148333918E-4</v>
      </c>
      <c r="N298">
        <f t="shared" si="54"/>
        <v>-1</v>
      </c>
      <c r="O298" s="12">
        <f t="shared" si="55"/>
        <v>5.4676124148333918E-4</v>
      </c>
      <c r="P298" s="12">
        <f t="shared" si="56"/>
        <v>-9.1693369443011305E-2</v>
      </c>
      <c r="Q298" s="12">
        <f t="shared" si="57"/>
        <v>-8.7615128261377961E-2</v>
      </c>
      <c r="R298" s="13">
        <f t="shared" si="58"/>
        <v>6.1623149890472906E-3</v>
      </c>
    </row>
    <row r="299" spans="1:18" x14ac:dyDescent="0.25">
      <c r="A299" s="1">
        <v>42998</v>
      </c>
      <c r="B299">
        <v>10160.950194999999</v>
      </c>
      <c r="C299">
        <v>10141.150390999999</v>
      </c>
      <c r="D299">
        <v>10092.188165957201</v>
      </c>
      <c r="E299" t="str">
        <f t="shared" si="51"/>
        <v/>
      </c>
      <c r="F299" s="10">
        <f t="shared" si="49"/>
        <v>10056.849609000001</v>
      </c>
      <c r="G299" s="11" t="str">
        <f t="shared" si="50"/>
        <v/>
      </c>
      <c r="L299" s="12">
        <f t="shared" si="52"/>
        <v>-6.3063637261950856E-4</v>
      </c>
      <c r="M299" s="12">
        <f t="shared" si="53"/>
        <v>-6.308353073781371E-4</v>
      </c>
      <c r="N299">
        <f t="shared" si="54"/>
        <v>-1</v>
      </c>
      <c r="O299" s="12">
        <f t="shared" si="55"/>
        <v>6.308353073781371E-4</v>
      </c>
      <c r="P299" s="12">
        <f t="shared" si="56"/>
        <v>-9.1062534135633172E-2</v>
      </c>
      <c r="Q299" s="12">
        <f t="shared" si="57"/>
        <v>-8.703938208895412E-2</v>
      </c>
      <c r="R299" s="13">
        <f t="shared" si="58"/>
        <v>-1.1769034541342371E-3</v>
      </c>
    </row>
    <row r="300" spans="1:18" x14ac:dyDescent="0.25">
      <c r="A300" s="1">
        <v>42999</v>
      </c>
      <c r="B300">
        <v>10139.599609000001</v>
      </c>
      <c r="C300">
        <v>10121.900390999999</v>
      </c>
      <c r="D300">
        <v>10092.3598109872</v>
      </c>
      <c r="E300" t="str">
        <f t="shared" si="51"/>
        <v/>
      </c>
      <c r="F300" s="10">
        <f t="shared" si="49"/>
        <v>10056.849609000001</v>
      </c>
      <c r="G300" s="11" t="str">
        <f t="shared" si="50"/>
        <v/>
      </c>
      <c r="L300" s="12">
        <f t="shared" si="52"/>
        <v>-1.8982067376778211E-3</v>
      </c>
      <c r="M300" s="12">
        <f t="shared" si="53"/>
        <v>-1.9000106152037475E-3</v>
      </c>
      <c r="N300">
        <f t="shared" si="54"/>
        <v>-1</v>
      </c>
      <c r="O300" s="12">
        <f t="shared" si="55"/>
        <v>1.9000106152037475E-3</v>
      </c>
      <c r="P300" s="12">
        <f t="shared" si="56"/>
        <v>-8.9162523520429429E-2</v>
      </c>
      <c r="Q300" s="12">
        <f t="shared" si="57"/>
        <v>-8.5303098267151767E-2</v>
      </c>
      <c r="R300" s="13">
        <f t="shared" si="58"/>
        <v>-2.527646032085773E-3</v>
      </c>
    </row>
    <row r="301" spans="1:18" x14ac:dyDescent="0.25">
      <c r="A301" s="1">
        <v>43000</v>
      </c>
      <c r="B301">
        <v>10094.349609000001</v>
      </c>
      <c r="C301">
        <v>9964.4003909999992</v>
      </c>
      <c r="D301">
        <v>10082.5429413484</v>
      </c>
      <c r="E301" t="str">
        <f t="shared" si="51"/>
        <v/>
      </c>
      <c r="F301" s="10">
        <f t="shared" si="49"/>
        <v>10056.849609000001</v>
      </c>
      <c r="G301" s="11" t="str">
        <f t="shared" si="50"/>
        <v/>
      </c>
      <c r="L301" s="12">
        <f t="shared" si="52"/>
        <v>-1.5560319101741271E-2</v>
      </c>
      <c r="M301" s="12">
        <f t="shared" si="53"/>
        <v>-1.5682651547604121E-2</v>
      </c>
      <c r="N301">
        <f t="shared" si="54"/>
        <v>-1</v>
      </c>
      <c r="O301" s="12">
        <f t="shared" si="55"/>
        <v>1.5682651547604121E-2</v>
      </c>
      <c r="P301" s="12">
        <f t="shared" si="56"/>
        <v>-7.3479871972825309E-2</v>
      </c>
      <c r="Q301" s="12">
        <f t="shared" si="57"/>
        <v>-7.0845152342673967E-2</v>
      </c>
      <c r="R301" s="13">
        <f t="shared" si="58"/>
        <v>-1.7428989136859752E-2</v>
      </c>
    </row>
    <row r="302" spans="1:18" x14ac:dyDescent="0.25">
      <c r="A302" s="1">
        <v>43003</v>
      </c>
      <c r="B302">
        <v>9960.0996090000008</v>
      </c>
      <c r="C302">
        <v>9872.5996090000008</v>
      </c>
      <c r="D302">
        <v>10103.378795205999</v>
      </c>
      <c r="E302" t="str">
        <f t="shared" si="51"/>
        <v/>
      </c>
      <c r="F302" s="10">
        <f t="shared" si="49"/>
        <v>10056.849609000001</v>
      </c>
      <c r="G302" s="11" t="str">
        <f t="shared" si="50"/>
        <v/>
      </c>
      <c r="L302" s="12">
        <f t="shared" si="52"/>
        <v>-9.2128756771872045E-3</v>
      </c>
      <c r="M302" s="12">
        <f t="shared" si="53"/>
        <v>-9.2555766847052124E-3</v>
      </c>
      <c r="N302">
        <f t="shared" si="54"/>
        <v>-1</v>
      </c>
      <c r="O302" s="12">
        <f t="shared" si="55"/>
        <v>9.2555766847052124E-3</v>
      </c>
      <c r="P302" s="12">
        <f t="shared" si="56"/>
        <v>-6.4224295288120098E-2</v>
      </c>
      <c r="Q302" s="12">
        <f t="shared" si="57"/>
        <v>-6.2205366977908128E-2</v>
      </c>
      <c r="R302" s="13">
        <f t="shared" si="58"/>
        <v>-2.4629839493546801E-2</v>
      </c>
    </row>
    <row r="303" spans="1:18" x14ac:dyDescent="0.25">
      <c r="A303" s="1">
        <v>43004</v>
      </c>
      <c r="B303">
        <v>9875.25</v>
      </c>
      <c r="C303">
        <v>9871.5</v>
      </c>
      <c r="D303">
        <v>10117.678448217999</v>
      </c>
      <c r="E303" t="str">
        <f t="shared" si="51"/>
        <v/>
      </c>
      <c r="F303" s="10">
        <f t="shared" si="49"/>
        <v>10056.849609000001</v>
      </c>
      <c r="G303" s="11" t="str">
        <f t="shared" si="50"/>
        <v/>
      </c>
      <c r="L303" s="12">
        <f t="shared" si="52"/>
        <v>-1.1137988407816657E-4</v>
      </c>
      <c r="M303" s="12">
        <f t="shared" si="53"/>
        <v>-1.1138608727806727E-4</v>
      </c>
      <c r="N303">
        <f t="shared" si="54"/>
        <v>-1</v>
      </c>
      <c r="O303" s="12">
        <f t="shared" si="55"/>
        <v>1.1138608727806727E-4</v>
      </c>
      <c r="P303" s="12">
        <f t="shared" si="56"/>
        <v>-6.4112909200842033E-2</v>
      </c>
      <c r="Q303" s="12">
        <f t="shared" si="57"/>
        <v>-6.2100903885305869E-2</v>
      </c>
      <c r="R303" s="13">
        <f t="shared" si="58"/>
        <v>-9.3232294322403986E-3</v>
      </c>
    </row>
    <row r="304" spans="1:18" x14ac:dyDescent="0.25">
      <c r="A304" s="1">
        <v>43005</v>
      </c>
      <c r="B304">
        <v>9920.5996090000008</v>
      </c>
      <c r="C304">
        <v>9735.75</v>
      </c>
      <c r="D304">
        <v>10137.7584782263</v>
      </c>
      <c r="E304" t="str">
        <f t="shared" si="51"/>
        <v/>
      </c>
      <c r="F304" s="10">
        <f t="shared" si="49"/>
        <v>10056.849609000001</v>
      </c>
      <c r="G304" s="11" t="str">
        <f t="shared" si="50"/>
        <v/>
      </c>
      <c r="L304" s="12">
        <f t="shared" si="52"/>
        <v>-1.3751709466646389E-2</v>
      </c>
      <c r="M304" s="12">
        <f t="shared" si="53"/>
        <v>-1.3847140123069935E-2</v>
      </c>
      <c r="N304">
        <f t="shared" si="54"/>
        <v>-1</v>
      </c>
      <c r="O304" s="12">
        <f t="shared" si="55"/>
        <v>1.3847140123069935E-2</v>
      </c>
      <c r="P304" s="12">
        <f t="shared" si="56"/>
        <v>-5.0265769077772096E-2</v>
      </c>
      <c r="Q304" s="12">
        <f t="shared" si="57"/>
        <v>-4.9023349274970762E-2</v>
      </c>
      <c r="R304" s="13">
        <f t="shared" si="58"/>
        <v>-1.3861557686918324E-2</v>
      </c>
    </row>
    <row r="305" spans="1:18" x14ac:dyDescent="0.25">
      <c r="A305" s="1">
        <v>43006</v>
      </c>
      <c r="B305">
        <v>9736.4003909999992</v>
      </c>
      <c r="C305">
        <v>9768.9501949999994</v>
      </c>
      <c r="D305">
        <v>10137.4810378533</v>
      </c>
      <c r="E305" t="str">
        <f t="shared" si="51"/>
        <v/>
      </c>
      <c r="F305" s="10">
        <f t="shared" si="49"/>
        <v>10056.849609000001</v>
      </c>
      <c r="G305" s="11" t="str">
        <f t="shared" si="50"/>
        <v/>
      </c>
      <c r="L305" s="12">
        <f t="shared" si="52"/>
        <v>3.410132244562547E-3</v>
      </c>
      <c r="M305" s="12">
        <f t="shared" si="53"/>
        <v>3.4043309286948737E-3</v>
      </c>
      <c r="N305">
        <f t="shared" si="54"/>
        <v>-1</v>
      </c>
      <c r="O305" s="12">
        <f t="shared" si="55"/>
        <v>-3.4043309286948737E-3</v>
      </c>
      <c r="P305" s="12">
        <f t="shared" si="56"/>
        <v>-5.3670100006466971E-2</v>
      </c>
      <c r="Q305" s="12">
        <f t="shared" si="57"/>
        <v>-5.2255284090308218E-2</v>
      </c>
      <c r="R305" s="13">
        <f t="shared" si="58"/>
        <v>-1.0388472369953883E-2</v>
      </c>
    </row>
    <row r="306" spans="1:18" x14ac:dyDescent="0.25">
      <c r="A306" s="1">
        <v>43007</v>
      </c>
      <c r="B306">
        <v>9814.2998050000006</v>
      </c>
      <c r="C306">
        <v>9788.5996090000008</v>
      </c>
      <c r="D306">
        <v>10122.5383728989</v>
      </c>
      <c r="E306" t="str">
        <f t="shared" si="51"/>
        <v/>
      </c>
      <c r="F306" s="10">
        <f t="shared" si="49"/>
        <v>10056.849609000001</v>
      </c>
      <c r="G306" s="11" t="str">
        <f t="shared" si="50"/>
        <v/>
      </c>
      <c r="L306" s="12">
        <f t="shared" si="52"/>
        <v>2.0114151068206798E-3</v>
      </c>
      <c r="M306" s="12">
        <f t="shared" si="53"/>
        <v>2.0093949199573736E-3</v>
      </c>
      <c r="N306">
        <f t="shared" si="54"/>
        <v>-1</v>
      </c>
      <c r="O306" s="12">
        <f t="shared" si="55"/>
        <v>-2.0093949199573736E-3</v>
      </c>
      <c r="P306" s="12">
        <f t="shared" si="56"/>
        <v>-5.5679494926424343E-2</v>
      </c>
      <c r="Q306" s="12">
        <f t="shared" si="57"/>
        <v>-5.4157765449551976E-2</v>
      </c>
      <c r="R306" s="13">
        <f t="shared" si="58"/>
        <v>5.4284065428962247E-3</v>
      </c>
    </row>
    <row r="307" spans="1:18" x14ac:dyDescent="0.25">
      <c r="A307" s="1">
        <v>43011</v>
      </c>
      <c r="B307">
        <v>9893.2998050000006</v>
      </c>
      <c r="C307">
        <v>9859.5</v>
      </c>
      <c r="D307">
        <v>10146.3094822189</v>
      </c>
      <c r="E307" t="str">
        <f t="shared" si="51"/>
        <v/>
      </c>
      <c r="F307" s="10">
        <f t="shared" si="49"/>
        <v>10056.849609000001</v>
      </c>
      <c r="G307" s="11" t="str">
        <f t="shared" si="50"/>
        <v/>
      </c>
      <c r="L307" s="12">
        <f t="shared" si="52"/>
        <v>7.2431597809772263E-3</v>
      </c>
      <c r="M307" s="12">
        <f t="shared" si="53"/>
        <v>7.2170540818747809E-3</v>
      </c>
      <c r="N307">
        <f t="shared" si="54"/>
        <v>-1</v>
      </c>
      <c r="O307" s="12">
        <f t="shared" si="55"/>
        <v>-7.2170540818747809E-3</v>
      </c>
      <c r="P307" s="12">
        <f t="shared" si="56"/>
        <v>-6.2896549008299121E-2</v>
      </c>
      <c r="Q307" s="12">
        <f t="shared" si="57"/>
        <v>-6.0959386652852166E-2</v>
      </c>
      <c r="R307" s="13">
        <f t="shared" si="58"/>
        <v>9.2691438888024003E-3</v>
      </c>
    </row>
    <row r="308" spans="1:18" x14ac:dyDescent="0.25">
      <c r="A308" s="1">
        <v>43012</v>
      </c>
      <c r="B308">
        <v>9884.3496090000008</v>
      </c>
      <c r="C308">
        <v>9914.9003909999992</v>
      </c>
      <c r="D308">
        <v>10161.090237910499</v>
      </c>
      <c r="E308" t="str">
        <f t="shared" si="51"/>
        <v/>
      </c>
      <c r="F308" s="10">
        <f t="shared" si="49"/>
        <v>10056.849609000001</v>
      </c>
      <c r="G308" s="11" t="str">
        <f t="shared" si="50"/>
        <v/>
      </c>
      <c r="L308" s="12">
        <f t="shared" si="52"/>
        <v>5.618985851209457E-3</v>
      </c>
      <c r="M308" s="12">
        <f t="shared" si="53"/>
        <v>5.6032582381966714E-3</v>
      </c>
      <c r="N308">
        <f t="shared" si="54"/>
        <v>-1</v>
      </c>
      <c r="O308" s="12">
        <f t="shared" si="55"/>
        <v>-5.6032582381966714E-3</v>
      </c>
      <c r="P308" s="12">
        <f t="shared" si="56"/>
        <v>-6.8499807246495792E-2</v>
      </c>
      <c r="Q308" s="12">
        <f t="shared" si="57"/>
        <v>-6.6206359904498191E-2</v>
      </c>
      <c r="R308" s="13">
        <f t="shared" si="58"/>
        <v>1.2902844844514094E-2</v>
      </c>
    </row>
    <row r="309" spans="1:18" x14ac:dyDescent="0.25">
      <c r="A309" s="1">
        <v>43013</v>
      </c>
      <c r="B309">
        <v>9927</v>
      </c>
      <c r="C309">
        <v>9888.7001949999994</v>
      </c>
      <c r="D309">
        <v>10175.8780350779</v>
      </c>
      <c r="E309" t="str">
        <f t="shared" si="51"/>
        <v/>
      </c>
      <c r="F309" s="10">
        <f t="shared" si="49"/>
        <v>10056.849609000001</v>
      </c>
      <c r="G309" s="11" t="str">
        <f t="shared" si="50"/>
        <v/>
      </c>
      <c r="L309" s="12">
        <f t="shared" si="52"/>
        <v>-2.6425072332327826E-3</v>
      </c>
      <c r="M309" s="12">
        <f t="shared" si="53"/>
        <v>-2.6460048184264958E-3</v>
      </c>
      <c r="N309">
        <f t="shared" si="54"/>
        <v>-1</v>
      </c>
      <c r="O309" s="12">
        <f t="shared" si="55"/>
        <v>2.6460048184264958E-3</v>
      </c>
      <c r="P309" s="12">
        <f t="shared" si="56"/>
        <v>-6.5853802428069291E-2</v>
      </c>
      <c r="Q309" s="12">
        <f t="shared" si="57"/>
        <v>-6.3732265644220631E-2</v>
      </c>
      <c r="R309" s="13">
        <f t="shared" si="58"/>
        <v>2.9616304072215272E-3</v>
      </c>
    </row>
    <row r="310" spans="1:18" x14ac:dyDescent="0.25">
      <c r="A310" s="1">
        <v>43014</v>
      </c>
      <c r="B310">
        <v>9908.1503909999992</v>
      </c>
      <c r="C310">
        <v>9979.7001949999994</v>
      </c>
      <c r="D310">
        <v>10176.1083443198</v>
      </c>
      <c r="E310" t="str">
        <f t="shared" si="51"/>
        <v/>
      </c>
      <c r="F310" s="10">
        <f t="shared" si="49"/>
        <v>10056.849609000001</v>
      </c>
      <c r="G310" s="11" t="str">
        <f t="shared" si="50"/>
        <v/>
      </c>
      <c r="L310" s="12">
        <f t="shared" si="52"/>
        <v>9.2024227861626784E-3</v>
      </c>
      <c r="M310" s="12">
        <f t="shared" si="53"/>
        <v>9.1603384816091593E-3</v>
      </c>
      <c r="N310">
        <f t="shared" si="54"/>
        <v>-1</v>
      </c>
      <c r="O310" s="12">
        <f t="shared" si="55"/>
        <v>-9.1603384816091593E-3</v>
      </c>
      <c r="P310" s="12">
        <f t="shared" si="56"/>
        <v>-7.5014140909678451E-2</v>
      </c>
      <c r="Q310" s="12">
        <f t="shared" si="57"/>
        <v>-7.2269632715534216E-2</v>
      </c>
      <c r="R310" s="13">
        <f t="shared" si="58"/>
        <v>6.5355980841541594E-3</v>
      </c>
    </row>
    <row r="311" spans="1:18" x14ac:dyDescent="0.25">
      <c r="A311" s="1">
        <v>43017</v>
      </c>
      <c r="B311">
        <v>9988.2001949999994</v>
      </c>
      <c r="C311">
        <v>9988.75</v>
      </c>
      <c r="D311">
        <v>10166.2097142975</v>
      </c>
      <c r="E311" t="str">
        <f t="shared" si="51"/>
        <v/>
      </c>
      <c r="F311" s="10">
        <f t="shared" si="49"/>
        <v>10056.849609000001</v>
      </c>
      <c r="G311" s="11" t="str">
        <f t="shared" si="50"/>
        <v/>
      </c>
      <c r="L311" s="12">
        <f t="shared" si="52"/>
        <v>9.0682132961616979E-4</v>
      </c>
      <c r="M311" s="12">
        <f t="shared" si="53"/>
        <v>9.0641041555257463E-4</v>
      </c>
      <c r="N311">
        <f t="shared" si="54"/>
        <v>-1</v>
      </c>
      <c r="O311" s="12">
        <f t="shared" si="55"/>
        <v>-9.0641041555257463E-4</v>
      </c>
      <c r="P311" s="12">
        <f t="shared" si="56"/>
        <v>-7.5920551325231025E-2</v>
      </c>
      <c r="Q311" s="12">
        <f t="shared" si="57"/>
        <v>-7.3110156196100173E-2</v>
      </c>
      <c r="R311" s="13">
        <f t="shared" si="58"/>
        <v>1.0117589069045474E-2</v>
      </c>
    </row>
    <row r="312" spans="1:18" x14ac:dyDescent="0.25">
      <c r="A312" s="1">
        <v>43018</v>
      </c>
      <c r="B312">
        <v>10013.700194999999</v>
      </c>
      <c r="C312">
        <v>10016.950194999999</v>
      </c>
      <c r="D312">
        <v>10187.2042429337</v>
      </c>
      <c r="E312" t="str">
        <f t="shared" si="51"/>
        <v/>
      </c>
      <c r="F312" s="10">
        <f t="shared" si="49"/>
        <v>10056.849609000001</v>
      </c>
      <c r="G312" s="11" t="str">
        <f t="shared" si="50"/>
        <v/>
      </c>
      <c r="L312" s="12">
        <f t="shared" si="52"/>
        <v>2.8231955950444032E-3</v>
      </c>
      <c r="M312" s="12">
        <f t="shared" si="53"/>
        <v>2.8192178632117566E-3</v>
      </c>
      <c r="N312">
        <f t="shared" si="54"/>
        <v>-1</v>
      </c>
      <c r="O312" s="12">
        <f t="shared" si="55"/>
        <v>-2.8192178632117566E-3</v>
      </c>
      <c r="P312" s="12">
        <f t="shared" si="56"/>
        <v>-7.8739769188442776E-2</v>
      </c>
      <c r="Q312" s="12">
        <f t="shared" si="57"/>
        <v>-7.5719580604722725E-2</v>
      </c>
      <c r="R312" s="13">
        <f t="shared" si="58"/>
        <v>3.7325770586438267E-3</v>
      </c>
    </row>
    <row r="313" spans="1:18" x14ac:dyDescent="0.25">
      <c r="A313" s="1">
        <v>43019</v>
      </c>
      <c r="B313">
        <v>10042.599609000001</v>
      </c>
      <c r="C313">
        <v>9984.7998050000006</v>
      </c>
      <c r="D313">
        <v>10201.5886095607</v>
      </c>
      <c r="E313" t="str">
        <f t="shared" si="51"/>
        <v/>
      </c>
      <c r="F313" s="10">
        <f t="shared" si="49"/>
        <v>10056.849609000001</v>
      </c>
      <c r="G313" s="11" t="str">
        <f t="shared" si="50"/>
        <v/>
      </c>
      <c r="L313" s="12">
        <f t="shared" si="52"/>
        <v>-3.2095986676710098E-3</v>
      </c>
      <c r="M313" s="12">
        <f t="shared" si="53"/>
        <v>-3.2147604773255672E-3</v>
      </c>
      <c r="N313">
        <f t="shared" si="54"/>
        <v>-1</v>
      </c>
      <c r="O313" s="12">
        <f t="shared" si="55"/>
        <v>3.2147604773255672E-3</v>
      </c>
      <c r="P313" s="12">
        <f t="shared" si="56"/>
        <v>-7.5525008711117211E-2</v>
      </c>
      <c r="Q313" s="12">
        <f t="shared" si="57"/>
        <v>-7.2743459246932485E-2</v>
      </c>
      <c r="R313" s="13">
        <f t="shared" si="58"/>
        <v>-3.9546439744708728E-4</v>
      </c>
    </row>
    <row r="314" spans="1:18" x14ac:dyDescent="0.25">
      <c r="A314" s="1">
        <v>43020</v>
      </c>
      <c r="B314">
        <v>10011.200194999999</v>
      </c>
      <c r="C314">
        <v>10096.400390999999</v>
      </c>
      <c r="D314">
        <v>10221.5801543296</v>
      </c>
      <c r="E314" t="str">
        <f t="shared" si="51"/>
        <v/>
      </c>
      <c r="F314" s="10">
        <f t="shared" si="49"/>
        <v>10056.849609000001</v>
      </c>
      <c r="G314" s="11" t="str">
        <f t="shared" si="50"/>
        <v/>
      </c>
      <c r="L314" s="12">
        <f t="shared" si="52"/>
        <v>1.1177047930807094E-2</v>
      </c>
      <c r="M314" s="12">
        <f t="shared" si="53"/>
        <v>1.1115046299619099E-2</v>
      </c>
      <c r="N314">
        <f t="shared" si="54"/>
        <v>-1</v>
      </c>
      <c r="O314" s="12">
        <f t="shared" si="55"/>
        <v>-1.1115046299619099E-2</v>
      </c>
      <c r="P314" s="12">
        <f t="shared" si="56"/>
        <v>-8.6640055010736308E-2</v>
      </c>
      <c r="Q314" s="12">
        <f t="shared" si="57"/>
        <v>-8.2992891649852907E-2</v>
      </c>
      <c r="R314" s="13">
        <f t="shared" si="58"/>
        <v>7.9315754249889014E-3</v>
      </c>
    </row>
    <row r="315" spans="1:18" x14ac:dyDescent="0.25">
      <c r="A315" s="1">
        <v>43021</v>
      </c>
      <c r="B315">
        <v>10123.700194999999</v>
      </c>
      <c r="C315">
        <v>10167.450194999999</v>
      </c>
      <c r="D315">
        <v>10221.387073044099</v>
      </c>
      <c r="E315" t="str">
        <f t="shared" si="51"/>
        <v/>
      </c>
      <c r="F315" s="10">
        <f t="shared" si="49"/>
        <v>10056.849609000001</v>
      </c>
      <c r="G315" s="11" t="str">
        <f t="shared" si="50"/>
        <v/>
      </c>
      <c r="L315" s="12">
        <f t="shared" si="52"/>
        <v>7.0371420752424196E-3</v>
      </c>
      <c r="M315" s="12">
        <f t="shared" si="53"/>
        <v>7.0124969442576053E-3</v>
      </c>
      <c r="N315">
        <f t="shared" si="54"/>
        <v>-1</v>
      </c>
      <c r="O315" s="12">
        <f t="shared" si="55"/>
        <v>-7.0124969442576053E-3</v>
      </c>
      <c r="P315" s="12">
        <f t="shared" si="56"/>
        <v>-9.3652551954993918E-2</v>
      </c>
      <c r="Q315" s="12">
        <f t="shared" si="57"/>
        <v>-8.9400906841992644E-2</v>
      </c>
      <c r="R315" s="13">
        <f t="shared" si="58"/>
        <v>1.8292844480320314E-2</v>
      </c>
    </row>
    <row r="316" spans="1:18" x14ac:dyDescent="0.25">
      <c r="A316" s="1">
        <v>43024</v>
      </c>
      <c r="B316">
        <v>10207.400390999999</v>
      </c>
      <c r="C316">
        <v>10230.849609000001</v>
      </c>
      <c r="D316">
        <v>10206.663832083201</v>
      </c>
      <c r="E316" t="str">
        <f t="shared" si="51"/>
        <v>SELL</v>
      </c>
      <c r="F316" s="10">
        <f t="shared" si="49"/>
        <v>10056.849609000001</v>
      </c>
      <c r="G316" s="11" t="str">
        <f t="shared" si="50"/>
        <v/>
      </c>
      <c r="L316" s="12">
        <f t="shared" si="52"/>
        <v>6.2355273725538396E-3</v>
      </c>
      <c r="M316" s="12">
        <f t="shared" si="53"/>
        <v>6.2161669118533233E-3</v>
      </c>
      <c r="N316">
        <f t="shared" si="54"/>
        <v>-1</v>
      </c>
      <c r="O316" s="12">
        <f t="shared" si="55"/>
        <v>-6.2161669118533233E-3</v>
      </c>
      <c r="P316" s="12">
        <f t="shared" si="56"/>
        <v>-9.9868718866847242E-2</v>
      </c>
      <c r="Q316" s="12">
        <f t="shared" si="57"/>
        <v>-9.5043786084823445E-2</v>
      </c>
      <c r="R316" s="13">
        <f t="shared" si="58"/>
        <v>1.3316549739830874E-2</v>
      </c>
    </row>
    <row r="317" spans="1:18" x14ac:dyDescent="0.25">
      <c r="A317" s="1">
        <v>43025</v>
      </c>
      <c r="B317">
        <v>10227.650390999999</v>
      </c>
      <c r="C317">
        <v>10234.450194999999</v>
      </c>
      <c r="D317">
        <v>10230.419967669901</v>
      </c>
      <c r="E317" t="str">
        <f t="shared" si="51"/>
        <v>BUY</v>
      </c>
      <c r="F317" s="10">
        <f t="shared" si="49"/>
        <v>10207.400390999999</v>
      </c>
      <c r="G317" s="11">
        <f t="shared" si="50"/>
        <v>1.4969974480404824E-2</v>
      </c>
      <c r="L317" s="12">
        <f t="shared" si="52"/>
        <v>3.5193421246582091E-4</v>
      </c>
      <c r="M317" s="12">
        <f t="shared" si="53"/>
        <v>3.5187229814695437E-4</v>
      </c>
      <c r="N317">
        <f t="shared" si="54"/>
        <v>-1</v>
      </c>
      <c r="O317" s="12">
        <f t="shared" si="55"/>
        <v>-3.5187229814695437E-4</v>
      </c>
      <c r="P317" s="12">
        <f t="shared" si="56"/>
        <v>-0.1002205911649942</v>
      </c>
      <c r="Q317" s="12">
        <f t="shared" si="57"/>
        <v>-9.5362159090930598E-2</v>
      </c>
      <c r="R317" s="13">
        <f t="shared" si="58"/>
        <v>6.5896560804348248E-3</v>
      </c>
    </row>
    <row r="318" spans="1:18" x14ac:dyDescent="0.25">
      <c r="A318" s="1">
        <v>43026</v>
      </c>
      <c r="B318">
        <v>10209.400390999999</v>
      </c>
      <c r="C318">
        <v>10210.849609000001</v>
      </c>
      <c r="D318">
        <v>10245.2563573433</v>
      </c>
      <c r="E318" t="str">
        <f t="shared" si="51"/>
        <v>BUY</v>
      </c>
      <c r="F318" s="10">
        <f t="shared" si="49"/>
        <v>10227.650390999999</v>
      </c>
      <c r="G318" s="11">
        <f t="shared" si="50"/>
        <v>-1.9838547744099877E-3</v>
      </c>
      <c r="L318" s="12">
        <f t="shared" si="52"/>
        <v>-2.3059945136602034E-3</v>
      </c>
      <c r="M318" s="12">
        <f t="shared" si="53"/>
        <v>-2.3086574135513954E-3</v>
      </c>
      <c r="N318">
        <f t="shared" si="54"/>
        <v>1</v>
      </c>
      <c r="O318" s="12">
        <f t="shared" si="55"/>
        <v>-2.3086574135513954E-3</v>
      </c>
      <c r="P318" s="12">
        <f t="shared" si="56"/>
        <v>-0.10252924857854559</v>
      </c>
      <c r="Q318" s="12">
        <f t="shared" si="57"/>
        <v>-9.7448248988916242E-2</v>
      </c>
      <c r="R318" s="13">
        <f t="shared" si="58"/>
        <v>-1.9548718595574499E-3</v>
      </c>
    </row>
    <row r="319" spans="1:18" x14ac:dyDescent="0.25">
      <c r="A319" s="1">
        <v>43027</v>
      </c>
      <c r="B319">
        <v>10210.349609000001</v>
      </c>
      <c r="C319">
        <v>10146.549805000001</v>
      </c>
      <c r="D319">
        <v>10260.266676109801</v>
      </c>
      <c r="E319" t="str">
        <f t="shared" si="51"/>
        <v/>
      </c>
      <c r="F319" s="10">
        <f t="shared" si="49"/>
        <v>10209.400390999999</v>
      </c>
      <c r="G319" s="11">
        <f t="shared" si="50"/>
        <v>1.7843785524834788E-3</v>
      </c>
      <c r="L319" s="12">
        <f t="shared" si="52"/>
        <v>-6.2972040978181987E-3</v>
      </c>
      <c r="M319" s="12">
        <f t="shared" si="53"/>
        <v>-6.3171151207391755E-3</v>
      </c>
      <c r="N319">
        <f t="shared" si="54"/>
        <v>1</v>
      </c>
      <c r="O319" s="12">
        <f t="shared" si="55"/>
        <v>-6.3171151207391755E-3</v>
      </c>
      <c r="P319" s="12">
        <f t="shared" si="56"/>
        <v>-0.10884636369928477</v>
      </c>
      <c r="Q319" s="12">
        <f t="shared" si="57"/>
        <v>-0.10313180157387625</v>
      </c>
      <c r="R319" s="13">
        <f t="shared" si="58"/>
        <v>-8.5886772933774225E-3</v>
      </c>
    </row>
    <row r="320" spans="1:18" x14ac:dyDescent="0.25">
      <c r="A320" s="1">
        <v>43031</v>
      </c>
      <c r="B320">
        <v>10176.650390999999</v>
      </c>
      <c r="C320">
        <v>10184.849609000001</v>
      </c>
      <c r="D320">
        <v>10260.5507072739</v>
      </c>
      <c r="E320" t="str">
        <f t="shared" si="51"/>
        <v/>
      </c>
      <c r="F320" s="10">
        <f t="shared" si="49"/>
        <v>10209.400390999999</v>
      </c>
      <c r="G320" s="11" t="str">
        <f t="shared" si="50"/>
        <v/>
      </c>
      <c r="L320" s="12">
        <f t="shared" si="52"/>
        <v>3.7746627904124974E-3</v>
      </c>
      <c r="M320" s="12">
        <f t="shared" si="53"/>
        <v>3.7675566274541117E-3</v>
      </c>
      <c r="N320">
        <f t="shared" si="54"/>
        <v>1</v>
      </c>
      <c r="O320" s="12">
        <f t="shared" si="55"/>
        <v>3.7675566274541117E-3</v>
      </c>
      <c r="P320" s="12">
        <f t="shared" si="56"/>
        <v>-0.10507880707183066</v>
      </c>
      <c r="Q320" s="12">
        <f t="shared" si="57"/>
        <v>-9.9746426557372869E-2</v>
      </c>
      <c r="R320" s="13">
        <f t="shared" si="58"/>
        <v>-2.546311129397405E-3</v>
      </c>
    </row>
    <row r="321" spans="1:18" x14ac:dyDescent="0.25">
      <c r="A321" s="1">
        <v>43032</v>
      </c>
      <c r="B321">
        <v>10218.549805000001</v>
      </c>
      <c r="C321">
        <v>10207.700194999999</v>
      </c>
      <c r="D321">
        <v>10250.5736585575</v>
      </c>
      <c r="E321" t="str">
        <f t="shared" si="51"/>
        <v/>
      </c>
      <c r="F321" s="10">
        <f t="shared" si="49"/>
        <v>10209.400390999999</v>
      </c>
      <c r="G321" s="11" t="str">
        <f t="shared" si="50"/>
        <v/>
      </c>
      <c r="L321" s="12">
        <f t="shared" si="52"/>
        <v>2.2435860005047825E-3</v>
      </c>
      <c r="M321" s="12">
        <f t="shared" si="53"/>
        <v>2.2410729196074247E-3</v>
      </c>
      <c r="N321">
        <f t="shared" si="54"/>
        <v>1</v>
      </c>
      <c r="O321" s="12">
        <f t="shared" si="55"/>
        <v>2.2410729196074247E-3</v>
      </c>
      <c r="P321" s="12">
        <f t="shared" si="56"/>
        <v>-0.10283773415222323</v>
      </c>
      <c r="Q321" s="12">
        <f t="shared" si="57"/>
        <v>-9.7726630243092583E-2</v>
      </c>
      <c r="R321" s="13">
        <f t="shared" si="58"/>
        <v>6.0267175715105203E-3</v>
      </c>
    </row>
    <row r="322" spans="1:18" x14ac:dyDescent="0.25">
      <c r="A322" s="1">
        <v>43033</v>
      </c>
      <c r="B322">
        <v>10321.150390999999</v>
      </c>
      <c r="C322">
        <v>10295.349609000001</v>
      </c>
      <c r="D322">
        <v>10271.7160528606</v>
      </c>
      <c r="E322" t="str">
        <f t="shared" si="51"/>
        <v>SELL</v>
      </c>
      <c r="F322" s="10">
        <f t="shared" si="49"/>
        <v>10209.400390999999</v>
      </c>
      <c r="G322" s="11" t="str">
        <f t="shared" si="50"/>
        <v/>
      </c>
      <c r="L322" s="12">
        <f t="shared" si="52"/>
        <v>8.5865976004011468E-3</v>
      </c>
      <c r="M322" s="12">
        <f t="shared" si="53"/>
        <v>8.5499424504482131E-3</v>
      </c>
      <c r="N322">
        <f t="shared" si="54"/>
        <v>1</v>
      </c>
      <c r="O322" s="12">
        <f t="shared" si="55"/>
        <v>8.5499424504482131E-3</v>
      </c>
      <c r="P322" s="12">
        <f t="shared" si="56"/>
        <v>-9.4287791701775023E-2</v>
      </c>
      <c r="Q322" s="12">
        <f t="shared" si="57"/>
        <v>-8.9979171891432119E-2</v>
      </c>
      <c r="R322" s="13">
        <f t="shared" si="58"/>
        <v>1.0849448371074155E-2</v>
      </c>
    </row>
    <row r="323" spans="1:18" x14ac:dyDescent="0.25">
      <c r="A323" s="1">
        <v>43034</v>
      </c>
      <c r="B323">
        <v>10291.799805000001</v>
      </c>
      <c r="C323">
        <v>10343.799805000001</v>
      </c>
      <c r="D323">
        <v>10286.178692718</v>
      </c>
      <c r="E323" t="str">
        <f t="shared" si="51"/>
        <v/>
      </c>
      <c r="F323" s="10">
        <f t="shared" si="49"/>
        <v>10321.150390999999</v>
      </c>
      <c r="G323" s="11">
        <f t="shared" si="50"/>
        <v>1.0945794632416517E-2</v>
      </c>
      <c r="L323" s="12">
        <f t="shared" si="52"/>
        <v>4.706027268626789E-3</v>
      </c>
      <c r="M323" s="12">
        <f t="shared" si="53"/>
        <v>4.6949885411209412E-3</v>
      </c>
      <c r="N323">
        <f t="shared" si="54"/>
        <v>-1</v>
      </c>
      <c r="O323" s="12">
        <f t="shared" si="55"/>
        <v>-4.6949885411209412E-3</v>
      </c>
      <c r="P323" s="12">
        <f t="shared" si="56"/>
        <v>-9.898278024289596E-2</v>
      </c>
      <c r="Q323" s="12">
        <f t="shared" si="57"/>
        <v>-9.4241695172734397E-2</v>
      </c>
      <c r="R323" s="13">
        <f t="shared" si="58"/>
        <v>1.3333033631480085E-2</v>
      </c>
    </row>
    <row r="324" spans="1:18" x14ac:dyDescent="0.25">
      <c r="A324" s="1">
        <v>43035</v>
      </c>
      <c r="B324">
        <v>10362.299805000001</v>
      </c>
      <c r="C324">
        <v>10323.049805000001</v>
      </c>
      <c r="D324">
        <v>10306.085526122501</v>
      </c>
      <c r="E324" t="str">
        <f t="shared" si="51"/>
        <v/>
      </c>
      <c r="F324" s="10">
        <f t="shared" si="49"/>
        <v>10321.150390999999</v>
      </c>
      <c r="G324" s="11" t="str">
        <f t="shared" si="50"/>
        <v/>
      </c>
      <c r="L324" s="12">
        <f t="shared" si="52"/>
        <v>-2.0060326370556769E-3</v>
      </c>
      <c r="M324" s="12">
        <f t="shared" si="53"/>
        <v>-2.0080474154512045E-3</v>
      </c>
      <c r="N324">
        <f t="shared" si="54"/>
        <v>-1</v>
      </c>
      <c r="O324" s="12">
        <f t="shared" si="55"/>
        <v>2.0080474154512045E-3</v>
      </c>
      <c r="P324" s="12">
        <f t="shared" si="56"/>
        <v>-9.697473282744476E-2</v>
      </c>
      <c r="Q324" s="12">
        <f t="shared" si="57"/>
        <v>-9.2421062202808879E-2</v>
      </c>
      <c r="R324" s="13">
        <f t="shared" si="58"/>
        <v>2.6905541872794814E-3</v>
      </c>
    </row>
    <row r="325" spans="1:18" x14ac:dyDescent="0.25">
      <c r="A325" s="1">
        <v>43038</v>
      </c>
      <c r="B325">
        <v>10353.849609000001</v>
      </c>
      <c r="C325">
        <v>10363.650390999999</v>
      </c>
      <c r="D325">
        <v>10305.970408164199</v>
      </c>
      <c r="E325" t="str">
        <f t="shared" si="51"/>
        <v/>
      </c>
      <c r="F325" s="10">
        <f t="shared" si="49"/>
        <v>10321.150390999999</v>
      </c>
      <c r="G325" s="11" t="str">
        <f t="shared" si="50"/>
        <v/>
      </c>
      <c r="L325" s="12">
        <f t="shared" si="52"/>
        <v>3.9330030143158723E-3</v>
      </c>
      <c r="M325" s="12">
        <f t="shared" si="53"/>
        <v>3.9252889775651468E-3</v>
      </c>
      <c r="N325">
        <f t="shared" si="54"/>
        <v>-1</v>
      </c>
      <c r="O325" s="12">
        <f t="shared" si="55"/>
        <v>-3.9252889775651468E-3</v>
      </c>
      <c r="P325" s="12">
        <f t="shared" si="56"/>
        <v>-0.10090002180500991</v>
      </c>
      <c r="Q325" s="12">
        <f t="shared" si="57"/>
        <v>-9.5976589003271107E-2</v>
      </c>
      <c r="R325" s="13">
        <f t="shared" si="58"/>
        <v>1.9190806448519115E-3</v>
      </c>
    </row>
    <row r="326" spans="1:18" x14ac:dyDescent="0.25">
      <c r="A326" s="1">
        <v>43039</v>
      </c>
      <c r="B326">
        <v>10364.900390999999</v>
      </c>
      <c r="C326">
        <v>10335.299805000001</v>
      </c>
      <c r="D326">
        <v>10291.452251114501</v>
      </c>
      <c r="E326" t="str">
        <f t="shared" si="51"/>
        <v/>
      </c>
      <c r="F326" s="10">
        <f t="shared" si="49"/>
        <v>10321.150390999999</v>
      </c>
      <c r="G326" s="11" t="str">
        <f t="shared" si="50"/>
        <v/>
      </c>
      <c r="L326" s="12">
        <f t="shared" si="52"/>
        <v>-2.7355791569946275E-3</v>
      </c>
      <c r="M326" s="12">
        <f t="shared" si="53"/>
        <v>-2.7393276914926558E-3</v>
      </c>
      <c r="N326">
        <f t="shared" si="54"/>
        <v>-1</v>
      </c>
      <c r="O326" s="12">
        <f t="shared" si="55"/>
        <v>2.7393276914926558E-3</v>
      </c>
      <c r="P326" s="12">
        <f t="shared" si="56"/>
        <v>-9.8160694113517258E-2</v>
      </c>
      <c r="Q326" s="12">
        <f t="shared" si="57"/>
        <v>-9.3496777682551047E-2</v>
      </c>
      <c r="R326" s="13">
        <f t="shared" si="58"/>
        <v>1.1866648162508486E-3</v>
      </c>
    </row>
    <row r="327" spans="1:18" x14ac:dyDescent="0.25">
      <c r="A327" s="1">
        <v>43040</v>
      </c>
      <c r="B327">
        <v>10390.349609000001</v>
      </c>
      <c r="C327">
        <v>10440.5</v>
      </c>
      <c r="D327">
        <v>10315.192891795299</v>
      </c>
      <c r="E327" t="str">
        <f t="shared" si="51"/>
        <v/>
      </c>
      <c r="F327" s="10">
        <f t="shared" si="49"/>
        <v>10321.150390999999</v>
      </c>
      <c r="G327" s="11" t="str">
        <f t="shared" si="50"/>
        <v/>
      </c>
      <c r="L327" s="12">
        <f t="shared" si="52"/>
        <v>1.017872698275335E-2</v>
      </c>
      <c r="M327" s="12">
        <f t="shared" si="53"/>
        <v>1.0127272606719357E-2</v>
      </c>
      <c r="N327">
        <f t="shared" si="54"/>
        <v>-1</v>
      </c>
      <c r="O327" s="12">
        <f t="shared" si="55"/>
        <v>-1.0127272606719357E-2</v>
      </c>
      <c r="P327" s="12">
        <f t="shared" si="56"/>
        <v>-0.10828796672023662</v>
      </c>
      <c r="Q327" s="12">
        <f t="shared" si="57"/>
        <v>-0.10263085323026655</v>
      </c>
      <c r="R327" s="13">
        <f t="shared" si="58"/>
        <v>7.4153031123800339E-3</v>
      </c>
    </row>
    <row r="328" spans="1:18" x14ac:dyDescent="0.25">
      <c r="A328" s="1">
        <v>43041</v>
      </c>
      <c r="B328">
        <v>10440.5</v>
      </c>
      <c r="C328">
        <v>10423.799805000001</v>
      </c>
      <c r="D328">
        <v>10330.080246637601</v>
      </c>
      <c r="E328" t="str">
        <f t="shared" si="51"/>
        <v/>
      </c>
      <c r="F328" s="10">
        <f t="shared" si="49"/>
        <v>10321.150390999999</v>
      </c>
      <c r="G328" s="11" t="str">
        <f t="shared" si="50"/>
        <v/>
      </c>
      <c r="L328" s="12">
        <f t="shared" si="52"/>
        <v>-1.5995589291699641E-3</v>
      </c>
      <c r="M328" s="12">
        <f t="shared" si="53"/>
        <v>-1.6008395893971023E-3</v>
      </c>
      <c r="N328">
        <f t="shared" si="54"/>
        <v>-1</v>
      </c>
      <c r="O328" s="12">
        <f t="shared" si="55"/>
        <v>1.6008395893971023E-3</v>
      </c>
      <c r="P328" s="12">
        <f t="shared" si="56"/>
        <v>-0.10668712713083951</v>
      </c>
      <c r="Q328" s="12">
        <f t="shared" si="57"/>
        <v>-0.10119315872170076</v>
      </c>
      <c r="R328" s="13">
        <f t="shared" si="58"/>
        <v>8.5628865799505238E-3</v>
      </c>
    </row>
    <row r="329" spans="1:18" x14ac:dyDescent="0.25">
      <c r="A329" s="1">
        <v>43042</v>
      </c>
      <c r="B329">
        <v>10461.549805000001</v>
      </c>
      <c r="C329">
        <v>10452.5</v>
      </c>
      <c r="D329">
        <v>10345.2985990534</v>
      </c>
      <c r="E329" t="str">
        <f t="shared" si="51"/>
        <v/>
      </c>
      <c r="F329" s="10">
        <f t="shared" si="49"/>
        <v>10321.150390999999</v>
      </c>
      <c r="G329" s="11" t="str">
        <f t="shared" si="50"/>
        <v/>
      </c>
      <c r="L329" s="12">
        <f t="shared" si="52"/>
        <v>2.7533332889060347E-3</v>
      </c>
      <c r="M329" s="12">
        <f t="shared" si="53"/>
        <v>2.7495498100006408E-3</v>
      </c>
      <c r="N329">
        <f t="shared" si="54"/>
        <v>-1</v>
      </c>
      <c r="O329" s="12">
        <f t="shared" si="55"/>
        <v>-2.7495498100006408E-3</v>
      </c>
      <c r="P329" s="12">
        <f t="shared" si="56"/>
        <v>-0.10943667694084015</v>
      </c>
      <c r="Q329" s="12">
        <f t="shared" si="57"/>
        <v>-0.10366107851237472</v>
      </c>
      <c r="R329" s="13">
        <f t="shared" si="58"/>
        <v>1.1493702408889028E-3</v>
      </c>
    </row>
    <row r="330" spans="1:18" x14ac:dyDescent="0.25">
      <c r="A330" s="1">
        <v>43045</v>
      </c>
      <c r="B330">
        <v>10431.75</v>
      </c>
      <c r="C330">
        <v>10451.799805000001</v>
      </c>
      <c r="D330">
        <v>10345.631818738701</v>
      </c>
      <c r="E330" t="str">
        <f t="shared" si="51"/>
        <v/>
      </c>
      <c r="F330" s="10">
        <f t="shared" si="49"/>
        <v>10321.150390999999</v>
      </c>
      <c r="G330" s="11" t="str">
        <f t="shared" si="50"/>
        <v/>
      </c>
      <c r="L330" s="12">
        <f t="shared" si="52"/>
        <v>-6.698828031570514E-5</v>
      </c>
      <c r="M330" s="12">
        <f t="shared" si="53"/>
        <v>-6.6990524130761735E-5</v>
      </c>
      <c r="N330">
        <f t="shared" si="54"/>
        <v>-1</v>
      </c>
      <c r="O330" s="12">
        <f t="shared" si="55"/>
        <v>6.6990524130761735E-5</v>
      </c>
      <c r="P330" s="12">
        <f t="shared" si="56"/>
        <v>-0.1093696864167094</v>
      </c>
      <c r="Q330" s="12">
        <f t="shared" si="57"/>
        <v>-0.10360103028691692</v>
      </c>
      <c r="R330" s="13">
        <f t="shared" si="58"/>
        <v>2.6861605675281286E-3</v>
      </c>
    </row>
    <row r="331" spans="1:18" x14ac:dyDescent="0.25">
      <c r="A331" s="1">
        <v>43046</v>
      </c>
      <c r="B331">
        <v>10477.150390999999</v>
      </c>
      <c r="C331">
        <v>10350.150390999999</v>
      </c>
      <c r="D331">
        <v>10335.5796129679</v>
      </c>
      <c r="E331" t="str">
        <f t="shared" si="51"/>
        <v/>
      </c>
      <c r="F331" s="10">
        <f t="shared" si="49"/>
        <v>10321.150390999999</v>
      </c>
      <c r="G331" s="11" t="str">
        <f t="shared" si="50"/>
        <v/>
      </c>
      <c r="L331" s="12">
        <f t="shared" si="52"/>
        <v>-9.7255416192887356E-3</v>
      </c>
      <c r="M331" s="12">
        <f t="shared" si="53"/>
        <v>-9.7731435872404921E-3</v>
      </c>
      <c r="N331">
        <f t="shared" si="54"/>
        <v>-1</v>
      </c>
      <c r="O331" s="12">
        <f t="shared" si="55"/>
        <v>9.7731435872404921E-3</v>
      </c>
      <c r="P331" s="12">
        <f t="shared" si="56"/>
        <v>-9.9596542829468906E-2</v>
      </c>
      <c r="Q331" s="12">
        <f t="shared" si="57"/>
        <v>-9.4797445165992311E-2</v>
      </c>
      <c r="R331" s="13">
        <f t="shared" si="58"/>
        <v>-9.791878402296228E-3</v>
      </c>
    </row>
    <row r="332" spans="1:18" x14ac:dyDescent="0.25">
      <c r="A332" s="1">
        <v>43047</v>
      </c>
      <c r="B332">
        <v>10361.950194999999</v>
      </c>
      <c r="C332">
        <v>10303.150390999999</v>
      </c>
      <c r="D332">
        <v>10356.859816374401</v>
      </c>
      <c r="E332" t="str">
        <f t="shared" si="51"/>
        <v/>
      </c>
      <c r="F332" s="10">
        <f t="shared" si="49"/>
        <v>10321.150390999999</v>
      </c>
      <c r="G332" s="11" t="str">
        <f t="shared" si="50"/>
        <v/>
      </c>
      <c r="L332" s="12">
        <f t="shared" si="52"/>
        <v>-4.5409968188354632E-3</v>
      </c>
      <c r="M332" s="12">
        <f t="shared" si="53"/>
        <v>-4.5513384643521429E-3</v>
      </c>
      <c r="N332">
        <f t="shared" si="54"/>
        <v>-1</v>
      </c>
      <c r="O332" s="12">
        <f t="shared" si="55"/>
        <v>4.5513384643521429E-3</v>
      </c>
      <c r="P332" s="12">
        <f t="shared" si="56"/>
        <v>-9.5045204365116764E-2</v>
      </c>
      <c r="Q332" s="12">
        <f t="shared" si="57"/>
        <v>-9.0668172228817512E-2</v>
      </c>
      <c r="R332" s="13">
        <f t="shared" si="58"/>
        <v>-1.4222374784569558E-2</v>
      </c>
    </row>
    <row r="333" spans="1:18" x14ac:dyDescent="0.25">
      <c r="A333" s="1">
        <v>43048</v>
      </c>
      <c r="B333">
        <v>10358.650390999999</v>
      </c>
      <c r="C333">
        <v>10308.950194999999</v>
      </c>
      <c r="D333">
        <v>10371.3947833321</v>
      </c>
      <c r="E333" t="str">
        <f t="shared" si="51"/>
        <v/>
      </c>
      <c r="F333" s="10">
        <f t="shared" ref="F333:F396" si="59">IF(E332&lt;&gt;"",B332,F332)</f>
        <v>10321.150390999999</v>
      </c>
      <c r="G333" s="11" t="str">
        <f t="shared" ref="G333:G396" si="60">IF(E332="SELL",F333/F332-1,IF(E332="BUY",1-F333/F332,""))</f>
        <v/>
      </c>
      <c r="L333" s="12">
        <f t="shared" si="52"/>
        <v>5.6291559182386486E-4</v>
      </c>
      <c r="M333" s="12">
        <f t="shared" si="53"/>
        <v>5.6275721427477955E-4</v>
      </c>
      <c r="N333">
        <f t="shared" si="54"/>
        <v>-1</v>
      </c>
      <c r="O333" s="12">
        <f t="shared" si="55"/>
        <v>-5.6275721427477955E-4</v>
      </c>
      <c r="P333" s="12">
        <f t="shared" si="56"/>
        <v>-9.560796157939154E-2</v>
      </c>
      <c r="Q333" s="12">
        <f t="shared" si="57"/>
        <v>-9.1179761311340424E-2</v>
      </c>
      <c r="R333" s="13">
        <f t="shared" si="58"/>
        <v>-3.9806374249233833E-3</v>
      </c>
    </row>
    <row r="334" spans="1:18" x14ac:dyDescent="0.25">
      <c r="A334" s="1">
        <v>43049</v>
      </c>
      <c r="B334">
        <v>10304.349609000001</v>
      </c>
      <c r="C334">
        <v>10321.75</v>
      </c>
      <c r="D334">
        <v>10391.220570883401</v>
      </c>
      <c r="E334" t="str">
        <f t="shared" ref="E334:E397" si="61" xml:space="preserve"> IF(AND(D334&gt;B334, D333&lt;C333),"BUY",IF(AND(D334&lt;B334,D333&gt;C333),"SELL",""))</f>
        <v/>
      </c>
      <c r="F334" s="10">
        <f t="shared" si="59"/>
        <v>10321.150390999999</v>
      </c>
      <c r="G334" s="11" t="str">
        <f t="shared" si="60"/>
        <v/>
      </c>
      <c r="L334" s="12">
        <f t="shared" si="52"/>
        <v>1.2416206071310665E-3</v>
      </c>
      <c r="M334" s="12">
        <f t="shared" si="53"/>
        <v>1.2408504337079174E-3</v>
      </c>
      <c r="N334">
        <f t="shared" si="54"/>
        <v>-1</v>
      </c>
      <c r="O334" s="12">
        <f t="shared" si="55"/>
        <v>-1.2408504337079174E-3</v>
      </c>
      <c r="P334" s="12">
        <f t="shared" si="56"/>
        <v>-9.6848812013099458E-2</v>
      </c>
      <c r="Q334" s="12">
        <f t="shared" si="57"/>
        <v>-9.2306771928267639E-2</v>
      </c>
      <c r="R334" s="13">
        <f t="shared" si="58"/>
        <v>1.8052351265538391E-3</v>
      </c>
    </row>
    <row r="335" spans="1:18" x14ac:dyDescent="0.25">
      <c r="A335" s="1">
        <v>43052</v>
      </c>
      <c r="B335">
        <v>10322</v>
      </c>
      <c r="C335">
        <v>10224.950194999999</v>
      </c>
      <c r="D335">
        <v>10391.1775102377</v>
      </c>
      <c r="E335" t="str">
        <f t="shared" si="61"/>
        <v/>
      </c>
      <c r="F335" s="10">
        <f t="shared" si="59"/>
        <v>10321.150390999999</v>
      </c>
      <c r="G335" s="11" t="str">
        <f t="shared" si="60"/>
        <v/>
      </c>
      <c r="L335" s="12">
        <f t="shared" si="52"/>
        <v>-9.378235764284204E-3</v>
      </c>
      <c r="M335" s="12">
        <f t="shared" si="53"/>
        <v>-9.4224883084854036E-3</v>
      </c>
      <c r="N335">
        <f t="shared" si="54"/>
        <v>-1</v>
      </c>
      <c r="O335" s="12">
        <f t="shared" si="55"/>
        <v>9.4224883084854036E-3</v>
      </c>
      <c r="P335" s="12">
        <f t="shared" si="56"/>
        <v>-8.7426323704614062E-2</v>
      </c>
      <c r="Q335" s="12">
        <f t="shared" si="57"/>
        <v>-8.3713622250127351E-2</v>
      </c>
      <c r="R335" s="13">
        <f t="shared" si="58"/>
        <v>-8.1482593679366166E-3</v>
      </c>
    </row>
    <row r="336" spans="1:18" x14ac:dyDescent="0.25">
      <c r="A336" s="1">
        <v>43053</v>
      </c>
      <c r="B336">
        <v>10223.400390999999</v>
      </c>
      <c r="C336">
        <v>10186.599609000001</v>
      </c>
      <c r="D336">
        <v>10376.8510537969</v>
      </c>
      <c r="E336" t="str">
        <f t="shared" si="61"/>
        <v/>
      </c>
      <c r="F336" s="10">
        <f t="shared" si="59"/>
        <v>10321.150390999999</v>
      </c>
      <c r="G336" s="11" t="str">
        <f t="shared" si="60"/>
        <v/>
      </c>
      <c r="L336" s="12">
        <f t="shared" ref="L336:L399" si="62">C336/C335-1</f>
        <v>-3.7506868266949933E-3</v>
      </c>
      <c r="M336" s="12">
        <f t="shared" ref="M336:M399" si="63">LN(C336/C335)</f>
        <v>-3.7577382899398573E-3</v>
      </c>
      <c r="N336">
        <f t="shared" ref="N336:N399" si="64" xml:space="preserve"> IF(AND(D335&gt;B335, D334&lt;C334),1,IF(AND(D335&lt;B335,D334&gt;C334),-1,N335))</f>
        <v>-1</v>
      </c>
      <c r="O336" s="12">
        <f t="shared" ref="O336:O399" si="65">M336*N336</f>
        <v>3.7577382899398573E-3</v>
      </c>
      <c r="P336" s="12">
        <f t="shared" ref="P336:P399" si="66">O336+P335</f>
        <v>-8.3668585414674201E-2</v>
      </c>
      <c r="Q336" s="12">
        <f t="shared" ref="Q336:Q399" si="67">EXP(P336)-1</f>
        <v>-8.0263980477668029E-2</v>
      </c>
      <c r="R336" s="13">
        <f t="shared" ref="R336:R399" si="68">(1+L336)*(1+L335)-1</f>
        <v>-1.3093747765640429E-2</v>
      </c>
    </row>
    <row r="337" spans="1:18" x14ac:dyDescent="0.25">
      <c r="A337" s="1">
        <v>43054</v>
      </c>
      <c r="B337">
        <v>10171.950194999999</v>
      </c>
      <c r="C337">
        <v>10118.049805000001</v>
      </c>
      <c r="D337">
        <v>10400.5758202503</v>
      </c>
      <c r="E337" t="str">
        <f t="shared" si="61"/>
        <v/>
      </c>
      <c r="F337" s="10">
        <f t="shared" si="59"/>
        <v>10321.150390999999</v>
      </c>
      <c r="G337" s="11" t="str">
        <f t="shared" si="60"/>
        <v/>
      </c>
      <c r="L337" s="12">
        <f t="shared" si="62"/>
        <v>-6.7294098748551523E-3</v>
      </c>
      <c r="M337" s="12">
        <f t="shared" si="63"/>
        <v>-6.7521544492906921E-3</v>
      </c>
      <c r="N337">
        <f t="shared" si="64"/>
        <v>-1</v>
      </c>
      <c r="O337" s="12">
        <f t="shared" si="65"/>
        <v>6.7521544492906921E-3</v>
      </c>
      <c r="P337" s="12">
        <f t="shared" si="66"/>
        <v>-7.6916430965383503E-2</v>
      </c>
      <c r="Q337" s="12">
        <f t="shared" si="67"/>
        <v>-7.4032767439080271E-2</v>
      </c>
      <c r="R337" s="13">
        <f t="shared" si="68"/>
        <v>-1.0454856792581069E-2</v>
      </c>
    </row>
    <row r="338" spans="1:18" x14ac:dyDescent="0.25">
      <c r="A338" s="1">
        <v>43055</v>
      </c>
      <c r="B338">
        <v>10152.900390999999</v>
      </c>
      <c r="C338">
        <v>10214.75</v>
      </c>
      <c r="D338">
        <v>10415.509856704601</v>
      </c>
      <c r="E338" t="str">
        <f t="shared" si="61"/>
        <v/>
      </c>
      <c r="F338" s="10">
        <f t="shared" si="59"/>
        <v>10321.150390999999</v>
      </c>
      <c r="G338" s="11" t="str">
        <f t="shared" si="60"/>
        <v/>
      </c>
      <c r="L338" s="12">
        <f t="shared" si="62"/>
        <v>9.5571969760628317E-3</v>
      </c>
      <c r="M338" s="12">
        <f t="shared" si="63"/>
        <v>9.5118158839501404E-3</v>
      </c>
      <c r="N338">
        <f t="shared" si="64"/>
        <v>-1</v>
      </c>
      <c r="O338" s="12">
        <f t="shared" si="65"/>
        <v>-9.5118158839501404E-3</v>
      </c>
      <c r="P338" s="12">
        <f t="shared" si="66"/>
        <v>-8.6428246849333645E-2</v>
      </c>
      <c r="Q338" s="12">
        <f t="shared" si="67"/>
        <v>-8.2798641489081559E-2</v>
      </c>
      <c r="R338" s="13">
        <f t="shared" si="68"/>
        <v>2.7634728055010438E-3</v>
      </c>
    </row>
    <row r="339" spans="1:18" x14ac:dyDescent="0.25">
      <c r="A339" s="1">
        <v>43056</v>
      </c>
      <c r="B339">
        <v>10324.549805000001</v>
      </c>
      <c r="C339">
        <v>10283.599609000001</v>
      </c>
      <c r="D339">
        <v>10430.9227175695</v>
      </c>
      <c r="E339" t="str">
        <f t="shared" si="61"/>
        <v/>
      </c>
      <c r="F339" s="10">
        <f t="shared" si="59"/>
        <v>10321.150390999999</v>
      </c>
      <c r="G339" s="11" t="str">
        <f t="shared" si="60"/>
        <v/>
      </c>
      <c r="L339" s="12">
        <f t="shared" si="62"/>
        <v>6.7402147874398022E-3</v>
      </c>
      <c r="M339" s="12">
        <f t="shared" si="63"/>
        <v>6.7176010969658972E-3</v>
      </c>
      <c r="N339">
        <f t="shared" si="64"/>
        <v>-1</v>
      </c>
      <c r="O339" s="12">
        <f t="shared" si="65"/>
        <v>-6.7176010969658972E-3</v>
      </c>
      <c r="P339" s="12">
        <f t="shared" si="66"/>
        <v>-9.3145847946299543E-2</v>
      </c>
      <c r="Q339" s="12">
        <f t="shared" si="67"/>
        <v>-8.893938571374771E-2</v>
      </c>
      <c r="R339" s="13">
        <f t="shared" si="68"/>
        <v>1.6361829323887189E-2</v>
      </c>
    </row>
    <row r="340" spans="1:18" x14ac:dyDescent="0.25">
      <c r="A340" s="1">
        <v>43059</v>
      </c>
      <c r="B340">
        <v>10287.200194999999</v>
      </c>
      <c r="C340">
        <v>10298.75</v>
      </c>
      <c r="D340">
        <v>10431.3009678499</v>
      </c>
      <c r="E340" t="str">
        <f t="shared" si="61"/>
        <v/>
      </c>
      <c r="F340" s="10">
        <f t="shared" si="59"/>
        <v>10321.150390999999</v>
      </c>
      <c r="G340" s="11" t="str">
        <f t="shared" si="60"/>
        <v/>
      </c>
      <c r="L340" s="12">
        <f t="shared" si="62"/>
        <v>1.473257572838671E-3</v>
      </c>
      <c r="M340" s="12">
        <f t="shared" si="63"/>
        <v>1.4721733936202397E-3</v>
      </c>
      <c r="N340">
        <f t="shared" si="64"/>
        <v>-1</v>
      </c>
      <c r="O340" s="12">
        <f t="shared" si="65"/>
        <v>-1.4721733936202397E-3</v>
      </c>
      <c r="P340" s="12">
        <f t="shared" si="66"/>
        <v>-9.4618021339919783E-2</v>
      </c>
      <c r="Q340" s="12">
        <f t="shared" si="67"/>
        <v>-9.0279638126044115E-2</v>
      </c>
      <c r="R340" s="13">
        <f t="shared" si="68"/>
        <v>8.2234024327565436E-3</v>
      </c>
    </row>
    <row r="341" spans="1:18" x14ac:dyDescent="0.25">
      <c r="A341" s="1">
        <v>43060</v>
      </c>
      <c r="B341">
        <v>10329.25</v>
      </c>
      <c r="C341">
        <v>10326.900390999999</v>
      </c>
      <c r="D341">
        <v>10421.176782078101</v>
      </c>
      <c r="E341" t="str">
        <f t="shared" si="61"/>
        <v/>
      </c>
      <c r="F341" s="10">
        <f t="shared" si="59"/>
        <v>10321.150390999999</v>
      </c>
      <c r="G341" s="11" t="str">
        <f t="shared" si="60"/>
        <v/>
      </c>
      <c r="L341" s="12">
        <f t="shared" si="62"/>
        <v>2.7333793907027282E-3</v>
      </c>
      <c r="M341" s="12">
        <f t="shared" si="63"/>
        <v>2.729650502687551E-3</v>
      </c>
      <c r="N341">
        <f t="shared" si="64"/>
        <v>-1</v>
      </c>
      <c r="O341" s="12">
        <f t="shared" si="65"/>
        <v>-2.729650502687551E-3</v>
      </c>
      <c r="P341" s="12">
        <f t="shared" si="66"/>
        <v>-9.7347671842607328E-2</v>
      </c>
      <c r="Q341" s="12">
        <f t="shared" si="67"/>
        <v>-9.2759470691266777E-2</v>
      </c>
      <c r="R341" s="13">
        <f t="shared" si="68"/>
        <v>4.2106639354282382E-3</v>
      </c>
    </row>
    <row r="342" spans="1:18" x14ac:dyDescent="0.25">
      <c r="A342" s="1">
        <v>43061</v>
      </c>
      <c r="B342">
        <v>10350.799805000001</v>
      </c>
      <c r="C342">
        <v>10342.299805000001</v>
      </c>
      <c r="D342">
        <v>10442.585437068199</v>
      </c>
      <c r="E342" t="str">
        <f t="shared" si="61"/>
        <v/>
      </c>
      <c r="F342" s="10">
        <f t="shared" si="59"/>
        <v>10321.150390999999</v>
      </c>
      <c r="G342" s="11" t="str">
        <f t="shared" si="60"/>
        <v/>
      </c>
      <c r="L342" s="12">
        <f t="shared" si="62"/>
        <v>1.4911942031921033E-3</v>
      </c>
      <c r="M342" s="12">
        <f t="shared" si="63"/>
        <v>1.4900834771846359E-3</v>
      </c>
      <c r="N342">
        <f t="shared" si="64"/>
        <v>-1</v>
      </c>
      <c r="O342" s="12">
        <f t="shared" si="65"/>
        <v>-1.4900834771846359E-3</v>
      </c>
      <c r="P342" s="12">
        <f t="shared" si="66"/>
        <v>-9.883775531979197E-2</v>
      </c>
      <c r="Q342" s="12">
        <f t="shared" si="67"/>
        <v>-9.4110328118707787E-2</v>
      </c>
      <c r="R342" s="13">
        <f t="shared" si="68"/>
        <v>4.2286495933974155E-3</v>
      </c>
    </row>
    <row r="343" spans="1:18" x14ac:dyDescent="0.25">
      <c r="A343" s="1">
        <v>43062</v>
      </c>
      <c r="B343">
        <v>10358.450194999999</v>
      </c>
      <c r="C343">
        <v>10348.75</v>
      </c>
      <c r="D343">
        <v>10457.187241037</v>
      </c>
      <c r="E343" t="str">
        <f t="shared" si="61"/>
        <v/>
      </c>
      <c r="F343" s="10">
        <f t="shared" si="59"/>
        <v>10321.150390999999</v>
      </c>
      <c r="G343" s="11" t="str">
        <f t="shared" si="60"/>
        <v/>
      </c>
      <c r="L343" s="12">
        <f t="shared" si="62"/>
        <v>6.2367124543039054E-4</v>
      </c>
      <c r="M343" s="12">
        <f t="shared" si="63"/>
        <v>6.2347684334366376E-4</v>
      </c>
      <c r="N343">
        <f t="shared" si="64"/>
        <v>-1</v>
      </c>
      <c r="O343" s="12">
        <f t="shared" si="65"/>
        <v>-6.2347684334366376E-4</v>
      </c>
      <c r="P343" s="12">
        <f t="shared" si="66"/>
        <v>-9.9461232163135641E-2</v>
      </c>
      <c r="Q343" s="12">
        <f t="shared" si="67"/>
        <v>-9.4674953318091282E-2</v>
      </c>
      <c r="R343" s="13">
        <f t="shared" si="68"/>
        <v>2.1157954635684373E-3</v>
      </c>
    </row>
    <row r="344" spans="1:18" x14ac:dyDescent="0.25">
      <c r="A344" s="1">
        <v>43063</v>
      </c>
      <c r="B344">
        <v>10366.799805000001</v>
      </c>
      <c r="C344">
        <v>10389.700194999999</v>
      </c>
      <c r="D344">
        <v>10476.93553724</v>
      </c>
      <c r="E344" t="str">
        <f t="shared" si="61"/>
        <v/>
      </c>
      <c r="F344" s="10">
        <f t="shared" si="59"/>
        <v>10321.150390999999</v>
      </c>
      <c r="G344" s="11" t="str">
        <f t="shared" si="60"/>
        <v/>
      </c>
      <c r="L344" s="12">
        <f t="shared" si="62"/>
        <v>3.95701848049268E-3</v>
      </c>
      <c r="M344" s="12">
        <f t="shared" si="63"/>
        <v>3.9492100747575863E-3</v>
      </c>
      <c r="N344">
        <f t="shared" si="64"/>
        <v>-1</v>
      </c>
      <c r="O344" s="12">
        <f t="shared" si="65"/>
        <v>-3.9492100747575863E-3</v>
      </c>
      <c r="P344" s="12">
        <f t="shared" si="66"/>
        <v>-0.10341044223789322</v>
      </c>
      <c r="Q344" s="12">
        <f t="shared" si="67"/>
        <v>-9.8243221555306404E-2</v>
      </c>
      <c r="R344" s="13">
        <f t="shared" si="68"/>
        <v>4.5831576045669564E-3</v>
      </c>
    </row>
    <row r="345" spans="1:18" x14ac:dyDescent="0.25">
      <c r="A345" s="1">
        <v>43066</v>
      </c>
      <c r="B345">
        <v>10361.049805000001</v>
      </c>
      <c r="C345">
        <v>10399.549805000001</v>
      </c>
      <c r="D345">
        <v>10476.9590798383</v>
      </c>
      <c r="E345" t="str">
        <f t="shared" si="61"/>
        <v/>
      </c>
      <c r="F345" s="10">
        <f t="shared" si="59"/>
        <v>10321.150390999999</v>
      </c>
      <c r="G345" s="11" t="str">
        <f t="shared" si="60"/>
        <v/>
      </c>
      <c r="L345" s="12">
        <f t="shared" si="62"/>
        <v>9.4801676806244295E-4</v>
      </c>
      <c r="M345" s="12">
        <f t="shared" si="63"/>
        <v>9.4756768396993447E-4</v>
      </c>
      <c r="N345">
        <f t="shared" si="64"/>
        <v>-1</v>
      </c>
      <c r="O345" s="12">
        <f t="shared" si="65"/>
        <v>-9.4756768396993447E-4</v>
      </c>
      <c r="P345" s="12">
        <f t="shared" si="66"/>
        <v>-0.10435800992186316</v>
      </c>
      <c r="Q345" s="12">
        <f t="shared" si="67"/>
        <v>-9.9097292428477091E-2</v>
      </c>
      <c r="R345" s="13">
        <f t="shared" si="68"/>
        <v>4.9087865684260823E-3</v>
      </c>
    </row>
    <row r="346" spans="1:18" x14ac:dyDescent="0.25">
      <c r="A346" s="1">
        <v>43067</v>
      </c>
      <c r="B346">
        <v>10387.900390999999</v>
      </c>
      <c r="C346">
        <v>10370.25</v>
      </c>
      <c r="D346">
        <v>10462.8118322471</v>
      </c>
      <c r="E346" t="str">
        <f t="shared" si="61"/>
        <v/>
      </c>
      <c r="F346" s="10">
        <f t="shared" si="59"/>
        <v>10321.150390999999</v>
      </c>
      <c r="G346" s="11" t="str">
        <f t="shared" si="60"/>
        <v/>
      </c>
      <c r="L346" s="12">
        <f t="shared" si="62"/>
        <v>-2.81741090233667E-3</v>
      </c>
      <c r="M346" s="12">
        <f t="shared" si="63"/>
        <v>-2.8213872749061021E-3</v>
      </c>
      <c r="N346">
        <f t="shared" si="64"/>
        <v>-1</v>
      </c>
      <c r="O346" s="12">
        <f t="shared" si="65"/>
        <v>2.8213872749061021E-3</v>
      </c>
      <c r="P346" s="12">
        <f t="shared" si="66"/>
        <v>-0.10153662264695705</v>
      </c>
      <c r="Q346" s="12">
        <f t="shared" si="67"/>
        <v>-9.6551907924167346E-2</v>
      </c>
      <c r="R346" s="13">
        <f t="shared" si="68"/>
        <v>-1.8720650870521771E-3</v>
      </c>
    </row>
    <row r="347" spans="1:18" x14ac:dyDescent="0.25">
      <c r="A347" s="1">
        <v>43068</v>
      </c>
      <c r="B347">
        <v>10376.650390999999</v>
      </c>
      <c r="C347">
        <v>10361.299805000001</v>
      </c>
      <c r="D347">
        <v>10486.520469842601</v>
      </c>
      <c r="E347" t="str">
        <f t="shared" si="61"/>
        <v/>
      </c>
      <c r="F347" s="10">
        <f t="shared" si="59"/>
        <v>10321.150390999999</v>
      </c>
      <c r="G347" s="11" t="str">
        <f t="shared" si="60"/>
        <v/>
      </c>
      <c r="L347" s="12">
        <f t="shared" si="62"/>
        <v>-8.6306453557050133E-4</v>
      </c>
      <c r="M347" s="12">
        <f t="shared" si="63"/>
        <v>-8.6343719019887195E-4</v>
      </c>
      <c r="N347">
        <f t="shared" si="64"/>
        <v>-1</v>
      </c>
      <c r="O347" s="12">
        <f t="shared" si="65"/>
        <v>8.6343719019887195E-4</v>
      </c>
      <c r="P347" s="12">
        <f t="shared" si="66"/>
        <v>-0.10067318545675819</v>
      </c>
      <c r="Q347" s="12">
        <f t="shared" si="67"/>
        <v>-9.5771500374088103E-2</v>
      </c>
      <c r="R347" s="13">
        <f t="shared" si="68"/>
        <v>-3.6780438304752083E-3</v>
      </c>
    </row>
    <row r="348" spans="1:18" x14ac:dyDescent="0.25">
      <c r="A348" s="1">
        <v>43069</v>
      </c>
      <c r="B348">
        <v>10332.700194999999</v>
      </c>
      <c r="C348">
        <v>10226.549805000001</v>
      </c>
      <c r="D348">
        <v>10501.4972581819</v>
      </c>
      <c r="E348" t="str">
        <f t="shared" si="61"/>
        <v/>
      </c>
      <c r="F348" s="10">
        <f t="shared" si="59"/>
        <v>10321.150390999999</v>
      </c>
      <c r="G348" s="11" t="str">
        <f t="shared" si="60"/>
        <v/>
      </c>
      <c r="L348" s="12">
        <f t="shared" si="62"/>
        <v>-1.300512508430407E-2</v>
      </c>
      <c r="M348" s="12">
        <f t="shared" si="63"/>
        <v>-1.3090432150084387E-2</v>
      </c>
      <c r="N348">
        <f t="shared" si="64"/>
        <v>-1</v>
      </c>
      <c r="O348" s="12">
        <f t="shared" si="65"/>
        <v>1.3090432150084387E-2</v>
      </c>
      <c r="P348" s="12">
        <f t="shared" si="66"/>
        <v>-8.7582753306673797E-2</v>
      </c>
      <c r="Q348" s="12">
        <f t="shared" si="67"/>
        <v>-8.3856945353291246E-2</v>
      </c>
      <c r="R348" s="13">
        <f t="shared" si="68"/>
        <v>-1.3856965357633699E-2</v>
      </c>
    </row>
    <row r="349" spans="1:18" x14ac:dyDescent="0.25">
      <c r="A349" s="1">
        <v>43070</v>
      </c>
      <c r="B349">
        <v>10263.700194999999</v>
      </c>
      <c r="C349">
        <v>10121.799805000001</v>
      </c>
      <c r="D349">
        <v>10517.091999673799</v>
      </c>
      <c r="E349" t="str">
        <f t="shared" si="61"/>
        <v/>
      </c>
      <c r="F349" s="10">
        <f t="shared" si="59"/>
        <v>10321.150390999999</v>
      </c>
      <c r="G349" s="11" t="str">
        <f t="shared" si="60"/>
        <v/>
      </c>
      <c r="L349" s="12">
        <f t="shared" si="62"/>
        <v>-1.0242946252389529E-2</v>
      </c>
      <c r="M349" s="12">
        <f t="shared" si="63"/>
        <v>-1.0295766224009933E-2</v>
      </c>
      <c r="N349">
        <f t="shared" si="64"/>
        <v>-1</v>
      </c>
      <c r="O349" s="12">
        <f t="shared" si="65"/>
        <v>1.0295766224009933E-2</v>
      </c>
      <c r="P349" s="12">
        <f t="shared" si="66"/>
        <v>-7.7286987082663863E-2</v>
      </c>
      <c r="Q349" s="12">
        <f t="shared" si="67"/>
        <v>-7.437582669622822E-2</v>
      </c>
      <c r="R349" s="13">
        <f t="shared" si="68"/>
        <v>-2.3114860539449444E-2</v>
      </c>
    </row>
    <row r="350" spans="1:18" x14ac:dyDescent="0.25">
      <c r="A350" s="1">
        <v>43073</v>
      </c>
      <c r="B350">
        <v>10175.049805000001</v>
      </c>
      <c r="C350">
        <v>10127.75</v>
      </c>
      <c r="D350">
        <v>10517.511467391199</v>
      </c>
      <c r="E350" t="str">
        <f t="shared" si="61"/>
        <v/>
      </c>
      <c r="F350" s="10">
        <f t="shared" si="59"/>
        <v>10321.150390999999</v>
      </c>
      <c r="G350" s="11" t="str">
        <f t="shared" si="60"/>
        <v/>
      </c>
      <c r="L350" s="12">
        <f t="shared" si="62"/>
        <v>5.8785938416416883E-4</v>
      </c>
      <c r="M350" s="12">
        <f t="shared" si="63"/>
        <v>5.8768666252377035E-4</v>
      </c>
      <c r="N350">
        <f t="shared" si="64"/>
        <v>-1</v>
      </c>
      <c r="O350" s="12">
        <f t="shared" si="65"/>
        <v>-5.8768666252377035E-4</v>
      </c>
      <c r="P350" s="12">
        <f t="shared" si="66"/>
        <v>-7.7874673745187639E-2</v>
      </c>
      <c r="Q350" s="12">
        <f t="shared" si="67"/>
        <v>-7.4919643864688301E-2</v>
      </c>
      <c r="R350" s="13">
        <f t="shared" si="68"/>
        <v>-9.6611082803013115E-3</v>
      </c>
    </row>
    <row r="351" spans="1:18" x14ac:dyDescent="0.25">
      <c r="A351" s="1">
        <v>43074</v>
      </c>
      <c r="B351">
        <v>10118.25</v>
      </c>
      <c r="C351">
        <v>10118.25</v>
      </c>
      <c r="D351">
        <v>10507.318390549999</v>
      </c>
      <c r="E351" t="str">
        <f t="shared" si="61"/>
        <v/>
      </c>
      <c r="F351" s="10">
        <f t="shared" si="59"/>
        <v>10321.150390999999</v>
      </c>
      <c r="G351" s="11" t="str">
        <f t="shared" si="60"/>
        <v/>
      </c>
      <c r="L351" s="12">
        <f t="shared" si="62"/>
        <v>-9.3801683493377475E-4</v>
      </c>
      <c r="M351" s="12">
        <f t="shared" si="63"/>
        <v>-9.3845704803147796E-4</v>
      </c>
      <c r="N351">
        <f t="shared" si="64"/>
        <v>-1</v>
      </c>
      <c r="O351" s="12">
        <f t="shared" si="65"/>
        <v>9.3845704803147796E-4</v>
      </c>
      <c r="P351" s="12">
        <f t="shared" si="66"/>
        <v>-7.6936216697156168E-2</v>
      </c>
      <c r="Q351" s="12">
        <f t="shared" si="67"/>
        <v>-7.4051088197128578E-2</v>
      </c>
      <c r="R351" s="13">
        <f t="shared" si="68"/>
        <v>-3.50708872768557E-4</v>
      </c>
    </row>
    <row r="352" spans="1:18" x14ac:dyDescent="0.25">
      <c r="A352" s="1">
        <v>43075</v>
      </c>
      <c r="B352">
        <v>10088.799805000001</v>
      </c>
      <c r="C352">
        <v>10044.099609000001</v>
      </c>
      <c r="D352">
        <v>10528.8467890215</v>
      </c>
      <c r="E352" t="str">
        <f t="shared" si="61"/>
        <v/>
      </c>
      <c r="F352" s="10">
        <f t="shared" si="59"/>
        <v>10321.150390999999</v>
      </c>
      <c r="G352" s="11" t="str">
        <f t="shared" si="60"/>
        <v/>
      </c>
      <c r="L352" s="12">
        <f t="shared" si="62"/>
        <v>-7.3283809947372047E-3</v>
      </c>
      <c r="M352" s="12">
        <f t="shared" si="63"/>
        <v>-7.3553654946980074E-3</v>
      </c>
      <c r="N352">
        <f t="shared" si="64"/>
        <v>-1</v>
      </c>
      <c r="O352" s="12">
        <f t="shared" si="65"/>
        <v>7.3553654946980074E-3</v>
      </c>
      <c r="P352" s="12">
        <f t="shared" si="66"/>
        <v>-6.958085120245816E-2</v>
      </c>
      <c r="Q352" s="12">
        <f t="shared" si="67"/>
        <v>-6.7215286430020948E-2</v>
      </c>
      <c r="R352" s="13">
        <f t="shared" si="68"/>
        <v>-8.2595236849251075E-3</v>
      </c>
    </row>
    <row r="353" spans="1:18" x14ac:dyDescent="0.25">
      <c r="A353" s="1">
        <v>43076</v>
      </c>
      <c r="B353">
        <v>10063.450194999999</v>
      </c>
      <c r="C353">
        <v>10166.700194999999</v>
      </c>
      <c r="D353">
        <v>10543.510360709801</v>
      </c>
      <c r="E353" t="str">
        <f t="shared" si="61"/>
        <v/>
      </c>
      <c r="F353" s="10">
        <f t="shared" si="59"/>
        <v>10321.150390999999</v>
      </c>
      <c r="G353" s="11" t="str">
        <f t="shared" si="60"/>
        <v/>
      </c>
      <c r="L353" s="12">
        <f t="shared" si="62"/>
        <v>1.2206229604706742E-2</v>
      </c>
      <c r="M353" s="12">
        <f t="shared" si="63"/>
        <v>1.21323342984696E-2</v>
      </c>
      <c r="N353">
        <f t="shared" si="64"/>
        <v>-1</v>
      </c>
      <c r="O353" s="12">
        <f t="shared" si="65"/>
        <v>-1.21323342984696E-2</v>
      </c>
      <c r="P353" s="12">
        <f t="shared" si="66"/>
        <v>-8.1713185500927765E-2</v>
      </c>
      <c r="Q353" s="12">
        <f t="shared" si="67"/>
        <v>-7.8463769251592042E-2</v>
      </c>
      <c r="R353" s="13">
        <f t="shared" si="68"/>
        <v>4.7883967089170643E-3</v>
      </c>
    </row>
    <row r="354" spans="1:18" x14ac:dyDescent="0.25">
      <c r="A354" s="1">
        <v>43077</v>
      </c>
      <c r="B354">
        <v>10198.450194999999</v>
      </c>
      <c r="C354">
        <v>10265.650390999999</v>
      </c>
      <c r="D354">
        <v>10563.1846072923</v>
      </c>
      <c r="E354" t="str">
        <f t="shared" si="61"/>
        <v/>
      </c>
      <c r="F354" s="10">
        <f t="shared" si="59"/>
        <v>10321.150390999999</v>
      </c>
      <c r="G354" s="11" t="str">
        <f t="shared" si="60"/>
        <v/>
      </c>
      <c r="L354" s="12">
        <f t="shared" si="62"/>
        <v>9.7327740665220652E-3</v>
      </c>
      <c r="M354" s="12">
        <f t="shared" si="63"/>
        <v>9.6857157135135513E-3</v>
      </c>
      <c r="N354">
        <f t="shared" si="64"/>
        <v>-1</v>
      </c>
      <c r="O354" s="12">
        <f t="shared" si="65"/>
        <v>-9.6857157135135513E-3</v>
      </c>
      <c r="P354" s="12">
        <f t="shared" si="66"/>
        <v>-9.1398901214441317E-2</v>
      </c>
      <c r="Q354" s="12">
        <f t="shared" si="67"/>
        <v>-8.7346420343392461E-2</v>
      </c>
      <c r="R354" s="13">
        <f t="shared" si="68"/>
        <v>2.2057804146175419E-2</v>
      </c>
    </row>
    <row r="355" spans="1:18" x14ac:dyDescent="0.25">
      <c r="A355" s="1">
        <v>43080</v>
      </c>
      <c r="B355">
        <v>10310.5</v>
      </c>
      <c r="C355">
        <v>10322.25</v>
      </c>
      <c r="D355">
        <v>10563.269716147601</v>
      </c>
      <c r="E355" t="str">
        <f t="shared" si="61"/>
        <v/>
      </c>
      <c r="F355" s="10">
        <f t="shared" si="59"/>
        <v>10321.150390999999</v>
      </c>
      <c r="G355" s="11" t="str">
        <f t="shared" si="60"/>
        <v/>
      </c>
      <c r="L355" s="12">
        <f t="shared" si="62"/>
        <v>5.5134946977759558E-3</v>
      </c>
      <c r="M355" s="12">
        <f t="shared" si="63"/>
        <v>5.4983510234303387E-3</v>
      </c>
      <c r="N355">
        <f t="shared" si="64"/>
        <v>-1</v>
      </c>
      <c r="O355" s="12">
        <f t="shared" si="65"/>
        <v>-5.4983510234303387E-3</v>
      </c>
      <c r="P355" s="12">
        <f t="shared" si="66"/>
        <v>-9.6897252237871656E-2</v>
      </c>
      <c r="Q355" s="12">
        <f t="shared" si="67"/>
        <v>-9.2350739727345976E-2</v>
      </c>
      <c r="R355" s="13">
        <f t="shared" si="68"/>
        <v>1.529993036250854E-2</v>
      </c>
    </row>
    <row r="356" spans="1:18" x14ac:dyDescent="0.25">
      <c r="A356" s="1">
        <v>43081</v>
      </c>
      <c r="B356">
        <v>10324.900390999999</v>
      </c>
      <c r="C356">
        <v>10240.150390999999</v>
      </c>
      <c r="D356">
        <v>10549.290016498901</v>
      </c>
      <c r="E356" t="str">
        <f t="shared" si="61"/>
        <v/>
      </c>
      <c r="F356" s="10">
        <f t="shared" si="59"/>
        <v>10321.150390999999</v>
      </c>
      <c r="G356" s="11" t="str">
        <f t="shared" si="60"/>
        <v/>
      </c>
      <c r="L356" s="12">
        <f t="shared" si="62"/>
        <v>-7.9536543873671706E-3</v>
      </c>
      <c r="M356" s="12">
        <f t="shared" si="63"/>
        <v>-7.9854534210065057E-3</v>
      </c>
      <c r="N356">
        <f t="shared" si="64"/>
        <v>-1</v>
      </c>
      <c r="O356" s="12">
        <f t="shared" si="65"/>
        <v>7.9854534210065057E-3</v>
      </c>
      <c r="P356" s="12">
        <f t="shared" si="66"/>
        <v>-8.8911798816865145E-2</v>
      </c>
      <c r="Q356" s="12">
        <f t="shared" si="67"/>
        <v>-8.5073732404971292E-2</v>
      </c>
      <c r="R356" s="13">
        <f t="shared" si="68"/>
        <v>-2.4840121208838939E-3</v>
      </c>
    </row>
    <row r="357" spans="1:18" x14ac:dyDescent="0.25">
      <c r="A357" s="1">
        <v>43082</v>
      </c>
      <c r="B357">
        <v>10236.599609000001</v>
      </c>
      <c r="C357">
        <v>10192.950194999999</v>
      </c>
      <c r="D357">
        <v>10572.982379844399</v>
      </c>
      <c r="E357" t="str">
        <f t="shared" si="61"/>
        <v/>
      </c>
      <c r="F357" s="10">
        <f t="shared" si="59"/>
        <v>10321.150390999999</v>
      </c>
      <c r="G357" s="11" t="str">
        <f t="shared" si="60"/>
        <v/>
      </c>
      <c r="L357" s="12">
        <f t="shared" si="62"/>
        <v>-4.609326445193962E-3</v>
      </c>
      <c r="M357" s="12">
        <f t="shared" si="63"/>
        <v>-4.6199821466791349E-3</v>
      </c>
      <c r="N357">
        <f t="shared" si="64"/>
        <v>-1</v>
      </c>
      <c r="O357" s="12">
        <f t="shared" si="65"/>
        <v>4.6199821466791349E-3</v>
      </c>
      <c r="P357" s="12">
        <f t="shared" si="66"/>
        <v>-8.4291816670186009E-2</v>
      </c>
      <c r="Q357" s="12">
        <f t="shared" si="67"/>
        <v>-8.0837010128312237E-2</v>
      </c>
      <c r="R357" s="13">
        <f t="shared" si="68"/>
        <v>-1.2526319843057521E-2</v>
      </c>
    </row>
    <row r="358" spans="1:18" x14ac:dyDescent="0.25">
      <c r="A358" s="1">
        <v>43083</v>
      </c>
      <c r="B358">
        <v>10229.299805000001</v>
      </c>
      <c r="C358">
        <v>10252.099609000001</v>
      </c>
      <c r="D358">
        <v>10587.9983152889</v>
      </c>
      <c r="E358" t="str">
        <f t="shared" si="61"/>
        <v/>
      </c>
      <c r="F358" s="10">
        <f t="shared" si="59"/>
        <v>10321.150390999999</v>
      </c>
      <c r="G358" s="11" t="str">
        <f t="shared" si="60"/>
        <v/>
      </c>
      <c r="L358" s="12">
        <f t="shared" si="62"/>
        <v>5.8029729242683459E-3</v>
      </c>
      <c r="M358" s="12">
        <f t="shared" si="63"/>
        <v>5.7862005320990758E-3</v>
      </c>
      <c r="N358">
        <f t="shared" si="64"/>
        <v>-1</v>
      </c>
      <c r="O358" s="12">
        <f t="shared" si="65"/>
        <v>-5.7862005320990758E-3</v>
      </c>
      <c r="P358" s="12">
        <f t="shared" si="66"/>
        <v>-9.0078017202285088E-2</v>
      </c>
      <c r="Q358" s="12">
        <f t="shared" si="67"/>
        <v>-8.6140114301594961E-2</v>
      </c>
      <c r="R358" s="13">
        <f t="shared" si="68"/>
        <v>1.1668986825137395E-3</v>
      </c>
    </row>
    <row r="359" spans="1:18" x14ac:dyDescent="0.25">
      <c r="A359" s="1">
        <v>43084</v>
      </c>
      <c r="B359">
        <v>10345.650390999999</v>
      </c>
      <c r="C359">
        <v>10333.25</v>
      </c>
      <c r="D359">
        <v>10603.763146129</v>
      </c>
      <c r="E359" t="str">
        <f t="shared" si="61"/>
        <v/>
      </c>
      <c r="F359" s="10">
        <f t="shared" si="59"/>
        <v>10321.150390999999</v>
      </c>
      <c r="G359" s="11" t="str">
        <f t="shared" si="60"/>
        <v/>
      </c>
      <c r="L359" s="12">
        <f t="shared" si="62"/>
        <v>7.9154899088924591E-3</v>
      </c>
      <c r="M359" s="12">
        <f t="shared" si="63"/>
        <v>7.8843267583611817E-3</v>
      </c>
      <c r="N359">
        <f t="shared" si="64"/>
        <v>-1</v>
      </c>
      <c r="O359" s="12">
        <f t="shared" si="65"/>
        <v>-7.8843267583611817E-3</v>
      </c>
      <c r="P359" s="12">
        <f t="shared" si="66"/>
        <v>-9.7962343960646264E-2</v>
      </c>
      <c r="Q359" s="12">
        <f t="shared" si="67"/>
        <v>-9.33169547964674E-2</v>
      </c>
      <c r="R359" s="13">
        <f t="shared" si="68"/>
        <v>1.3764396206784379E-2</v>
      </c>
    </row>
    <row r="360" spans="1:18" x14ac:dyDescent="0.25">
      <c r="A360" s="1">
        <v>43087</v>
      </c>
      <c r="B360">
        <v>10263.099609000001</v>
      </c>
      <c r="C360">
        <v>10388.75</v>
      </c>
      <c r="D360">
        <v>10604.2203346758</v>
      </c>
      <c r="E360" t="str">
        <f t="shared" si="61"/>
        <v/>
      </c>
      <c r="F360" s="10">
        <f t="shared" si="59"/>
        <v>10321.150390999999</v>
      </c>
      <c r="G360" s="11" t="str">
        <f t="shared" si="60"/>
        <v/>
      </c>
      <c r="L360" s="12">
        <f t="shared" si="62"/>
        <v>5.3710110565408087E-3</v>
      </c>
      <c r="M360" s="12">
        <f t="shared" si="63"/>
        <v>5.356638616709943E-3</v>
      </c>
      <c r="N360">
        <f t="shared" si="64"/>
        <v>-1</v>
      </c>
      <c r="O360" s="12">
        <f t="shared" si="65"/>
        <v>-5.356638616709943E-3</v>
      </c>
      <c r="P360" s="12">
        <f t="shared" si="66"/>
        <v>-0.10331898257735621</v>
      </c>
      <c r="Q360" s="12">
        <f t="shared" si="67"/>
        <v>-9.8160743414809071E-2</v>
      </c>
      <c r="R360" s="13">
        <f t="shared" si="68"/>
        <v>1.3329015149251777E-2</v>
      </c>
    </row>
    <row r="361" spans="1:18" x14ac:dyDescent="0.25">
      <c r="A361" s="1">
        <v>43088</v>
      </c>
      <c r="B361">
        <v>10414.799805000001</v>
      </c>
      <c r="C361">
        <v>10463.200194999999</v>
      </c>
      <c r="D361">
        <v>10593.961364921701</v>
      </c>
      <c r="E361" t="str">
        <f t="shared" si="61"/>
        <v/>
      </c>
      <c r="F361" s="10">
        <f t="shared" si="59"/>
        <v>10321.150390999999</v>
      </c>
      <c r="G361" s="11" t="str">
        <f t="shared" si="60"/>
        <v/>
      </c>
      <c r="L361" s="12">
        <f t="shared" si="62"/>
        <v>7.166424738298538E-3</v>
      </c>
      <c r="M361" s="12">
        <f t="shared" si="63"/>
        <v>7.1408679444521705E-3</v>
      </c>
      <c r="N361">
        <f t="shared" si="64"/>
        <v>-1</v>
      </c>
      <c r="O361" s="12">
        <f t="shared" si="65"/>
        <v>-7.1408679444521705E-3</v>
      </c>
      <c r="P361" s="12">
        <f t="shared" si="66"/>
        <v>-0.11045985052180837</v>
      </c>
      <c r="Q361" s="12">
        <f t="shared" si="67"/>
        <v>-0.10457771979489461</v>
      </c>
      <c r="R361" s="13">
        <f t="shared" si="68"/>
        <v>1.2575926741344556E-2</v>
      </c>
    </row>
    <row r="362" spans="1:18" x14ac:dyDescent="0.25">
      <c r="A362" s="1">
        <v>43089</v>
      </c>
      <c r="B362">
        <v>10494.400390999999</v>
      </c>
      <c r="C362">
        <v>10444.200194999999</v>
      </c>
      <c r="D362">
        <v>10615.6014021562</v>
      </c>
      <c r="E362" t="str">
        <f t="shared" si="61"/>
        <v/>
      </c>
      <c r="F362" s="10">
        <f t="shared" si="59"/>
        <v>10321.150390999999</v>
      </c>
      <c r="G362" s="11" t="str">
        <f t="shared" si="60"/>
        <v/>
      </c>
      <c r="L362" s="12">
        <f t="shared" si="62"/>
        <v>-1.815888030994528E-3</v>
      </c>
      <c r="M362" s="12">
        <f t="shared" si="63"/>
        <v>-1.817538754320261E-3</v>
      </c>
      <c r="N362">
        <f t="shared" si="64"/>
        <v>-1</v>
      </c>
      <c r="O362" s="12">
        <f t="shared" si="65"/>
        <v>1.817538754320261E-3</v>
      </c>
      <c r="P362" s="12">
        <f t="shared" si="66"/>
        <v>-0.10864231176748811</v>
      </c>
      <c r="Q362" s="12">
        <f t="shared" si="67"/>
        <v>-0.10294877521261425</v>
      </c>
      <c r="R362" s="13">
        <f t="shared" si="68"/>
        <v>5.3375232823966723E-3</v>
      </c>
    </row>
    <row r="363" spans="1:18" x14ac:dyDescent="0.25">
      <c r="A363" s="1">
        <v>43090</v>
      </c>
      <c r="B363">
        <v>10473.950194999999</v>
      </c>
      <c r="C363">
        <v>10440.299805000001</v>
      </c>
      <c r="D363">
        <v>10630.3220605682</v>
      </c>
      <c r="E363" t="str">
        <f t="shared" si="61"/>
        <v/>
      </c>
      <c r="F363" s="10">
        <f t="shared" si="59"/>
        <v>10321.150390999999</v>
      </c>
      <c r="G363" s="11" t="str">
        <f t="shared" si="60"/>
        <v/>
      </c>
      <c r="L363" s="12">
        <f t="shared" si="62"/>
        <v>-3.7345032909907871E-4</v>
      </c>
      <c r="M363" s="12">
        <f t="shared" si="63"/>
        <v>-3.7352007903919675E-4</v>
      </c>
      <c r="N363">
        <f t="shared" si="64"/>
        <v>-1</v>
      </c>
      <c r="O363" s="12">
        <f t="shared" si="65"/>
        <v>3.7352007903919675E-4</v>
      </c>
      <c r="P363" s="12">
        <f t="shared" si="66"/>
        <v>-0.10826879168844891</v>
      </c>
      <c r="Q363" s="12">
        <f t="shared" si="67"/>
        <v>-0.10261364598337763</v>
      </c>
      <c r="R363" s="13">
        <f t="shared" si="68"/>
        <v>-2.1886602161108604E-3</v>
      </c>
    </row>
    <row r="364" spans="1:18" x14ac:dyDescent="0.25">
      <c r="A364" s="1">
        <v>43091</v>
      </c>
      <c r="B364">
        <v>10457.299805000001</v>
      </c>
      <c r="C364">
        <v>10493</v>
      </c>
      <c r="D364">
        <v>10649.925585471199</v>
      </c>
      <c r="E364" t="str">
        <f t="shared" si="61"/>
        <v/>
      </c>
      <c r="F364" s="10">
        <f t="shared" si="59"/>
        <v>10321.150390999999</v>
      </c>
      <c r="G364" s="11" t="str">
        <f t="shared" si="60"/>
        <v/>
      </c>
      <c r="L364" s="12">
        <f t="shared" si="62"/>
        <v>5.0477664419905643E-3</v>
      </c>
      <c r="M364" s="12">
        <f t="shared" si="63"/>
        <v>5.0350691795821032E-3</v>
      </c>
      <c r="N364">
        <f t="shared" si="64"/>
        <v>-1</v>
      </c>
      <c r="O364" s="12">
        <f t="shared" si="65"/>
        <v>-5.0350691795821032E-3</v>
      </c>
      <c r="P364" s="12">
        <f t="shared" si="66"/>
        <v>-0.11330386086803101</v>
      </c>
      <c r="Q364" s="12">
        <f t="shared" si="67"/>
        <v>-0.10712069219008835</v>
      </c>
      <c r="R364" s="13">
        <f t="shared" si="68"/>
        <v>4.6724310228525301E-3</v>
      </c>
    </row>
    <row r="365" spans="1:18" x14ac:dyDescent="0.25">
      <c r="A365" s="1">
        <v>43095</v>
      </c>
      <c r="B365">
        <v>10512.299805000001</v>
      </c>
      <c r="C365">
        <v>10531.5</v>
      </c>
      <c r="D365">
        <v>10650.0676085211</v>
      </c>
      <c r="E365" t="str">
        <f t="shared" si="61"/>
        <v/>
      </c>
      <c r="F365" s="10">
        <f t="shared" si="59"/>
        <v>10321.150390999999</v>
      </c>
      <c r="G365" s="11" t="str">
        <f t="shared" si="60"/>
        <v/>
      </c>
      <c r="L365" s="12">
        <f t="shared" si="62"/>
        <v>3.6691127418277958E-3</v>
      </c>
      <c r="M365" s="12">
        <f t="shared" si="63"/>
        <v>3.6623979675021196E-3</v>
      </c>
      <c r="N365">
        <f t="shared" si="64"/>
        <v>-1</v>
      </c>
      <c r="O365" s="12">
        <f t="shared" si="65"/>
        <v>-3.6623979675021196E-3</v>
      </c>
      <c r="P365" s="12">
        <f t="shared" si="66"/>
        <v>-0.11696625883553313</v>
      </c>
      <c r="Q365" s="12">
        <f t="shared" si="67"/>
        <v>-0.11038479068989182</v>
      </c>
      <c r="R365" s="13">
        <f t="shared" si="68"/>
        <v>8.7354000079884475E-3</v>
      </c>
    </row>
    <row r="366" spans="1:18" x14ac:dyDescent="0.25">
      <c r="A366" s="1">
        <v>43096</v>
      </c>
      <c r="B366">
        <v>10531.049805000001</v>
      </c>
      <c r="C366">
        <v>10490.75</v>
      </c>
      <c r="D366">
        <v>10636.244570291299</v>
      </c>
      <c r="E366" t="str">
        <f t="shared" si="61"/>
        <v/>
      </c>
      <c r="F366" s="10">
        <f t="shared" si="59"/>
        <v>10321.150390999999</v>
      </c>
      <c r="G366" s="11" t="str">
        <f t="shared" si="60"/>
        <v/>
      </c>
      <c r="L366" s="12">
        <f t="shared" si="62"/>
        <v>-3.8693443479086431E-3</v>
      </c>
      <c r="M366" s="12">
        <f t="shared" si="63"/>
        <v>-3.8768496273459364E-3</v>
      </c>
      <c r="N366">
        <f t="shared" si="64"/>
        <v>-1</v>
      </c>
      <c r="O366" s="12">
        <f t="shared" si="65"/>
        <v>3.8768496273459364E-3</v>
      </c>
      <c r="P366" s="12">
        <f t="shared" si="66"/>
        <v>-0.11308940920818719</v>
      </c>
      <c r="Q366" s="12">
        <f t="shared" si="67"/>
        <v>-0.10692919220747765</v>
      </c>
      <c r="R366" s="13">
        <f t="shared" si="68"/>
        <v>-2.1442866673027083E-4</v>
      </c>
    </row>
    <row r="367" spans="1:18" x14ac:dyDescent="0.25">
      <c r="A367" s="1">
        <v>43097</v>
      </c>
      <c r="B367">
        <v>10498.200194999999</v>
      </c>
      <c r="C367">
        <v>10477.900390999999</v>
      </c>
      <c r="D367">
        <v>10659.920609334</v>
      </c>
      <c r="E367" t="str">
        <f t="shared" si="61"/>
        <v/>
      </c>
      <c r="F367" s="10">
        <f t="shared" si="59"/>
        <v>10321.150390999999</v>
      </c>
      <c r="G367" s="11" t="str">
        <f t="shared" si="60"/>
        <v/>
      </c>
      <c r="L367" s="12">
        <f t="shared" si="62"/>
        <v>-1.2248513214022649E-3</v>
      </c>
      <c r="M367" s="12">
        <f t="shared" si="63"/>
        <v>-1.2256020648774074E-3</v>
      </c>
      <c r="N367">
        <f t="shared" si="64"/>
        <v>-1</v>
      </c>
      <c r="O367" s="12">
        <f t="shared" si="65"/>
        <v>1.2256020648774074E-3</v>
      </c>
      <c r="P367" s="12">
        <f t="shared" si="66"/>
        <v>-0.11186380714330979</v>
      </c>
      <c r="Q367" s="12">
        <f t="shared" si="67"/>
        <v>-0.10583397176624254</v>
      </c>
      <c r="R367" s="13">
        <f t="shared" si="68"/>
        <v>-5.0894562977734648E-3</v>
      </c>
    </row>
    <row r="368" spans="1:18" x14ac:dyDescent="0.25">
      <c r="A368" s="1">
        <v>43098</v>
      </c>
      <c r="B368">
        <v>10492.349609000001</v>
      </c>
      <c r="C368">
        <v>10530.700194999999</v>
      </c>
      <c r="D368">
        <v>10674.9723855061</v>
      </c>
      <c r="E368" t="str">
        <f t="shared" si="61"/>
        <v/>
      </c>
      <c r="F368" s="10">
        <f t="shared" si="59"/>
        <v>10321.150390999999</v>
      </c>
      <c r="G368" s="11" t="str">
        <f t="shared" si="60"/>
        <v/>
      </c>
      <c r="L368" s="12">
        <f t="shared" si="62"/>
        <v>5.0391588037381752E-3</v>
      </c>
      <c r="M368" s="12">
        <f t="shared" si="63"/>
        <v>5.0265047357818532E-3</v>
      </c>
      <c r="N368">
        <f t="shared" si="64"/>
        <v>-1</v>
      </c>
      <c r="O368" s="12">
        <f t="shared" si="65"/>
        <v>-5.0265047357818532E-3</v>
      </c>
      <c r="P368" s="12">
        <f t="shared" si="66"/>
        <v>-0.11689031187909164</v>
      </c>
      <c r="Q368" s="12">
        <f t="shared" si="67"/>
        <v>-0.11031722455665205</v>
      </c>
      <c r="R368" s="13">
        <f t="shared" si="68"/>
        <v>3.8081352620162878E-3</v>
      </c>
    </row>
    <row r="369" spans="1:18" x14ac:dyDescent="0.25">
      <c r="A369" s="1">
        <v>43102</v>
      </c>
      <c r="B369">
        <v>10477.549805000001</v>
      </c>
      <c r="C369">
        <v>10442.200194999999</v>
      </c>
      <c r="D369">
        <v>10690.8962943391</v>
      </c>
      <c r="E369" t="str">
        <f t="shared" si="61"/>
        <v/>
      </c>
      <c r="F369" s="10">
        <f t="shared" si="59"/>
        <v>10321.150390999999</v>
      </c>
      <c r="G369" s="11" t="str">
        <f t="shared" si="60"/>
        <v/>
      </c>
      <c r="L369" s="12">
        <f t="shared" si="62"/>
        <v>-8.4039995784914723E-3</v>
      </c>
      <c r="M369" s="12">
        <f t="shared" si="63"/>
        <v>-8.43951228878774E-3</v>
      </c>
      <c r="N369">
        <f t="shared" si="64"/>
        <v>-1</v>
      </c>
      <c r="O369" s="12">
        <f t="shared" si="65"/>
        <v>8.43951228878774E-3</v>
      </c>
      <c r="P369" s="12">
        <f t="shared" si="66"/>
        <v>-0.1084507995903039</v>
      </c>
      <c r="Q369" s="12">
        <f t="shared" si="67"/>
        <v>-0.1027769625279239</v>
      </c>
      <c r="R369" s="13">
        <f t="shared" si="68"/>
        <v>-3.4071898632158648E-3</v>
      </c>
    </row>
    <row r="370" spans="1:18" x14ac:dyDescent="0.25">
      <c r="A370" s="1">
        <v>43103</v>
      </c>
      <c r="B370">
        <v>10482.650390999999</v>
      </c>
      <c r="C370">
        <v>10443.200194999999</v>
      </c>
      <c r="D370">
        <v>10691.3879977295</v>
      </c>
      <c r="E370" t="str">
        <f t="shared" si="61"/>
        <v/>
      </c>
      <c r="F370" s="10">
        <f t="shared" si="59"/>
        <v>10321.150390999999</v>
      </c>
      <c r="G370" s="11" t="str">
        <f t="shared" si="60"/>
        <v/>
      </c>
      <c r="L370" s="12">
        <f t="shared" si="62"/>
        <v>9.5765258405933196E-5</v>
      </c>
      <c r="M370" s="12">
        <f t="shared" si="63"/>
        <v>9.5760673206307301E-5</v>
      </c>
      <c r="N370">
        <f t="shared" si="64"/>
        <v>-1</v>
      </c>
      <c r="O370" s="12">
        <f t="shared" si="65"/>
        <v>-9.5760673206307301E-5</v>
      </c>
      <c r="P370" s="12">
        <f t="shared" si="66"/>
        <v>-0.10854656026351021</v>
      </c>
      <c r="Q370" s="12">
        <f t="shared" si="67"/>
        <v>-0.10286287709632436</v>
      </c>
      <c r="R370" s="13">
        <f t="shared" si="68"/>
        <v>-8.3090391312767853E-3</v>
      </c>
    </row>
    <row r="371" spans="1:18" x14ac:dyDescent="0.25">
      <c r="A371" s="1">
        <v>43104</v>
      </c>
      <c r="B371">
        <v>10469.400390999999</v>
      </c>
      <c r="C371">
        <v>10504.799805000001</v>
      </c>
      <c r="D371">
        <v>10681.066040568199</v>
      </c>
      <c r="E371" t="str">
        <f t="shared" si="61"/>
        <v/>
      </c>
      <c r="F371" s="10">
        <f t="shared" si="59"/>
        <v>10321.150390999999</v>
      </c>
      <c r="G371" s="11" t="str">
        <f t="shared" si="60"/>
        <v/>
      </c>
      <c r="L371" s="12">
        <f t="shared" si="62"/>
        <v>5.8985376943643253E-3</v>
      </c>
      <c r="M371" s="12">
        <f t="shared" si="63"/>
        <v>5.8812094284621131E-3</v>
      </c>
      <c r="N371">
        <f t="shared" si="64"/>
        <v>-1</v>
      </c>
      <c r="O371" s="12">
        <f t="shared" si="65"/>
        <v>-5.8812094284621131E-3</v>
      </c>
      <c r="P371" s="12">
        <f t="shared" si="66"/>
        <v>-0.11442776969197233</v>
      </c>
      <c r="Q371" s="12">
        <f t="shared" si="67"/>
        <v>-0.10812364340441571</v>
      </c>
      <c r="R371" s="13">
        <f t="shared" si="68"/>
        <v>5.9948678277568224E-3</v>
      </c>
    </row>
    <row r="372" spans="1:18" x14ac:dyDescent="0.25">
      <c r="A372" s="1">
        <v>43105</v>
      </c>
      <c r="B372">
        <v>10534.25</v>
      </c>
      <c r="C372">
        <v>10558.849609000001</v>
      </c>
      <c r="D372">
        <v>10702.8101725259</v>
      </c>
      <c r="E372" t="str">
        <f t="shared" si="61"/>
        <v/>
      </c>
      <c r="F372" s="10">
        <f t="shared" si="59"/>
        <v>10321.150390999999</v>
      </c>
      <c r="G372" s="11" t="str">
        <f t="shared" si="60"/>
        <v/>
      </c>
      <c r="L372" s="12">
        <f t="shared" si="62"/>
        <v>5.145248362969701E-3</v>
      </c>
      <c r="M372" s="12">
        <f t="shared" si="63"/>
        <v>5.1320568024995064E-3</v>
      </c>
      <c r="N372">
        <f t="shared" si="64"/>
        <v>-1</v>
      </c>
      <c r="O372" s="12">
        <f t="shared" si="65"/>
        <v>-5.1320568024995064E-3</v>
      </c>
      <c r="P372" s="12">
        <f t="shared" si="66"/>
        <v>-0.11955982649447183</v>
      </c>
      <c r="Q372" s="12">
        <f t="shared" si="67"/>
        <v>-0.11268907847085863</v>
      </c>
      <c r="R372" s="13">
        <f t="shared" si="68"/>
        <v>1.1074135498749804E-2</v>
      </c>
    </row>
    <row r="373" spans="1:18" x14ac:dyDescent="0.25">
      <c r="A373" s="1">
        <v>43108</v>
      </c>
      <c r="B373">
        <v>10591.700194999999</v>
      </c>
      <c r="C373">
        <v>10623.599609000001</v>
      </c>
      <c r="D373">
        <v>10717.5835949839</v>
      </c>
      <c r="E373" t="str">
        <f t="shared" si="61"/>
        <v/>
      </c>
      <c r="F373" s="10">
        <f t="shared" si="59"/>
        <v>10321.150390999999</v>
      </c>
      <c r="G373" s="11" t="str">
        <f t="shared" si="60"/>
        <v/>
      </c>
      <c r="L373" s="12">
        <f t="shared" si="62"/>
        <v>6.1322968313526349E-3</v>
      </c>
      <c r="M373" s="12">
        <f t="shared" si="63"/>
        <v>6.1135708158015561E-3</v>
      </c>
      <c r="N373">
        <f t="shared" si="64"/>
        <v>-1</v>
      </c>
      <c r="O373" s="12">
        <f t="shared" si="65"/>
        <v>-6.1135708158015561E-3</v>
      </c>
      <c r="P373" s="12">
        <f t="shared" si="66"/>
        <v>-0.12567339731027338</v>
      </c>
      <c r="Q373" s="12">
        <f t="shared" si="67"/>
        <v>-0.11809716841057538</v>
      </c>
      <c r="R373" s="13">
        <f t="shared" si="68"/>
        <v>1.13090973845551E-2</v>
      </c>
    </row>
    <row r="374" spans="1:18" x14ac:dyDescent="0.25">
      <c r="A374" s="1">
        <v>43109</v>
      </c>
      <c r="B374">
        <v>10645.099609000001</v>
      </c>
      <c r="C374">
        <v>10637</v>
      </c>
      <c r="D374">
        <v>10737.1196120191</v>
      </c>
      <c r="E374" t="str">
        <f t="shared" si="61"/>
        <v/>
      </c>
      <c r="F374" s="10">
        <f t="shared" si="59"/>
        <v>10321.150390999999</v>
      </c>
      <c r="G374" s="11" t="str">
        <f t="shared" si="60"/>
        <v/>
      </c>
      <c r="L374" s="12">
        <f t="shared" si="62"/>
        <v>1.2613795223086477E-3</v>
      </c>
      <c r="M374" s="12">
        <f t="shared" si="63"/>
        <v>1.2605846515112817E-3</v>
      </c>
      <c r="N374">
        <f t="shared" si="64"/>
        <v>-1</v>
      </c>
      <c r="O374" s="12">
        <f t="shared" si="65"/>
        <v>-1.2605846515112817E-3</v>
      </c>
      <c r="P374" s="12">
        <f t="shared" si="66"/>
        <v>-0.12693398196178465</v>
      </c>
      <c r="Q374" s="12">
        <f t="shared" si="67"/>
        <v>-0.11920818117425913</v>
      </c>
      <c r="R374" s="13">
        <f t="shared" si="68"/>
        <v>7.401411507309108E-3</v>
      </c>
    </row>
    <row r="375" spans="1:18" x14ac:dyDescent="0.25">
      <c r="A375" s="1">
        <v>43110</v>
      </c>
      <c r="B375">
        <v>10652.049805000001</v>
      </c>
      <c r="C375">
        <v>10632.200194999999</v>
      </c>
      <c r="D375">
        <v>10737.314252463</v>
      </c>
      <c r="E375" t="str">
        <f t="shared" si="61"/>
        <v/>
      </c>
      <c r="F375" s="10">
        <f t="shared" si="59"/>
        <v>10321.150390999999</v>
      </c>
      <c r="G375" s="11" t="str">
        <f t="shared" si="60"/>
        <v/>
      </c>
      <c r="L375" s="12">
        <f t="shared" si="62"/>
        <v>-4.5123672087998834E-4</v>
      </c>
      <c r="M375" s="12">
        <f t="shared" si="63"/>
        <v>-4.5133855880561693E-4</v>
      </c>
      <c r="N375">
        <f t="shared" si="64"/>
        <v>-1</v>
      </c>
      <c r="O375" s="12">
        <f t="shared" si="65"/>
        <v>4.5133855880561693E-4</v>
      </c>
      <c r="P375" s="12">
        <f t="shared" si="66"/>
        <v>-0.12648264340297904</v>
      </c>
      <c r="Q375" s="12">
        <f t="shared" si="67"/>
        <v>-0.11881055613913727</v>
      </c>
      <c r="R375" s="13">
        <f t="shared" si="68"/>
        <v>8.095736206692461E-4</v>
      </c>
    </row>
    <row r="376" spans="1:18" x14ac:dyDescent="0.25">
      <c r="A376" s="1">
        <v>43111</v>
      </c>
      <c r="B376">
        <v>10637.049805000001</v>
      </c>
      <c r="C376">
        <v>10651.200194999999</v>
      </c>
      <c r="D376">
        <v>10723.637710966301</v>
      </c>
      <c r="E376" t="str">
        <f t="shared" si="61"/>
        <v/>
      </c>
      <c r="F376" s="10">
        <f t="shared" si="59"/>
        <v>10321.150390999999</v>
      </c>
      <c r="G376" s="11" t="str">
        <f t="shared" si="60"/>
        <v/>
      </c>
      <c r="L376" s="12">
        <f t="shared" si="62"/>
        <v>1.7870242895665633E-3</v>
      </c>
      <c r="M376" s="12">
        <f t="shared" si="63"/>
        <v>1.7854294613759466E-3</v>
      </c>
      <c r="N376">
        <f t="shared" si="64"/>
        <v>-1</v>
      </c>
      <c r="O376" s="12">
        <f t="shared" si="65"/>
        <v>-1.7854294613759466E-3</v>
      </c>
      <c r="P376" s="12">
        <f t="shared" si="66"/>
        <v>-0.12826807286435499</v>
      </c>
      <c r="Q376" s="12">
        <f t="shared" si="67"/>
        <v>-0.12038245405926229</v>
      </c>
      <c r="R376" s="13">
        <f t="shared" si="68"/>
        <v>1.3349811977059201E-3</v>
      </c>
    </row>
    <row r="377" spans="1:18" x14ac:dyDescent="0.25">
      <c r="A377" s="1">
        <v>43112</v>
      </c>
      <c r="B377">
        <v>10682.549805000001</v>
      </c>
      <c r="C377">
        <v>10681.25</v>
      </c>
      <c r="D377">
        <v>10747.2974585026</v>
      </c>
      <c r="E377" t="str">
        <f t="shared" si="61"/>
        <v/>
      </c>
      <c r="F377" s="10">
        <f t="shared" si="59"/>
        <v>10321.150390999999</v>
      </c>
      <c r="G377" s="11" t="str">
        <f t="shared" si="60"/>
        <v/>
      </c>
      <c r="L377" s="12">
        <f t="shared" si="62"/>
        <v>2.8212599941654926E-3</v>
      </c>
      <c r="M377" s="12">
        <f t="shared" si="63"/>
        <v>2.8172877096658304E-3</v>
      </c>
      <c r="N377">
        <f t="shared" si="64"/>
        <v>-1</v>
      </c>
      <c r="O377" s="12">
        <f t="shared" si="65"/>
        <v>-2.8172877096658304E-3</v>
      </c>
      <c r="P377" s="12">
        <f t="shared" si="66"/>
        <v>-0.13108536057402081</v>
      </c>
      <c r="Q377" s="12">
        <f t="shared" si="67"/>
        <v>-0.12285710222591872</v>
      </c>
      <c r="R377" s="13">
        <f t="shared" si="68"/>
        <v>4.6133259438687624E-3</v>
      </c>
    </row>
    <row r="378" spans="1:18" x14ac:dyDescent="0.25">
      <c r="A378" s="1">
        <v>43115</v>
      </c>
      <c r="B378">
        <v>10718.5</v>
      </c>
      <c r="C378">
        <v>10741.549805000001</v>
      </c>
      <c r="D378">
        <v>10762.382043032399</v>
      </c>
      <c r="E378" t="str">
        <f t="shared" si="61"/>
        <v/>
      </c>
      <c r="F378" s="10">
        <f t="shared" si="59"/>
        <v>10321.150390999999</v>
      </c>
      <c r="G378" s="11" t="str">
        <f t="shared" si="60"/>
        <v/>
      </c>
      <c r="L378" s="12">
        <f t="shared" si="62"/>
        <v>5.6453884142773081E-3</v>
      </c>
      <c r="M378" s="12">
        <f t="shared" si="63"/>
        <v>5.6295129299290892E-3</v>
      </c>
      <c r="N378">
        <f t="shared" si="64"/>
        <v>-1</v>
      </c>
      <c r="O378" s="12">
        <f t="shared" si="65"/>
        <v>-5.6295129299290892E-3</v>
      </c>
      <c r="P378" s="12">
        <f t="shared" si="66"/>
        <v>-0.1367148735039499</v>
      </c>
      <c r="Q378" s="12">
        <f t="shared" si="67"/>
        <v>-0.12778111660495106</v>
      </c>
      <c r="R378" s="13">
        <f t="shared" si="68"/>
        <v>8.4825755169275485E-3</v>
      </c>
    </row>
    <row r="379" spans="1:18" x14ac:dyDescent="0.25">
      <c r="A379" s="1">
        <v>43116</v>
      </c>
      <c r="B379">
        <v>10761.5</v>
      </c>
      <c r="C379">
        <v>10700.450194999999</v>
      </c>
      <c r="D379">
        <v>10778.454745724201</v>
      </c>
      <c r="E379" t="str">
        <f t="shared" si="61"/>
        <v/>
      </c>
      <c r="F379" s="10">
        <f t="shared" si="59"/>
        <v>10321.150390999999</v>
      </c>
      <c r="G379" s="11" t="str">
        <f t="shared" si="60"/>
        <v/>
      </c>
      <c r="L379" s="12">
        <f t="shared" si="62"/>
        <v>-3.8262271968305672E-3</v>
      </c>
      <c r="M379" s="12">
        <f t="shared" si="63"/>
        <v>-3.8335659298657891E-3</v>
      </c>
      <c r="N379">
        <f t="shared" si="64"/>
        <v>-1</v>
      </c>
      <c r="O379" s="12">
        <f t="shared" si="65"/>
        <v>3.8335659298657891E-3</v>
      </c>
      <c r="P379" s="12">
        <f t="shared" si="66"/>
        <v>-0.13288130757408412</v>
      </c>
      <c r="Q379" s="12">
        <f t="shared" si="67"/>
        <v>-0.12443099064866903</v>
      </c>
      <c r="R379" s="13">
        <f t="shared" si="68"/>
        <v>1.7975606787594689E-3</v>
      </c>
    </row>
    <row r="380" spans="1:18" x14ac:dyDescent="0.25">
      <c r="A380" s="1">
        <v>43117</v>
      </c>
      <c r="B380">
        <v>10702.450194999999</v>
      </c>
      <c r="C380">
        <v>10788.549805000001</v>
      </c>
      <c r="D380">
        <v>10778.978024769</v>
      </c>
      <c r="E380" t="str">
        <f t="shared" si="61"/>
        <v/>
      </c>
      <c r="F380" s="10">
        <f t="shared" si="59"/>
        <v>10321.150390999999</v>
      </c>
      <c r="G380" s="11" t="str">
        <f t="shared" si="60"/>
        <v/>
      </c>
      <c r="L380" s="12">
        <f t="shared" si="62"/>
        <v>8.2332620024871961E-3</v>
      </c>
      <c r="M380" s="12">
        <f t="shared" si="63"/>
        <v>8.199553594600166E-3</v>
      </c>
      <c r="N380">
        <f t="shared" si="64"/>
        <v>-1</v>
      </c>
      <c r="O380" s="12">
        <f t="shared" si="65"/>
        <v>-8.199553594600166E-3</v>
      </c>
      <c r="P380" s="12">
        <f t="shared" si="66"/>
        <v>-0.14108086116868429</v>
      </c>
      <c r="Q380" s="12">
        <f t="shared" si="67"/>
        <v>-0.1315809125238212</v>
      </c>
      <c r="R380" s="13">
        <f t="shared" si="68"/>
        <v>4.3755324746641566E-3</v>
      </c>
    </row>
    <row r="381" spans="1:18" x14ac:dyDescent="0.25">
      <c r="A381" s="1">
        <v>43118</v>
      </c>
      <c r="B381">
        <v>10873.400390999999</v>
      </c>
      <c r="C381">
        <v>10817</v>
      </c>
      <c r="D381">
        <v>10768.5958918632</v>
      </c>
      <c r="E381" t="str">
        <f t="shared" si="61"/>
        <v/>
      </c>
      <c r="F381" s="10">
        <f t="shared" si="59"/>
        <v>10321.150390999999</v>
      </c>
      <c r="G381" s="11" t="str">
        <f t="shared" si="60"/>
        <v/>
      </c>
      <c r="L381" s="12">
        <f t="shared" si="62"/>
        <v>2.6370731483127408E-3</v>
      </c>
      <c r="M381" s="12">
        <f t="shared" si="63"/>
        <v>2.633602171724969E-3</v>
      </c>
      <c r="N381">
        <f t="shared" si="64"/>
        <v>-1</v>
      </c>
      <c r="O381" s="12">
        <f t="shared" si="65"/>
        <v>-2.633602171724969E-3</v>
      </c>
      <c r="P381" s="12">
        <f t="shared" si="66"/>
        <v>-0.14371446334040927</v>
      </c>
      <c r="Q381" s="12">
        <f t="shared" si="67"/>
        <v>-0.13386497394384711</v>
      </c>
      <c r="R381" s="13">
        <f t="shared" si="68"/>
        <v>1.0892046864949823E-2</v>
      </c>
    </row>
    <row r="382" spans="1:18" x14ac:dyDescent="0.25">
      <c r="A382" s="1">
        <v>43119</v>
      </c>
      <c r="B382">
        <v>10829.200194999999</v>
      </c>
      <c r="C382">
        <v>10894.700194999999</v>
      </c>
      <c r="D382">
        <v>10790.4370955595</v>
      </c>
      <c r="E382" t="str">
        <f t="shared" si="61"/>
        <v/>
      </c>
      <c r="F382" s="10">
        <f t="shared" si="59"/>
        <v>10321.150390999999</v>
      </c>
      <c r="G382" s="11" t="str">
        <f t="shared" si="60"/>
        <v/>
      </c>
      <c r="L382" s="12">
        <f t="shared" si="62"/>
        <v>7.1831556808725772E-3</v>
      </c>
      <c r="M382" s="12">
        <f t="shared" si="63"/>
        <v>7.157479701157223E-3</v>
      </c>
      <c r="N382">
        <f t="shared" si="64"/>
        <v>-1</v>
      </c>
      <c r="O382" s="12">
        <f t="shared" si="65"/>
        <v>-7.157479701157223E-3</v>
      </c>
      <c r="P382" s="12">
        <f t="shared" si="66"/>
        <v>-0.15087194304156648</v>
      </c>
      <c r="Q382" s="12">
        <f t="shared" si="67"/>
        <v>-0.14004218480934461</v>
      </c>
      <c r="R382" s="13">
        <f t="shared" si="68"/>
        <v>9.8391713361514199E-3</v>
      </c>
    </row>
    <row r="383" spans="1:18" x14ac:dyDescent="0.25">
      <c r="A383" s="1">
        <v>43122</v>
      </c>
      <c r="B383">
        <v>10883.200194999999</v>
      </c>
      <c r="C383">
        <v>10966.200194999999</v>
      </c>
      <c r="D383">
        <v>10805.259290055899</v>
      </c>
      <c r="E383" t="str">
        <f t="shared" si="61"/>
        <v/>
      </c>
      <c r="F383" s="10">
        <f t="shared" si="59"/>
        <v>10321.150390999999</v>
      </c>
      <c r="G383" s="11" t="str">
        <f t="shared" si="60"/>
        <v/>
      </c>
      <c r="L383" s="12">
        <f t="shared" si="62"/>
        <v>6.5628240080268796E-3</v>
      </c>
      <c r="M383" s="12">
        <f t="shared" si="63"/>
        <v>6.5413824389161917E-3</v>
      </c>
      <c r="N383">
        <f t="shared" si="64"/>
        <v>-1</v>
      </c>
      <c r="O383" s="12">
        <f t="shared" si="65"/>
        <v>-6.5413824389161917E-3</v>
      </c>
      <c r="P383" s="12">
        <f t="shared" si="66"/>
        <v>-0.15741332548048267</v>
      </c>
      <c r="Q383" s="12">
        <f t="shared" si="67"/>
        <v>-0.14564913915020805</v>
      </c>
      <c r="R383" s="13">
        <f t="shared" si="68"/>
        <v>1.3793121475455195E-2</v>
      </c>
    </row>
    <row r="384" spans="1:18" x14ac:dyDescent="0.25">
      <c r="A384" s="1">
        <v>43123</v>
      </c>
      <c r="B384">
        <v>10997.400390999999</v>
      </c>
      <c r="C384">
        <v>11083.700194999999</v>
      </c>
      <c r="D384">
        <v>10824.73089914</v>
      </c>
      <c r="E384" t="str">
        <f t="shared" si="61"/>
        <v/>
      </c>
      <c r="F384" s="10">
        <f t="shared" si="59"/>
        <v>10321.150390999999</v>
      </c>
      <c r="G384" s="11" t="str">
        <f t="shared" si="60"/>
        <v/>
      </c>
      <c r="L384" s="12">
        <f t="shared" si="62"/>
        <v>1.0714741470210676E-2</v>
      </c>
      <c r="M384" s="12">
        <f t="shared" si="63"/>
        <v>1.0657745398476418E-2</v>
      </c>
      <c r="N384">
        <f t="shared" si="64"/>
        <v>-1</v>
      </c>
      <c r="O384" s="12">
        <f t="shared" si="65"/>
        <v>-1.0657745398476418E-2</v>
      </c>
      <c r="P384" s="12">
        <f t="shared" si="66"/>
        <v>-0.16807107087895909</v>
      </c>
      <c r="Q384" s="12">
        <f t="shared" si="67"/>
        <v>-0.15470624322048365</v>
      </c>
      <c r="R384" s="13">
        <f t="shared" si="68"/>
        <v>1.7347884440798156E-2</v>
      </c>
    </row>
    <row r="385" spans="1:18" x14ac:dyDescent="0.25">
      <c r="A385" s="1">
        <v>43124</v>
      </c>
      <c r="B385">
        <v>11069.349609000001</v>
      </c>
      <c r="C385">
        <v>11086</v>
      </c>
      <c r="D385">
        <v>10824.9741880784</v>
      </c>
      <c r="E385" t="str">
        <f t="shared" si="61"/>
        <v/>
      </c>
      <c r="F385" s="10">
        <f t="shared" si="59"/>
        <v>10321.150390999999</v>
      </c>
      <c r="G385" s="11" t="str">
        <f t="shared" si="60"/>
        <v/>
      </c>
      <c r="L385" s="12">
        <f t="shared" si="62"/>
        <v>2.074943348826519E-4</v>
      </c>
      <c r="M385" s="12">
        <f t="shared" si="63"/>
        <v>2.0747281091049774E-4</v>
      </c>
      <c r="N385">
        <f t="shared" si="64"/>
        <v>-1</v>
      </c>
      <c r="O385" s="12">
        <f t="shared" si="65"/>
        <v>-2.0747281091049774E-4</v>
      </c>
      <c r="P385" s="12">
        <f t="shared" si="66"/>
        <v>-0.16827854368986958</v>
      </c>
      <c r="Q385" s="12">
        <f t="shared" si="67"/>
        <v>-0.15488160050068489</v>
      </c>
      <c r="R385" s="13">
        <f t="shared" si="68"/>
        <v>1.0924459053248237E-2</v>
      </c>
    </row>
    <row r="386" spans="1:18" x14ac:dyDescent="0.25">
      <c r="A386" s="1">
        <v>43125</v>
      </c>
      <c r="B386">
        <v>11095.599609000001</v>
      </c>
      <c r="C386">
        <v>11069.650390999999</v>
      </c>
      <c r="D386">
        <v>10811.434651564899</v>
      </c>
      <c r="E386" t="str">
        <f t="shared" si="61"/>
        <v/>
      </c>
      <c r="F386" s="10">
        <f t="shared" si="59"/>
        <v>10321.150390999999</v>
      </c>
      <c r="G386" s="11" t="str">
        <f t="shared" si="60"/>
        <v/>
      </c>
      <c r="L386" s="12">
        <f t="shared" si="62"/>
        <v>-1.4747978531481909E-3</v>
      </c>
      <c r="M386" s="12">
        <f t="shared" si="63"/>
        <v>-1.4758864379286569E-3</v>
      </c>
      <c r="N386">
        <f t="shared" si="64"/>
        <v>-1</v>
      </c>
      <c r="O386" s="12">
        <f t="shared" si="65"/>
        <v>1.4758864379286569E-3</v>
      </c>
      <c r="P386" s="12">
        <f t="shared" si="66"/>
        <v>-0.16680265725194093</v>
      </c>
      <c r="Q386" s="12">
        <f t="shared" si="67"/>
        <v>-0.15363338082775335</v>
      </c>
      <c r="R386" s="13">
        <f t="shared" si="68"/>
        <v>-1.2676095304651191E-3</v>
      </c>
    </row>
    <row r="387" spans="1:18" x14ac:dyDescent="0.25">
      <c r="A387" s="1">
        <v>43129</v>
      </c>
      <c r="B387">
        <v>11079.349609000001</v>
      </c>
      <c r="C387">
        <v>11130.400390999999</v>
      </c>
      <c r="D387">
        <v>10835.0782120313</v>
      </c>
      <c r="E387" t="str">
        <f t="shared" si="61"/>
        <v/>
      </c>
      <c r="F387" s="10">
        <f t="shared" si="59"/>
        <v>10321.150390999999</v>
      </c>
      <c r="G387" s="11" t="str">
        <f t="shared" si="60"/>
        <v/>
      </c>
      <c r="L387" s="12">
        <f t="shared" si="62"/>
        <v>5.4879781975221142E-3</v>
      </c>
      <c r="M387" s="12">
        <f t="shared" si="63"/>
        <v>5.4729741148610228E-3</v>
      </c>
      <c r="N387">
        <f t="shared" si="64"/>
        <v>-1</v>
      </c>
      <c r="O387" s="12">
        <f t="shared" si="65"/>
        <v>-5.4729741148610228E-3</v>
      </c>
      <c r="P387" s="12">
        <f t="shared" si="66"/>
        <v>-0.17227563136680196</v>
      </c>
      <c r="Q387" s="12">
        <f t="shared" si="67"/>
        <v>-0.15825287072106298</v>
      </c>
      <c r="R387" s="13">
        <f t="shared" si="68"/>
        <v>4.005086685910042E-3</v>
      </c>
    </row>
    <row r="388" spans="1:18" x14ac:dyDescent="0.25">
      <c r="A388" s="1">
        <v>43130</v>
      </c>
      <c r="B388">
        <v>11120.849609000001</v>
      </c>
      <c r="C388">
        <v>11049.650390999999</v>
      </c>
      <c r="D388">
        <v>10850.1928241391</v>
      </c>
      <c r="E388" t="str">
        <f t="shared" si="61"/>
        <v/>
      </c>
      <c r="F388" s="10">
        <f t="shared" si="59"/>
        <v>10321.150390999999</v>
      </c>
      <c r="G388" s="11" t="str">
        <f t="shared" si="60"/>
        <v/>
      </c>
      <c r="L388" s="12">
        <f t="shared" si="62"/>
        <v>-7.2549052292220084E-3</v>
      </c>
      <c r="M388" s="12">
        <f t="shared" si="63"/>
        <v>-7.2813500348311491E-3</v>
      </c>
      <c r="N388">
        <f t="shared" si="64"/>
        <v>-1</v>
      </c>
      <c r="O388" s="12">
        <f t="shared" si="65"/>
        <v>7.2813500348311491E-3</v>
      </c>
      <c r="P388" s="12">
        <f t="shared" si="66"/>
        <v>-0.1649942813319708</v>
      </c>
      <c r="Q388" s="12">
        <f t="shared" si="67"/>
        <v>-0.15210144707560203</v>
      </c>
      <c r="R388" s="13">
        <f t="shared" si="68"/>
        <v>-1.8067417934229946E-3</v>
      </c>
    </row>
    <row r="389" spans="1:18" x14ac:dyDescent="0.25">
      <c r="A389" s="1">
        <v>43131</v>
      </c>
      <c r="B389">
        <v>11018.799805000001</v>
      </c>
      <c r="C389">
        <v>11027.700194999999</v>
      </c>
      <c r="D389">
        <v>10866.404714713501</v>
      </c>
      <c r="E389" t="str">
        <f t="shared" si="61"/>
        <v/>
      </c>
      <c r="F389" s="10">
        <f t="shared" si="59"/>
        <v>10321.150390999999</v>
      </c>
      <c r="G389" s="11" t="str">
        <f t="shared" si="60"/>
        <v/>
      </c>
      <c r="L389" s="12">
        <f t="shared" si="62"/>
        <v>-1.9865059276334973E-3</v>
      </c>
      <c r="M389" s="12">
        <f t="shared" si="63"/>
        <v>-1.9884816474868292E-3</v>
      </c>
      <c r="N389">
        <f t="shared" si="64"/>
        <v>-1</v>
      </c>
      <c r="O389" s="12">
        <f t="shared" si="65"/>
        <v>1.9884816474868292E-3</v>
      </c>
      <c r="P389" s="12">
        <f t="shared" si="66"/>
        <v>-0.16300579968448398</v>
      </c>
      <c r="Q389" s="12">
        <f t="shared" si="67"/>
        <v>-0.15041373893195442</v>
      </c>
      <c r="R389" s="13">
        <f t="shared" si="68"/>
        <v>-9.2269992446132321E-3</v>
      </c>
    </row>
    <row r="390" spans="1:18" x14ac:dyDescent="0.25">
      <c r="A390" s="1">
        <v>43132</v>
      </c>
      <c r="B390">
        <v>11044.549805000001</v>
      </c>
      <c r="C390">
        <v>11016.900390999999</v>
      </c>
      <c r="D390">
        <v>10866.9568751304</v>
      </c>
      <c r="E390" t="str">
        <f t="shared" si="61"/>
        <v/>
      </c>
      <c r="F390" s="10">
        <f t="shared" si="59"/>
        <v>10321.150390999999</v>
      </c>
      <c r="G390" s="11" t="str">
        <f t="shared" si="60"/>
        <v/>
      </c>
      <c r="L390" s="12">
        <f t="shared" si="62"/>
        <v>-9.7933420468732102E-4</v>
      </c>
      <c r="M390" s="12">
        <f t="shared" si="63"/>
        <v>-9.7981406575137382E-4</v>
      </c>
      <c r="N390">
        <f t="shared" si="64"/>
        <v>-1</v>
      </c>
      <c r="O390" s="12">
        <f t="shared" si="65"/>
        <v>9.7981406575137382E-4</v>
      </c>
      <c r="P390" s="12">
        <f t="shared" si="66"/>
        <v>-0.1620259856187326</v>
      </c>
      <c r="Q390" s="12">
        <f t="shared" si="67"/>
        <v>-0.14958089441353395</v>
      </c>
      <c r="R390" s="13">
        <f t="shared" si="68"/>
        <v>-2.963894679118062E-3</v>
      </c>
    </row>
    <row r="391" spans="1:18" x14ac:dyDescent="0.25">
      <c r="A391" s="1">
        <v>43133</v>
      </c>
      <c r="B391">
        <v>10938.200194999999</v>
      </c>
      <c r="C391">
        <v>10760.599609000001</v>
      </c>
      <c r="D391">
        <v>10856.517283703501</v>
      </c>
      <c r="E391" t="str">
        <f t="shared" si="61"/>
        <v/>
      </c>
      <c r="F391" s="10">
        <f t="shared" si="59"/>
        <v>10321.150390999999</v>
      </c>
      <c r="G391" s="11" t="str">
        <f t="shared" si="60"/>
        <v/>
      </c>
      <c r="L391" s="12">
        <f t="shared" si="62"/>
        <v>-2.32643277967165E-2</v>
      </c>
      <c r="M391" s="12">
        <f t="shared" si="63"/>
        <v>-2.3539214001964671E-2</v>
      </c>
      <c r="N391">
        <f t="shared" si="64"/>
        <v>-1</v>
      </c>
      <c r="O391" s="12">
        <f t="shared" si="65"/>
        <v>2.3539214001964671E-2</v>
      </c>
      <c r="P391" s="12">
        <f t="shared" si="66"/>
        <v>-0.13848677161676792</v>
      </c>
      <c r="Q391" s="12">
        <f t="shared" si="67"/>
        <v>-0.12932523118755079</v>
      </c>
      <c r="R391" s="13">
        <f t="shared" si="68"/>
        <v>-2.4220878449443428E-2</v>
      </c>
    </row>
    <row r="392" spans="1:18" x14ac:dyDescent="0.25">
      <c r="A392" s="1">
        <v>43136</v>
      </c>
      <c r="B392">
        <v>10604.299805000001</v>
      </c>
      <c r="C392">
        <v>10666.549805000001</v>
      </c>
      <c r="D392">
        <v>10878.4490204433</v>
      </c>
      <c r="E392" t="str">
        <f t="shared" si="61"/>
        <v/>
      </c>
      <c r="F392" s="10">
        <f t="shared" si="59"/>
        <v>10321.150390999999</v>
      </c>
      <c r="G392" s="11" t="str">
        <f t="shared" si="60"/>
        <v/>
      </c>
      <c r="L392" s="12">
        <f t="shared" si="62"/>
        <v>-8.740201049887486E-3</v>
      </c>
      <c r="M392" s="12">
        <f t="shared" si="63"/>
        <v>-8.7786206341594342E-3</v>
      </c>
      <c r="N392">
        <f t="shared" si="64"/>
        <v>-1</v>
      </c>
      <c r="O392" s="12">
        <f t="shared" si="65"/>
        <v>8.7786206341594342E-3</v>
      </c>
      <c r="P392" s="12">
        <f t="shared" si="66"/>
        <v>-0.12970815098260849</v>
      </c>
      <c r="Q392" s="12">
        <f t="shared" si="67"/>
        <v>-0.12164826039084831</v>
      </c>
      <c r="R392" s="13">
        <f t="shared" si="68"/>
        <v>-3.1801193944370199E-2</v>
      </c>
    </row>
    <row r="393" spans="1:18" x14ac:dyDescent="0.25">
      <c r="A393" s="1">
        <v>43137</v>
      </c>
      <c r="B393">
        <v>10295.150390999999</v>
      </c>
      <c r="C393">
        <v>10498.25</v>
      </c>
      <c r="D393">
        <v>10893.3163001385</v>
      </c>
      <c r="E393" t="str">
        <f t="shared" si="61"/>
        <v/>
      </c>
      <c r="F393" s="10">
        <f t="shared" si="59"/>
        <v>10321.150390999999</v>
      </c>
      <c r="G393" s="11" t="str">
        <f t="shared" si="60"/>
        <v/>
      </c>
      <c r="L393" s="12">
        <f t="shared" si="62"/>
        <v>-1.5778279582129628E-2</v>
      </c>
      <c r="M393" s="12">
        <f t="shared" si="63"/>
        <v>-1.5904081683973142E-2</v>
      </c>
      <c r="N393">
        <f t="shared" si="64"/>
        <v>-1</v>
      </c>
      <c r="O393" s="12">
        <f t="shared" si="65"/>
        <v>1.5904081683973142E-2</v>
      </c>
      <c r="P393" s="12">
        <f t="shared" si="66"/>
        <v>-0.11380406929863535</v>
      </c>
      <c r="Q393" s="12">
        <f t="shared" si="67"/>
        <v>-0.10756720626300498</v>
      </c>
      <c r="R393" s="13">
        <f t="shared" si="68"/>
        <v>-2.4380575296247931E-2</v>
      </c>
    </row>
    <row r="394" spans="1:18" x14ac:dyDescent="0.25">
      <c r="A394" s="1">
        <v>43138</v>
      </c>
      <c r="B394">
        <v>10607.200194999999</v>
      </c>
      <c r="C394">
        <v>10476.700194999999</v>
      </c>
      <c r="D394">
        <v>10912.726488029</v>
      </c>
      <c r="E394" t="str">
        <f t="shared" si="61"/>
        <v/>
      </c>
      <c r="F394" s="10">
        <f t="shared" si="59"/>
        <v>10321.150390999999</v>
      </c>
      <c r="G394" s="11" t="str">
        <f t="shared" si="60"/>
        <v/>
      </c>
      <c r="L394" s="12">
        <f t="shared" si="62"/>
        <v>-2.052704498368807E-3</v>
      </c>
      <c r="M394" s="12">
        <f t="shared" si="63"/>
        <v>-2.054814183782506E-3</v>
      </c>
      <c r="N394">
        <f t="shared" si="64"/>
        <v>-1</v>
      </c>
      <c r="O394" s="12">
        <f t="shared" si="65"/>
        <v>2.054814183782506E-3</v>
      </c>
      <c r="P394" s="12">
        <f t="shared" si="66"/>
        <v>-0.11174925511485284</v>
      </c>
      <c r="Q394" s="12">
        <f t="shared" si="67"/>
        <v>-0.10573153736700891</v>
      </c>
      <c r="R394" s="13">
        <f t="shared" si="68"/>
        <v>-1.7798595935023642E-2</v>
      </c>
    </row>
    <row r="395" spans="1:18" x14ac:dyDescent="0.25">
      <c r="A395" s="1">
        <v>43139</v>
      </c>
      <c r="B395">
        <v>10518.5</v>
      </c>
      <c r="C395">
        <v>10576.849609000001</v>
      </c>
      <c r="D395">
        <v>10913.014759223201</v>
      </c>
      <c r="E395" t="str">
        <f t="shared" si="61"/>
        <v/>
      </c>
      <c r="F395" s="10">
        <f t="shared" si="59"/>
        <v>10321.150390999999</v>
      </c>
      <c r="G395" s="11" t="str">
        <f t="shared" si="60"/>
        <v/>
      </c>
      <c r="L395" s="12">
        <f t="shared" si="62"/>
        <v>9.5592516857356813E-3</v>
      </c>
      <c r="M395" s="12">
        <f t="shared" si="63"/>
        <v>9.5138511401873047E-3</v>
      </c>
      <c r="N395">
        <f t="shared" si="64"/>
        <v>-1</v>
      </c>
      <c r="O395" s="12">
        <f t="shared" si="65"/>
        <v>-9.5138511401873047E-3</v>
      </c>
      <c r="P395" s="12">
        <f t="shared" si="66"/>
        <v>-0.12126310625504015</v>
      </c>
      <c r="Q395" s="12">
        <f t="shared" si="67"/>
        <v>-0.11419913081895394</v>
      </c>
      <c r="R395" s="13">
        <f t="shared" si="68"/>
        <v>7.4869248684306111E-3</v>
      </c>
    </row>
    <row r="396" spans="1:18" x14ac:dyDescent="0.25">
      <c r="A396" s="1">
        <v>43140</v>
      </c>
      <c r="B396">
        <v>10416.5</v>
      </c>
      <c r="C396">
        <v>10454.950194999999</v>
      </c>
      <c r="D396">
        <v>10899.6033633635</v>
      </c>
      <c r="E396" t="str">
        <f t="shared" si="61"/>
        <v/>
      </c>
      <c r="F396" s="10">
        <f t="shared" si="59"/>
        <v>10321.150390999999</v>
      </c>
      <c r="G396" s="11" t="str">
        <f t="shared" si="60"/>
        <v/>
      </c>
      <c r="L396" s="12">
        <f t="shared" si="62"/>
        <v>-1.1525115559577914E-2</v>
      </c>
      <c r="M396" s="12">
        <f t="shared" si="63"/>
        <v>-1.1592044442935589E-2</v>
      </c>
      <c r="N396">
        <f t="shared" si="64"/>
        <v>-1</v>
      </c>
      <c r="O396" s="12">
        <f t="shared" si="65"/>
        <v>1.1592044442935589E-2</v>
      </c>
      <c r="P396" s="12">
        <f t="shared" si="66"/>
        <v>-0.10967106181210456</v>
      </c>
      <c r="Q396" s="12">
        <f t="shared" si="67"/>
        <v>-0.10387114217626281</v>
      </c>
      <c r="R396" s="13">
        <f t="shared" si="68"/>
        <v>-2.0760353541834364E-3</v>
      </c>
    </row>
    <row r="397" spans="1:18" x14ac:dyDescent="0.25">
      <c r="A397" s="1">
        <v>43143</v>
      </c>
      <c r="B397">
        <v>10518.200194999999</v>
      </c>
      <c r="C397">
        <v>10539.75</v>
      </c>
      <c r="D397">
        <v>10923.2309027886</v>
      </c>
      <c r="E397" t="str">
        <f t="shared" si="61"/>
        <v/>
      </c>
      <c r="F397" s="10">
        <f t="shared" ref="F397:F452" si="69">IF(E396&lt;&gt;"",B396,F396)</f>
        <v>10321.150390999999</v>
      </c>
      <c r="G397" s="11" t="str">
        <f t="shared" ref="G397:G452" si="70">IF(E396="SELL",F397/F396-1,IF(E396="BUY",1-F397/F396,""))</f>
        <v/>
      </c>
      <c r="L397" s="12">
        <f t="shared" si="62"/>
        <v>8.1109716850258362E-3</v>
      </c>
      <c r="M397" s="12">
        <f t="shared" si="63"/>
        <v>8.0782545469790593E-3</v>
      </c>
      <c r="N397">
        <f t="shared" si="64"/>
        <v>-1</v>
      </c>
      <c r="O397" s="12">
        <f t="shared" si="65"/>
        <v>-8.0782545469790593E-3</v>
      </c>
      <c r="P397" s="12">
        <f t="shared" si="66"/>
        <v>-0.11774931635908362</v>
      </c>
      <c r="Q397" s="12">
        <f t="shared" si="67"/>
        <v>-0.11108113789706509</v>
      </c>
      <c r="R397" s="13">
        <f t="shared" si="68"/>
        <v>-3.5076237605224936E-3</v>
      </c>
    </row>
    <row r="398" spans="1:18" x14ac:dyDescent="0.25">
      <c r="A398" s="1">
        <v>43145</v>
      </c>
      <c r="B398">
        <v>10585.75</v>
      </c>
      <c r="C398">
        <v>10500.900390999999</v>
      </c>
      <c r="D398">
        <v>10938.372992684799</v>
      </c>
      <c r="E398" t="str">
        <f t="shared" ref="E398:E452" si="71" xml:space="preserve"> IF(AND(D398&gt;B398, D397&lt;C397),"BUY",IF(AND(D398&lt;B398,D397&gt;C397),"SELL",""))</f>
        <v/>
      </c>
      <c r="F398" s="10">
        <f t="shared" si="69"/>
        <v>10321.150390999999</v>
      </c>
      <c r="G398" s="11" t="str">
        <f t="shared" si="70"/>
        <v/>
      </c>
      <c r="L398" s="12">
        <f t="shared" si="62"/>
        <v>-3.6860085865415559E-3</v>
      </c>
      <c r="M398" s="12">
        <f t="shared" si="63"/>
        <v>-3.6928186559916985E-3</v>
      </c>
      <c r="N398">
        <f t="shared" si="64"/>
        <v>-1</v>
      </c>
      <c r="O398" s="12">
        <f t="shared" si="65"/>
        <v>3.6928186559916985E-3</v>
      </c>
      <c r="P398" s="12">
        <f t="shared" si="66"/>
        <v>-0.11405649770309192</v>
      </c>
      <c r="Q398" s="12">
        <f t="shared" si="67"/>
        <v>-0.10779245321865194</v>
      </c>
      <c r="R398" s="13">
        <f t="shared" si="68"/>
        <v>4.3950659872080688E-3</v>
      </c>
    </row>
    <row r="399" spans="1:18" x14ac:dyDescent="0.25">
      <c r="A399" s="1">
        <v>43146</v>
      </c>
      <c r="B399">
        <v>10537.900390999999</v>
      </c>
      <c r="C399">
        <v>10545.5</v>
      </c>
      <c r="D399">
        <v>10954.715097644101</v>
      </c>
      <c r="E399" t="str">
        <f t="shared" si="71"/>
        <v/>
      </c>
      <c r="F399" s="10">
        <f t="shared" si="69"/>
        <v>10321.150390999999</v>
      </c>
      <c r="G399" s="11" t="str">
        <f t="shared" si="70"/>
        <v/>
      </c>
      <c r="L399" s="12">
        <f t="shared" si="62"/>
        <v>4.2472176041423726E-3</v>
      </c>
      <c r="M399" s="12">
        <f t="shared" si="63"/>
        <v>4.2382236326967814E-3</v>
      </c>
      <c r="N399">
        <f t="shared" si="64"/>
        <v>-1</v>
      </c>
      <c r="O399" s="12">
        <f t="shared" si="65"/>
        <v>-4.2382236326967814E-3</v>
      </c>
      <c r="P399" s="12">
        <f t="shared" si="66"/>
        <v>-0.11829472133578871</v>
      </c>
      <c r="Q399" s="12">
        <f t="shared" si="67"/>
        <v>-0.11156582648054536</v>
      </c>
      <c r="R399" s="13">
        <f t="shared" si="68"/>
        <v>5.4555373704312515E-4</v>
      </c>
    </row>
    <row r="400" spans="1:18" x14ac:dyDescent="0.25">
      <c r="A400" s="1">
        <v>43147</v>
      </c>
      <c r="B400">
        <v>10596.200194999999</v>
      </c>
      <c r="C400">
        <v>10452.299805000001</v>
      </c>
      <c r="D400">
        <v>10955.293669945901</v>
      </c>
      <c r="E400" t="str">
        <f t="shared" si="71"/>
        <v/>
      </c>
      <c r="F400" s="10">
        <f t="shared" si="69"/>
        <v>10321.150390999999</v>
      </c>
      <c r="G400" s="11" t="str">
        <f t="shared" si="70"/>
        <v/>
      </c>
      <c r="L400" s="12">
        <f t="shared" ref="L400:L452" si="72">C400/C399-1</f>
        <v>-8.8379114314162122E-3</v>
      </c>
      <c r="M400" s="12">
        <f t="shared" ref="M400:M452" si="73">LN(C400/C399)</f>
        <v>-8.8771974126171712E-3</v>
      </c>
      <c r="N400">
        <f t="shared" ref="N400:N452" si="74" xml:space="preserve"> IF(AND(D399&gt;B399, D398&lt;C398),1,IF(AND(D399&lt;B399,D398&gt;C398),-1,N399))</f>
        <v>-1</v>
      </c>
      <c r="O400" s="12">
        <f t="shared" ref="O400:O452" si="75">M400*N400</f>
        <v>8.8771974126171712E-3</v>
      </c>
      <c r="P400" s="12">
        <f t="shared" ref="P400:P452" si="76">O400+P399</f>
        <v>-0.10941752392317154</v>
      </c>
      <c r="Q400" s="12">
        <f t="shared" ref="Q400:Q452" si="77">EXP(P400)-1</f>
        <v>-0.1036439107527678</v>
      </c>
      <c r="R400" s="13">
        <f t="shared" ref="R400:R452" si="78">(1+L400)*(1+L399)-1</f>
        <v>-4.6282303602892538E-3</v>
      </c>
    </row>
    <row r="401" spans="1:18" x14ac:dyDescent="0.25">
      <c r="A401" s="1">
        <v>43150</v>
      </c>
      <c r="B401">
        <v>10488.900390999999</v>
      </c>
      <c r="C401">
        <v>10378.400390999999</v>
      </c>
      <c r="D401">
        <v>10944.7992427067</v>
      </c>
      <c r="E401" t="str">
        <f t="shared" si="71"/>
        <v/>
      </c>
      <c r="F401" s="10">
        <f t="shared" si="69"/>
        <v>10321.150390999999</v>
      </c>
      <c r="G401" s="11" t="str">
        <f t="shared" si="70"/>
        <v/>
      </c>
      <c r="L401" s="12">
        <f t="shared" si="72"/>
        <v>-7.0701582789129969E-3</v>
      </c>
      <c r="M401" s="12">
        <f t="shared" si="73"/>
        <v>-7.0952702818495358E-3</v>
      </c>
      <c r="N401">
        <f t="shared" si="74"/>
        <v>-1</v>
      </c>
      <c r="O401" s="12">
        <f t="shared" si="75"/>
        <v>7.0952702818495358E-3</v>
      </c>
      <c r="P401" s="12">
        <f t="shared" si="76"/>
        <v>-0.10232225364132201</v>
      </c>
      <c r="Q401" s="12">
        <f t="shared" si="77"/>
        <v>-9.7261406008766427E-2</v>
      </c>
      <c r="R401" s="13">
        <f t="shared" si="78"/>
        <v>-1.5845584277654035E-2</v>
      </c>
    </row>
    <row r="402" spans="1:18" x14ac:dyDescent="0.25">
      <c r="A402" s="1">
        <v>43151</v>
      </c>
      <c r="B402">
        <v>10391</v>
      </c>
      <c r="C402">
        <v>10360.400390999999</v>
      </c>
      <c r="D402">
        <v>10966.815423964699</v>
      </c>
      <c r="E402" t="str">
        <f t="shared" si="71"/>
        <v/>
      </c>
      <c r="F402" s="10">
        <f t="shared" si="69"/>
        <v>10321.150390999999</v>
      </c>
      <c r="G402" s="11" t="str">
        <f t="shared" si="70"/>
        <v/>
      </c>
      <c r="L402" s="12">
        <f t="shared" si="72"/>
        <v>-1.7343713213848755E-3</v>
      </c>
      <c r="M402" s="12">
        <f t="shared" si="73"/>
        <v>-1.7358770846120017E-3</v>
      </c>
      <c r="N402">
        <f t="shared" si="74"/>
        <v>-1</v>
      </c>
      <c r="O402" s="12">
        <f t="shared" si="75"/>
        <v>1.7358770846120017E-3</v>
      </c>
      <c r="P402" s="12">
        <f t="shared" si="76"/>
        <v>-0.10058637655671002</v>
      </c>
      <c r="Q402" s="12">
        <f t="shared" si="77"/>
        <v>-9.5693001885508999E-2</v>
      </c>
      <c r="R402" s="13">
        <f t="shared" si="78"/>
        <v>-8.7922673205412805E-3</v>
      </c>
    </row>
    <row r="403" spans="1:18" x14ac:dyDescent="0.25">
      <c r="A403" s="1">
        <v>43152</v>
      </c>
      <c r="B403">
        <v>10426</v>
      </c>
      <c r="C403">
        <v>10397.450194999999</v>
      </c>
      <c r="D403">
        <v>10981.7243836652</v>
      </c>
      <c r="E403" t="str">
        <f t="shared" si="71"/>
        <v/>
      </c>
      <c r="F403" s="10">
        <f t="shared" si="69"/>
        <v>10321.150390999999</v>
      </c>
      <c r="G403" s="11" t="str">
        <f t="shared" si="70"/>
        <v/>
      </c>
      <c r="L403" s="12">
        <f t="shared" si="72"/>
        <v>3.5760976990990567E-3</v>
      </c>
      <c r="M403" s="12">
        <f t="shared" si="73"/>
        <v>3.5697186652310377E-3</v>
      </c>
      <c r="N403">
        <f t="shared" si="74"/>
        <v>-1</v>
      </c>
      <c r="O403" s="12">
        <f t="shared" si="75"/>
        <v>-3.5697186652310377E-3</v>
      </c>
      <c r="P403" s="12">
        <f t="shared" si="76"/>
        <v>-0.10415609522194105</v>
      </c>
      <c r="Q403" s="12">
        <f t="shared" si="77"/>
        <v>-9.8915368562685457E-2</v>
      </c>
      <c r="R403" s="13">
        <f t="shared" si="78"/>
        <v>1.8355240964222919E-3</v>
      </c>
    </row>
    <row r="404" spans="1:18" x14ac:dyDescent="0.25">
      <c r="A404" s="1">
        <v>43153</v>
      </c>
      <c r="B404">
        <v>10354.349609000001</v>
      </c>
      <c r="C404">
        <v>10382.700194999999</v>
      </c>
      <c r="D404">
        <v>11001.076025124999</v>
      </c>
      <c r="E404" t="str">
        <f t="shared" si="71"/>
        <v/>
      </c>
      <c r="F404" s="10">
        <f t="shared" si="69"/>
        <v>10321.150390999999</v>
      </c>
      <c r="G404" s="11" t="str">
        <f t="shared" si="70"/>
        <v/>
      </c>
      <c r="L404" s="12">
        <f t="shared" si="72"/>
        <v>-1.4186170381554897E-3</v>
      </c>
      <c r="M404" s="12">
        <f t="shared" si="73"/>
        <v>-1.4196242279630698E-3</v>
      </c>
      <c r="N404">
        <f t="shared" si="74"/>
        <v>-1</v>
      </c>
      <c r="O404" s="12">
        <f t="shared" si="75"/>
        <v>1.4196242279630698E-3</v>
      </c>
      <c r="P404" s="12">
        <f t="shared" si="76"/>
        <v>-0.10273647099397798</v>
      </c>
      <c r="Q404" s="12">
        <f t="shared" si="77"/>
        <v>-9.7635258565856198E-2</v>
      </c>
      <c r="R404" s="13">
        <f t="shared" si="78"/>
        <v>2.1524075478174254E-3</v>
      </c>
    </row>
    <row r="405" spans="1:18" x14ac:dyDescent="0.25">
      <c r="A405" s="1">
        <v>43154</v>
      </c>
      <c r="B405">
        <v>10408.099609000001</v>
      </c>
      <c r="C405">
        <v>10491.049805000001</v>
      </c>
      <c r="D405">
        <v>11001.405891713401</v>
      </c>
      <c r="E405" t="str">
        <f t="shared" si="71"/>
        <v/>
      </c>
      <c r="F405" s="10">
        <f t="shared" si="69"/>
        <v>10321.150390999999</v>
      </c>
      <c r="G405" s="11" t="str">
        <f t="shared" si="70"/>
        <v/>
      </c>
      <c r="L405" s="12">
        <f t="shared" si="72"/>
        <v>1.0435590738927303E-2</v>
      </c>
      <c r="M405" s="12">
        <f t="shared" si="73"/>
        <v>1.0381515838893627E-2</v>
      </c>
      <c r="N405">
        <f t="shared" si="74"/>
        <v>-1</v>
      </c>
      <c r="O405" s="12">
        <f t="shared" si="75"/>
        <v>-1.0381515838893627E-2</v>
      </c>
      <c r="P405" s="12">
        <f t="shared" si="76"/>
        <v>-0.11311798683287161</v>
      </c>
      <c r="Q405" s="12">
        <f t="shared" si="77"/>
        <v>-0.10695471368516596</v>
      </c>
      <c r="R405" s="13">
        <f t="shared" si="78"/>
        <v>9.0021695939463964E-3</v>
      </c>
    </row>
    <row r="406" spans="1:18" x14ac:dyDescent="0.25">
      <c r="A406" s="1">
        <v>43157</v>
      </c>
      <c r="B406">
        <v>10526.549805000001</v>
      </c>
      <c r="C406">
        <v>10582.599609000001</v>
      </c>
      <c r="D406">
        <v>10988.1143572292</v>
      </c>
      <c r="E406" t="str">
        <f t="shared" si="71"/>
        <v/>
      </c>
      <c r="F406" s="10">
        <f t="shared" si="69"/>
        <v>10321.150390999999</v>
      </c>
      <c r="G406" s="11" t="str">
        <f t="shared" si="70"/>
        <v/>
      </c>
      <c r="L406" s="12">
        <f t="shared" si="72"/>
        <v>8.7264673890279365E-3</v>
      </c>
      <c r="M406" s="12">
        <f t="shared" si="73"/>
        <v>8.688611843194801E-3</v>
      </c>
      <c r="N406">
        <f t="shared" si="74"/>
        <v>-1</v>
      </c>
      <c r="O406" s="12">
        <f t="shared" si="75"/>
        <v>-8.688611843194801E-3</v>
      </c>
      <c r="P406" s="12">
        <f t="shared" si="76"/>
        <v>-0.12180659867606641</v>
      </c>
      <c r="Q406" s="12">
        <f t="shared" si="77"/>
        <v>-0.11468042607588291</v>
      </c>
      <c r="R406" s="13">
        <f t="shared" si="78"/>
        <v>1.9253123970223829E-2</v>
      </c>
    </row>
    <row r="407" spans="1:18" x14ac:dyDescent="0.25">
      <c r="A407" s="1">
        <v>43158</v>
      </c>
      <c r="B407">
        <v>10615.200194999999</v>
      </c>
      <c r="C407">
        <v>10554.299805000001</v>
      </c>
      <c r="D407">
        <v>11011.726094239801</v>
      </c>
      <c r="E407" t="str">
        <f t="shared" si="71"/>
        <v/>
      </c>
      <c r="F407" s="10">
        <f t="shared" si="69"/>
        <v>10321.150390999999</v>
      </c>
      <c r="G407" s="11" t="str">
        <f t="shared" si="70"/>
        <v/>
      </c>
      <c r="L407" s="12">
        <f t="shared" si="72"/>
        <v>-2.67418262483754E-3</v>
      </c>
      <c r="M407" s="12">
        <f t="shared" si="73"/>
        <v>-2.6777646385907966E-3</v>
      </c>
      <c r="N407">
        <f t="shared" si="74"/>
        <v>-1</v>
      </c>
      <c r="O407" s="12">
        <f t="shared" si="75"/>
        <v>2.6777646385907966E-3</v>
      </c>
      <c r="P407" s="12">
        <f t="shared" si="76"/>
        <v>-0.11912883403747562</v>
      </c>
      <c r="Q407" s="12">
        <f t="shared" si="77"/>
        <v>-0.11230657173383107</v>
      </c>
      <c r="R407" s="13">
        <f t="shared" si="78"/>
        <v>6.0289485967224277E-3</v>
      </c>
    </row>
    <row r="408" spans="1:18" x14ac:dyDescent="0.25">
      <c r="A408" s="1">
        <v>43159</v>
      </c>
      <c r="B408">
        <v>10488.950194999999</v>
      </c>
      <c r="C408">
        <v>10492.849609000001</v>
      </c>
      <c r="D408">
        <v>11026.8933241961</v>
      </c>
      <c r="E408" t="str">
        <f t="shared" si="71"/>
        <v/>
      </c>
      <c r="F408" s="10">
        <f t="shared" si="69"/>
        <v>10321.150390999999</v>
      </c>
      <c r="G408" s="11" t="str">
        <f t="shared" si="70"/>
        <v/>
      </c>
      <c r="L408" s="12">
        <f t="shared" si="72"/>
        <v>-5.8222901694424678E-3</v>
      </c>
      <c r="M408" s="12">
        <f t="shared" si="73"/>
        <v>-5.8393057795423989E-3</v>
      </c>
      <c r="N408">
        <f t="shared" si="74"/>
        <v>-1</v>
      </c>
      <c r="O408" s="12">
        <f t="shared" si="75"/>
        <v>5.8393057795423989E-3</v>
      </c>
      <c r="P408" s="12">
        <f t="shared" si="76"/>
        <v>-0.11328952825793323</v>
      </c>
      <c r="Q408" s="12">
        <f t="shared" si="77"/>
        <v>-0.10710789480739535</v>
      </c>
      <c r="R408" s="13">
        <f t="shared" si="78"/>
        <v>-8.4809029270721537E-3</v>
      </c>
    </row>
    <row r="409" spans="1:18" x14ac:dyDescent="0.25">
      <c r="A409" s="1">
        <v>43160</v>
      </c>
      <c r="B409">
        <v>10479.950194999999</v>
      </c>
      <c r="C409">
        <v>10458.349609000001</v>
      </c>
      <c r="D409">
        <v>11043.3572599867</v>
      </c>
      <c r="E409" t="str">
        <f t="shared" si="71"/>
        <v/>
      </c>
      <c r="F409" s="10">
        <f t="shared" si="69"/>
        <v>10321.150390999999</v>
      </c>
      <c r="G409" s="11" t="str">
        <f t="shared" si="70"/>
        <v/>
      </c>
      <c r="L409" s="12">
        <f t="shared" si="72"/>
        <v>-3.2879533478120671E-3</v>
      </c>
      <c r="M409" s="12">
        <f t="shared" si="73"/>
        <v>-3.2933705440055714E-3</v>
      </c>
      <c r="N409">
        <f t="shared" si="74"/>
        <v>-1</v>
      </c>
      <c r="O409" s="12">
        <f t="shared" si="75"/>
        <v>3.2933705440055714E-3</v>
      </c>
      <c r="P409" s="12">
        <f t="shared" si="76"/>
        <v>-0.10999615771392766</v>
      </c>
      <c r="Q409" s="12">
        <f t="shared" si="77"/>
        <v>-0.10416242264583786</v>
      </c>
      <c r="R409" s="13">
        <f t="shared" si="78"/>
        <v>-9.0911000987999868E-3</v>
      </c>
    </row>
    <row r="410" spans="1:18" x14ac:dyDescent="0.25">
      <c r="A410" s="1">
        <v>43164</v>
      </c>
      <c r="B410">
        <v>10428.299805000001</v>
      </c>
      <c r="C410">
        <v>10358.849609000001</v>
      </c>
      <c r="D410">
        <v>11043.9599810048</v>
      </c>
      <c r="E410" t="str">
        <f t="shared" si="71"/>
        <v/>
      </c>
      <c r="F410" s="10">
        <f t="shared" si="69"/>
        <v>10321.150390999999</v>
      </c>
      <c r="G410" s="11" t="str">
        <f t="shared" si="70"/>
        <v/>
      </c>
      <c r="L410" s="12">
        <f t="shared" si="72"/>
        <v>-9.5139294171591171E-3</v>
      </c>
      <c r="M410" s="12">
        <f t="shared" si="73"/>
        <v>-9.5594759582258715E-3</v>
      </c>
      <c r="N410">
        <f t="shared" si="74"/>
        <v>-1</v>
      </c>
      <c r="O410" s="12">
        <f t="shared" si="75"/>
        <v>9.5594759582258715E-3</v>
      </c>
      <c r="P410" s="12">
        <f t="shared" si="76"/>
        <v>-0.10043668175570179</v>
      </c>
      <c r="Q410" s="12">
        <f t="shared" si="77"/>
        <v>-9.5557621696773509E-2</v>
      </c>
      <c r="R410" s="13">
        <f t="shared" si="78"/>
        <v>-1.277060140889319E-2</v>
      </c>
    </row>
    <row r="411" spans="1:18" x14ac:dyDescent="0.25">
      <c r="A411" s="1">
        <v>43165</v>
      </c>
      <c r="B411">
        <v>10420.5</v>
      </c>
      <c r="C411">
        <v>10249.25</v>
      </c>
      <c r="D411">
        <v>11033.413246522699</v>
      </c>
      <c r="E411" t="str">
        <f t="shared" si="71"/>
        <v/>
      </c>
      <c r="F411" s="10">
        <f t="shared" si="69"/>
        <v>10321.150390999999</v>
      </c>
      <c r="G411" s="11" t="str">
        <f t="shared" si="70"/>
        <v/>
      </c>
      <c r="L411" s="12">
        <f t="shared" si="72"/>
        <v>-1.0580287689936019E-2</v>
      </c>
      <c r="M411" s="12">
        <f t="shared" si="73"/>
        <v>-1.0636656887844081E-2</v>
      </c>
      <c r="N411">
        <f t="shared" si="74"/>
        <v>-1</v>
      </c>
      <c r="O411" s="12">
        <f t="shared" si="75"/>
        <v>1.0636656887844081E-2</v>
      </c>
      <c r="P411" s="12">
        <f t="shared" si="76"/>
        <v>-8.9800024867857708E-2</v>
      </c>
      <c r="Q411" s="12">
        <f t="shared" si="77"/>
        <v>-8.5886032943931601E-2</v>
      </c>
      <c r="R411" s="13">
        <f t="shared" si="78"/>
        <v>-1.9993556996799833E-2</v>
      </c>
    </row>
    <row r="412" spans="1:18" x14ac:dyDescent="0.25">
      <c r="A412" s="1">
        <v>43166</v>
      </c>
      <c r="B412">
        <v>10232.950194999999</v>
      </c>
      <c r="C412">
        <v>10154.200194999999</v>
      </c>
      <c r="D412">
        <v>11055.5082022767</v>
      </c>
      <c r="E412" t="str">
        <f t="shared" si="71"/>
        <v/>
      </c>
      <c r="F412" s="10">
        <f t="shared" si="69"/>
        <v>10321.150390999999</v>
      </c>
      <c r="G412" s="11" t="str">
        <f t="shared" si="70"/>
        <v/>
      </c>
      <c r="L412" s="12">
        <f t="shared" si="72"/>
        <v>-9.2738302802645167E-3</v>
      </c>
      <c r="M412" s="12">
        <f t="shared" si="73"/>
        <v>-9.3170999692370905E-3</v>
      </c>
      <c r="N412">
        <f t="shared" si="74"/>
        <v>-1</v>
      </c>
      <c r="O412" s="12">
        <f t="shared" si="75"/>
        <v>9.3170999692370905E-3</v>
      </c>
      <c r="P412" s="12">
        <f t="shared" si="76"/>
        <v>-8.048292489862062E-2</v>
      </c>
      <c r="Q412" s="12">
        <f t="shared" si="77"/>
        <v>-7.7329341855721601E-2</v>
      </c>
      <c r="R412" s="13">
        <f t="shared" si="78"/>
        <v>-1.9755998177847678E-2</v>
      </c>
    </row>
    <row r="413" spans="1:18" x14ac:dyDescent="0.25">
      <c r="A413" s="1">
        <v>43167</v>
      </c>
      <c r="B413">
        <v>10216.25</v>
      </c>
      <c r="C413">
        <v>10242.650390999999</v>
      </c>
      <c r="D413">
        <v>11070.455696737599</v>
      </c>
      <c r="E413" t="str">
        <f t="shared" si="71"/>
        <v/>
      </c>
      <c r="F413" s="10">
        <f t="shared" si="69"/>
        <v>10321.150390999999</v>
      </c>
      <c r="G413" s="11" t="str">
        <f t="shared" si="70"/>
        <v/>
      </c>
      <c r="L413" s="12">
        <f t="shared" si="72"/>
        <v>8.7107004295181589E-3</v>
      </c>
      <c r="M413" s="12">
        <f t="shared" si="73"/>
        <v>8.6729811610981224E-3</v>
      </c>
      <c r="N413">
        <f t="shared" si="74"/>
        <v>-1</v>
      </c>
      <c r="O413" s="12">
        <f t="shared" si="75"/>
        <v>-8.6729811610981224E-3</v>
      </c>
      <c r="P413" s="12">
        <f t="shared" si="76"/>
        <v>-8.9155906059718737E-2</v>
      </c>
      <c r="Q413" s="12">
        <f t="shared" si="77"/>
        <v>-8.5297045276314654E-2</v>
      </c>
      <c r="R413" s="13">
        <f t="shared" si="78"/>
        <v>-6.4391140815189818E-4</v>
      </c>
    </row>
    <row r="414" spans="1:18" x14ac:dyDescent="0.25">
      <c r="A414" s="1">
        <v>43168</v>
      </c>
      <c r="B414">
        <v>10271.299805000001</v>
      </c>
      <c r="C414">
        <v>10226.849609000001</v>
      </c>
      <c r="D414">
        <v>11089.7515560672</v>
      </c>
      <c r="E414" t="str">
        <f t="shared" si="71"/>
        <v/>
      </c>
      <c r="F414" s="10">
        <f t="shared" si="69"/>
        <v>10321.150390999999</v>
      </c>
      <c r="G414" s="11" t="str">
        <f t="shared" si="70"/>
        <v/>
      </c>
      <c r="L414" s="12">
        <f t="shared" si="72"/>
        <v>-1.5426458384133479E-3</v>
      </c>
      <c r="M414" s="12">
        <f t="shared" si="73"/>
        <v>-1.543836941629285E-3</v>
      </c>
      <c r="N414">
        <f t="shared" si="74"/>
        <v>-1</v>
      </c>
      <c r="O414" s="12">
        <f t="shared" si="75"/>
        <v>1.543836941629285E-3</v>
      </c>
      <c r="P414" s="12">
        <f t="shared" si="76"/>
        <v>-8.7612069118089456E-2</v>
      </c>
      <c r="Q414" s="12">
        <f t="shared" si="77"/>
        <v>-8.3883802436640509E-2</v>
      </c>
      <c r="R414" s="13">
        <f t="shared" si="78"/>
        <v>7.1546170653375984E-3</v>
      </c>
    </row>
    <row r="415" spans="1:18" x14ac:dyDescent="0.25">
      <c r="A415" s="1">
        <v>43171</v>
      </c>
      <c r="B415">
        <v>10301.599609000001</v>
      </c>
      <c r="C415">
        <v>10421.400390999999</v>
      </c>
      <c r="D415">
        <v>11090.119889085299</v>
      </c>
      <c r="E415" t="str">
        <f t="shared" si="71"/>
        <v/>
      </c>
      <c r="F415" s="10">
        <f t="shared" si="69"/>
        <v>10321.150390999999</v>
      </c>
      <c r="G415" s="11" t="str">
        <f t="shared" si="70"/>
        <v/>
      </c>
      <c r="L415" s="12">
        <f t="shared" si="72"/>
        <v>1.9023530162092905E-2</v>
      </c>
      <c r="M415" s="12">
        <f t="shared" si="73"/>
        <v>1.8844845399002483E-2</v>
      </c>
      <c r="N415">
        <f t="shared" si="74"/>
        <v>-1</v>
      </c>
      <c r="O415" s="12">
        <f t="shared" si="75"/>
        <v>-1.8844845399002483E-2</v>
      </c>
      <c r="P415" s="12">
        <f t="shared" si="76"/>
        <v>-0.10645691451709194</v>
      </c>
      <c r="Q415" s="12">
        <f t="shared" si="77"/>
        <v>-0.10098621823027409</v>
      </c>
      <c r="R415" s="13">
        <f t="shared" si="78"/>
        <v>1.7451537754043178E-2</v>
      </c>
    </row>
    <row r="416" spans="1:18" x14ac:dyDescent="0.25">
      <c r="A416" s="1">
        <v>43172</v>
      </c>
      <c r="B416">
        <v>10389.5</v>
      </c>
      <c r="C416">
        <v>10426.849609000001</v>
      </c>
      <c r="D416">
        <v>11076.940482305001</v>
      </c>
      <c r="E416" t="str">
        <f t="shared" si="71"/>
        <v/>
      </c>
      <c r="F416" s="10">
        <f t="shared" si="69"/>
        <v>10321.150390999999</v>
      </c>
      <c r="G416" s="11" t="str">
        <f t="shared" si="70"/>
        <v/>
      </c>
      <c r="L416" s="12">
        <f t="shared" si="72"/>
        <v>5.2288730838001563E-4</v>
      </c>
      <c r="M416" s="12">
        <f t="shared" si="73"/>
        <v>5.2275065044710709E-4</v>
      </c>
      <c r="N416">
        <f t="shared" si="74"/>
        <v>-1</v>
      </c>
      <c r="O416" s="12">
        <f t="shared" si="75"/>
        <v>-5.2275065044710709E-4</v>
      </c>
      <c r="P416" s="12">
        <f t="shared" si="76"/>
        <v>-0.10697966516753904</v>
      </c>
      <c r="Q416" s="12">
        <f t="shared" si="77"/>
        <v>-0.10145605545489844</v>
      </c>
      <c r="R416" s="13">
        <f t="shared" si="78"/>
        <v>1.9556364632955292E-2</v>
      </c>
    </row>
    <row r="417" spans="1:18" x14ac:dyDescent="0.25">
      <c r="A417" s="1">
        <v>43173</v>
      </c>
      <c r="B417">
        <v>10393.049805000001</v>
      </c>
      <c r="C417">
        <v>10410.900390999999</v>
      </c>
      <c r="D417">
        <v>11100.536680086099</v>
      </c>
      <c r="E417" t="str">
        <f t="shared" si="71"/>
        <v/>
      </c>
      <c r="F417" s="10">
        <f t="shared" si="69"/>
        <v>10321.150390999999</v>
      </c>
      <c r="G417" s="11" t="str">
        <f t="shared" si="70"/>
        <v/>
      </c>
      <c r="L417" s="12">
        <f t="shared" si="72"/>
        <v>-1.5296296195003167E-3</v>
      </c>
      <c r="M417" s="12">
        <f t="shared" si="73"/>
        <v>-1.5308006972492333E-3</v>
      </c>
      <c r="N417">
        <f t="shared" si="74"/>
        <v>-1</v>
      </c>
      <c r="O417" s="12">
        <f t="shared" si="75"/>
        <v>1.5308006972492333E-3</v>
      </c>
      <c r="P417" s="12">
        <f t="shared" si="76"/>
        <v>-0.10544886447028981</v>
      </c>
      <c r="Q417" s="12">
        <f t="shared" si="77"/>
        <v>-0.10007951041883989</v>
      </c>
      <c r="R417" s="13">
        <f t="shared" si="78"/>
        <v>-1.0075421350348446E-3</v>
      </c>
    </row>
    <row r="418" spans="1:18" x14ac:dyDescent="0.25">
      <c r="A418" s="1">
        <v>43174</v>
      </c>
      <c r="B418">
        <v>10405.450194999999</v>
      </c>
      <c r="C418">
        <v>10360.150390999999</v>
      </c>
      <c r="D418">
        <v>11115.7269070438</v>
      </c>
      <c r="E418" t="str">
        <f t="shared" si="71"/>
        <v/>
      </c>
      <c r="F418" s="10">
        <f t="shared" si="69"/>
        <v>10321.150390999999</v>
      </c>
      <c r="G418" s="11" t="str">
        <f t="shared" si="70"/>
        <v/>
      </c>
      <c r="L418" s="12">
        <f t="shared" si="72"/>
        <v>-4.8746984500852575E-3</v>
      </c>
      <c r="M418" s="12">
        <f t="shared" si="73"/>
        <v>-4.8866185462684945E-3</v>
      </c>
      <c r="N418">
        <f t="shared" si="74"/>
        <v>-1</v>
      </c>
      <c r="O418" s="12">
        <f t="shared" si="75"/>
        <v>4.8866185462684945E-3</v>
      </c>
      <c r="P418" s="12">
        <f t="shared" si="76"/>
        <v>-0.10056224592402131</v>
      </c>
      <c r="Q418" s="12">
        <f t="shared" si="77"/>
        <v>-9.5671180122214206E-2</v>
      </c>
      <c r="R418" s="13">
        <f t="shared" si="78"/>
        <v>-6.3968715864501924E-3</v>
      </c>
    </row>
    <row r="419" spans="1:18" x14ac:dyDescent="0.25">
      <c r="A419" s="1">
        <v>43175</v>
      </c>
      <c r="B419">
        <v>10345.150390999999</v>
      </c>
      <c r="C419">
        <v>10195.150390999999</v>
      </c>
      <c r="D419">
        <v>11132.3048404447</v>
      </c>
      <c r="E419" t="str">
        <f t="shared" si="71"/>
        <v/>
      </c>
      <c r="F419" s="10">
        <f t="shared" si="69"/>
        <v>10321.150390999999</v>
      </c>
      <c r="G419" s="11" t="str">
        <f t="shared" si="70"/>
        <v/>
      </c>
      <c r="L419" s="12">
        <f t="shared" si="72"/>
        <v>-1.5926409730821822E-2</v>
      </c>
      <c r="M419" s="12">
        <f t="shared" si="73"/>
        <v>-1.6054597867360427E-2</v>
      </c>
      <c r="N419">
        <f t="shared" si="74"/>
        <v>-1</v>
      </c>
      <c r="O419" s="12">
        <f t="shared" si="75"/>
        <v>1.6054597867360427E-2</v>
      </c>
      <c r="P419" s="12">
        <f t="shared" si="76"/>
        <v>-8.4507648056660889E-2</v>
      </c>
      <c r="Q419" s="12">
        <f t="shared" si="77"/>
        <v>-8.1035372943581874E-2</v>
      </c>
      <c r="R419" s="13">
        <f t="shared" si="78"/>
        <v>-2.0723471736076804E-2</v>
      </c>
    </row>
    <row r="420" spans="1:18" x14ac:dyDescent="0.25">
      <c r="A420" s="1">
        <v>43178</v>
      </c>
      <c r="B420">
        <v>10215.349609000001</v>
      </c>
      <c r="C420">
        <v>10094.25</v>
      </c>
      <c r="D420">
        <v>11132.9296363555</v>
      </c>
      <c r="E420" t="str">
        <f t="shared" si="71"/>
        <v/>
      </c>
      <c r="F420" s="10">
        <f t="shared" si="69"/>
        <v>10321.150390999999</v>
      </c>
      <c r="G420" s="11" t="str">
        <f t="shared" si="70"/>
        <v/>
      </c>
      <c r="L420" s="12">
        <f t="shared" si="72"/>
        <v>-9.8969006959496175E-3</v>
      </c>
      <c r="M420" s="12">
        <f t="shared" si="73"/>
        <v>-9.9462005646068496E-3</v>
      </c>
      <c r="N420">
        <f t="shared" si="74"/>
        <v>-1</v>
      </c>
      <c r="O420" s="12">
        <f t="shared" si="75"/>
        <v>9.9462005646068496E-3</v>
      </c>
      <c r="P420" s="12">
        <f t="shared" si="76"/>
        <v>-7.4561447492054039E-2</v>
      </c>
      <c r="Q420" s="12">
        <f t="shared" si="77"/>
        <v>-7.1849560210079044E-2</v>
      </c>
      <c r="R420" s="13">
        <f t="shared" si="78"/>
        <v>-2.5665688331222514E-2</v>
      </c>
    </row>
    <row r="421" spans="1:18" x14ac:dyDescent="0.25">
      <c r="A421" s="1">
        <v>43179</v>
      </c>
      <c r="B421">
        <v>10051.549805000001</v>
      </c>
      <c r="C421">
        <v>10124.349609000001</v>
      </c>
      <c r="D421">
        <v>11122.333029825701</v>
      </c>
      <c r="E421" t="str">
        <f t="shared" si="71"/>
        <v/>
      </c>
      <c r="F421" s="10">
        <f t="shared" si="69"/>
        <v>10321.150390999999</v>
      </c>
      <c r="G421" s="11" t="str">
        <f t="shared" si="70"/>
        <v/>
      </c>
      <c r="L421" s="12">
        <f t="shared" si="72"/>
        <v>2.9818568987296512E-3</v>
      </c>
      <c r="M421" s="12">
        <f t="shared" si="73"/>
        <v>2.9774199814274838E-3</v>
      </c>
      <c r="N421">
        <f t="shared" si="74"/>
        <v>-1</v>
      </c>
      <c r="O421" s="12">
        <f t="shared" si="75"/>
        <v>-2.9774199814274838E-3</v>
      </c>
      <c r="P421" s="12">
        <f t="shared" si="76"/>
        <v>-7.7538867473481529E-2</v>
      </c>
      <c r="Q421" s="12">
        <f t="shared" si="77"/>
        <v>-7.4608943914689752E-2</v>
      </c>
      <c r="R421" s="13">
        <f t="shared" si="78"/>
        <v>-6.9445549388362782E-3</v>
      </c>
    </row>
    <row r="422" spans="1:18" x14ac:dyDescent="0.25">
      <c r="A422" s="1">
        <v>43180</v>
      </c>
      <c r="B422">
        <v>10181.950194999999</v>
      </c>
      <c r="C422">
        <v>10155.25</v>
      </c>
      <c r="D422">
        <v>11144.5014791631</v>
      </c>
      <c r="E422" t="str">
        <f t="shared" si="71"/>
        <v/>
      </c>
      <c r="F422" s="10">
        <f t="shared" si="69"/>
        <v>10321.150390999999</v>
      </c>
      <c r="G422" s="11" t="str">
        <f t="shared" si="70"/>
        <v/>
      </c>
      <c r="L422" s="12">
        <f t="shared" si="72"/>
        <v>3.0520865234178185E-3</v>
      </c>
      <c r="M422" s="12">
        <f t="shared" si="73"/>
        <v>3.0474383626688827E-3</v>
      </c>
      <c r="N422">
        <f t="shared" si="74"/>
        <v>-1</v>
      </c>
      <c r="O422" s="12">
        <f t="shared" si="75"/>
        <v>-3.0474383626688827E-3</v>
      </c>
      <c r="P422" s="12">
        <f t="shared" si="76"/>
        <v>-8.058630583615041E-2</v>
      </c>
      <c r="Q422" s="12">
        <f t="shared" si="77"/>
        <v>-7.7424723482985791E-2</v>
      </c>
      <c r="R422" s="13">
        <f t="shared" si="78"/>
        <v>6.0430443074028783E-3</v>
      </c>
    </row>
    <row r="423" spans="1:18" x14ac:dyDescent="0.25">
      <c r="A423" s="1">
        <v>43181</v>
      </c>
      <c r="B423">
        <v>10167.5</v>
      </c>
      <c r="C423">
        <v>10114.75</v>
      </c>
      <c r="D423">
        <v>11159.484603073301</v>
      </c>
      <c r="E423" t="str">
        <f t="shared" si="71"/>
        <v/>
      </c>
      <c r="F423" s="10">
        <f t="shared" si="69"/>
        <v>10321.150390999999</v>
      </c>
      <c r="G423" s="11" t="str">
        <f t="shared" si="70"/>
        <v/>
      </c>
      <c r="L423" s="12">
        <f t="shared" si="72"/>
        <v>-3.988084980675044E-3</v>
      </c>
      <c r="M423" s="12">
        <f t="shared" si="73"/>
        <v>-3.9960585982851977E-3</v>
      </c>
      <c r="N423">
        <f t="shared" si="74"/>
        <v>-1</v>
      </c>
      <c r="O423" s="12">
        <f t="shared" si="75"/>
        <v>3.9960585982851977E-3</v>
      </c>
      <c r="P423" s="12">
        <f t="shared" si="76"/>
        <v>-7.6590247237865214E-2</v>
      </c>
      <c r="Q423" s="12">
        <f t="shared" si="77"/>
        <v>-7.3730682730724029E-2</v>
      </c>
      <c r="R423" s="13">
        <f t="shared" si="78"/>
        <v>-9.4817043768102849E-4</v>
      </c>
    </row>
    <row r="424" spans="1:18" x14ac:dyDescent="0.25">
      <c r="A424" s="1">
        <v>43182</v>
      </c>
      <c r="B424">
        <v>9968.7998050000006</v>
      </c>
      <c r="C424">
        <v>9998.0498050000006</v>
      </c>
      <c r="D424">
        <v>11178.727335953899</v>
      </c>
      <c r="E424" t="str">
        <f t="shared" si="71"/>
        <v/>
      </c>
      <c r="F424" s="10">
        <f t="shared" si="69"/>
        <v>10321.150390999999</v>
      </c>
      <c r="G424" s="11" t="str">
        <f t="shared" si="70"/>
        <v/>
      </c>
      <c r="L424" s="12">
        <f t="shared" si="72"/>
        <v>-1.1537625250253258E-2</v>
      </c>
      <c r="M424" s="12">
        <f t="shared" si="73"/>
        <v>-1.1604700070338389E-2</v>
      </c>
      <c r="N424">
        <f t="shared" si="74"/>
        <v>-1</v>
      </c>
      <c r="O424" s="12">
        <f t="shared" si="75"/>
        <v>1.1604700070338389E-2</v>
      </c>
      <c r="P424" s="12">
        <f t="shared" si="76"/>
        <v>-6.498554716752683E-2</v>
      </c>
      <c r="Q424" s="12">
        <f t="shared" si="77"/>
        <v>-6.2918993245662524E-2</v>
      </c>
      <c r="R424" s="13">
        <f t="shared" si="78"/>
        <v>-1.54796972009551E-2</v>
      </c>
    </row>
    <row r="425" spans="1:18" x14ac:dyDescent="0.25">
      <c r="A425" s="1">
        <v>43185</v>
      </c>
      <c r="B425">
        <v>9989.1503909999992</v>
      </c>
      <c r="C425">
        <v>10130.650390999999</v>
      </c>
      <c r="D425">
        <v>11179.131244517001</v>
      </c>
      <c r="E425" t="str">
        <f t="shared" si="71"/>
        <v/>
      </c>
      <c r="F425" s="10">
        <f t="shared" si="69"/>
        <v>10321.150390999999</v>
      </c>
      <c r="G425" s="11" t="str">
        <f t="shared" si="70"/>
        <v/>
      </c>
      <c r="L425" s="12">
        <f t="shared" si="72"/>
        <v>1.3262645074410884E-2</v>
      </c>
      <c r="M425" s="12">
        <f t="shared" si="73"/>
        <v>1.3175466166555299E-2</v>
      </c>
      <c r="N425">
        <f t="shared" si="74"/>
        <v>-1</v>
      </c>
      <c r="O425" s="12">
        <f t="shared" si="75"/>
        <v>-1.3175466166555299E-2</v>
      </c>
      <c r="P425" s="12">
        <f t="shared" si="76"/>
        <v>-7.8161013334082124E-2</v>
      </c>
      <c r="Q425" s="12">
        <f t="shared" si="77"/>
        <v>-7.5184493073342074E-2</v>
      </c>
      <c r="R425" s="13">
        <f t="shared" si="78"/>
        <v>1.5720003954620143E-3</v>
      </c>
    </row>
    <row r="426" spans="1:18" x14ac:dyDescent="0.25">
      <c r="A426" s="1">
        <v>43186</v>
      </c>
      <c r="B426">
        <v>10188</v>
      </c>
      <c r="C426">
        <v>10184.150390999999</v>
      </c>
      <c r="D426">
        <v>11166.056740649101</v>
      </c>
      <c r="E426" t="str">
        <f t="shared" si="71"/>
        <v/>
      </c>
      <c r="F426" s="10">
        <f t="shared" si="69"/>
        <v>10321.150390999999</v>
      </c>
      <c r="G426" s="11" t="str">
        <f t="shared" si="70"/>
        <v/>
      </c>
      <c r="L426" s="12">
        <f t="shared" si="72"/>
        <v>5.2810034830073072E-3</v>
      </c>
      <c r="M426" s="12">
        <f t="shared" si="73"/>
        <v>5.2671078844472178E-3</v>
      </c>
      <c r="N426">
        <f t="shared" si="74"/>
        <v>-1</v>
      </c>
      <c r="O426" s="12">
        <f t="shared" si="75"/>
        <v>-5.2671078844472178E-3</v>
      </c>
      <c r="P426" s="12">
        <f t="shared" si="76"/>
        <v>-8.3428121218529341E-2</v>
      </c>
      <c r="Q426" s="12">
        <f t="shared" si="77"/>
        <v>-8.0042790301975031E-2</v>
      </c>
      <c r="R426" s="13">
        <f t="shared" si="78"/>
        <v>1.8613688632250103E-2</v>
      </c>
    </row>
    <row r="427" spans="1:18" x14ac:dyDescent="0.25">
      <c r="A427" s="1">
        <v>43187</v>
      </c>
      <c r="B427">
        <v>10143.599609000001</v>
      </c>
      <c r="C427">
        <v>10113.700194999999</v>
      </c>
      <c r="D427">
        <v>11189.637699769901</v>
      </c>
      <c r="E427" t="str">
        <f t="shared" si="71"/>
        <v/>
      </c>
      <c r="F427" s="10">
        <f t="shared" si="69"/>
        <v>10321.150390999999</v>
      </c>
      <c r="G427" s="11" t="str">
        <f t="shared" si="70"/>
        <v/>
      </c>
      <c r="L427" s="12">
        <f t="shared" si="72"/>
        <v>-6.9176311518590605E-3</v>
      </c>
      <c r="M427" s="12">
        <f t="shared" si="73"/>
        <v>-6.9416688824803898E-3</v>
      </c>
      <c r="N427">
        <f t="shared" si="74"/>
        <v>-1</v>
      </c>
      <c r="O427" s="12">
        <f t="shared" si="75"/>
        <v>6.9416688824803898E-3</v>
      </c>
      <c r="P427" s="12">
        <f t="shared" si="76"/>
        <v>-7.6486452336048949E-2</v>
      </c>
      <c r="Q427" s="12">
        <f t="shared" si="77"/>
        <v>-7.3634535708183568E-2</v>
      </c>
      <c r="R427" s="13">
        <f t="shared" si="78"/>
        <v>-1.673159703058924E-3</v>
      </c>
    </row>
    <row r="428" spans="1:18" x14ac:dyDescent="0.25">
      <c r="A428" s="1">
        <v>43192</v>
      </c>
      <c r="B428">
        <v>10151.650390999999</v>
      </c>
      <c r="C428">
        <v>10211.799805000001</v>
      </c>
      <c r="D428">
        <v>11204.848959360401</v>
      </c>
      <c r="E428" t="str">
        <f t="shared" si="71"/>
        <v/>
      </c>
      <c r="F428" s="10">
        <f t="shared" si="69"/>
        <v>10321.150390999999</v>
      </c>
      <c r="G428" s="11" t="str">
        <f t="shared" si="70"/>
        <v/>
      </c>
      <c r="L428" s="12">
        <f t="shared" si="72"/>
        <v>9.6996755004166157E-3</v>
      </c>
      <c r="M428" s="12">
        <f t="shared" si="73"/>
        <v>9.6529356459103873E-3</v>
      </c>
      <c r="N428">
        <f t="shared" si="74"/>
        <v>-1</v>
      </c>
      <c r="O428" s="12">
        <f t="shared" si="75"/>
        <v>-9.6529356459103873E-3</v>
      </c>
      <c r="P428" s="12">
        <f t="shared" si="76"/>
        <v>-8.6139387981959331E-2</v>
      </c>
      <c r="Q428" s="12">
        <f t="shared" si="77"/>
        <v>-8.253366147443697E-2</v>
      </c>
      <c r="R428" s="13">
        <f t="shared" si="78"/>
        <v>2.7149455711530379E-3</v>
      </c>
    </row>
    <row r="429" spans="1:18" x14ac:dyDescent="0.25">
      <c r="A429" s="1">
        <v>43193</v>
      </c>
      <c r="B429">
        <v>10186.849609000001</v>
      </c>
      <c r="C429">
        <v>10245</v>
      </c>
      <c r="D429">
        <v>11221.5335705908</v>
      </c>
      <c r="E429" t="str">
        <f t="shared" si="71"/>
        <v/>
      </c>
      <c r="F429" s="10">
        <f t="shared" si="69"/>
        <v>10321.150390999999</v>
      </c>
      <c r="G429" s="11" t="str">
        <f t="shared" si="70"/>
        <v/>
      </c>
      <c r="L429" s="12">
        <f t="shared" si="72"/>
        <v>3.2511599947095959E-3</v>
      </c>
      <c r="M429" s="12">
        <f t="shared" si="73"/>
        <v>3.2458864011601549E-3</v>
      </c>
      <c r="N429">
        <f t="shared" si="74"/>
        <v>-1</v>
      </c>
      <c r="O429" s="12">
        <f t="shared" si="75"/>
        <v>-3.2458864011601549E-3</v>
      </c>
      <c r="P429" s="12">
        <f t="shared" si="76"/>
        <v>-8.9385274383119481E-2</v>
      </c>
      <c r="Q429" s="12">
        <f t="shared" si="77"/>
        <v>-8.5506825100106432E-2</v>
      </c>
      <c r="R429" s="13">
        <f t="shared" si="78"/>
        <v>1.2982370692074863E-2</v>
      </c>
    </row>
    <row r="430" spans="1:18" x14ac:dyDescent="0.25">
      <c r="A430" s="1">
        <v>43194</v>
      </c>
      <c r="B430">
        <v>10274.599609000001</v>
      </c>
      <c r="C430">
        <v>10128.400390999999</v>
      </c>
      <c r="D430">
        <v>11222.178541323799</v>
      </c>
      <c r="E430" t="str">
        <f t="shared" si="71"/>
        <v/>
      </c>
      <c r="F430" s="10">
        <f t="shared" si="69"/>
        <v>10321.150390999999</v>
      </c>
      <c r="G430" s="11" t="str">
        <f t="shared" si="70"/>
        <v/>
      </c>
      <c r="L430" s="12">
        <f t="shared" si="72"/>
        <v>-1.1381123377257274E-2</v>
      </c>
      <c r="M430" s="12">
        <f t="shared" si="73"/>
        <v>-1.1446383993834987E-2</v>
      </c>
      <c r="N430">
        <f t="shared" si="74"/>
        <v>-1</v>
      </c>
      <c r="O430" s="12">
        <f t="shared" si="75"/>
        <v>1.1446383993834987E-2</v>
      </c>
      <c r="P430" s="12">
        <f t="shared" si="76"/>
        <v>-7.793889038928449E-2</v>
      </c>
      <c r="Q430" s="12">
        <f t="shared" si="77"/>
        <v>-7.4979047513307306E-2</v>
      </c>
      <c r="R430" s="13">
        <f t="shared" si="78"/>
        <v>-8.1669652355667033E-3</v>
      </c>
    </row>
    <row r="431" spans="1:18" x14ac:dyDescent="0.25">
      <c r="A431" s="1">
        <v>43195</v>
      </c>
      <c r="B431">
        <v>10228.450194999999</v>
      </c>
      <c r="C431">
        <v>10325.150390999999</v>
      </c>
      <c r="D431">
        <v>11211.534405664899</v>
      </c>
      <c r="E431" t="str">
        <f t="shared" si="71"/>
        <v/>
      </c>
      <c r="F431" s="10">
        <f t="shared" si="69"/>
        <v>10321.150390999999</v>
      </c>
      <c r="G431" s="11" t="str">
        <f t="shared" si="70"/>
        <v/>
      </c>
      <c r="L431" s="12">
        <f t="shared" si="72"/>
        <v>1.9425574859267103E-2</v>
      </c>
      <c r="M431" s="12">
        <f t="shared" si="73"/>
        <v>1.9239306758275083E-2</v>
      </c>
      <c r="N431">
        <f t="shared" si="74"/>
        <v>-1</v>
      </c>
      <c r="O431" s="12">
        <f t="shared" si="75"/>
        <v>-1.9239306758275083E-2</v>
      </c>
      <c r="P431" s="12">
        <f t="shared" si="76"/>
        <v>-9.717819714755957E-2</v>
      </c>
      <c r="Q431" s="12">
        <f t="shared" si="77"/>
        <v>-9.2605703349758595E-2</v>
      </c>
      <c r="R431" s="13">
        <f t="shared" si="78"/>
        <v>7.8233666178624262E-3</v>
      </c>
    </row>
    <row r="432" spans="1:18" x14ac:dyDescent="0.25">
      <c r="A432" s="1">
        <v>43196</v>
      </c>
      <c r="B432">
        <v>10322.75</v>
      </c>
      <c r="C432">
        <v>10331.599609000001</v>
      </c>
      <c r="D432">
        <v>11233.771429496501</v>
      </c>
      <c r="E432" t="str">
        <f t="shared" si="71"/>
        <v/>
      </c>
      <c r="F432" s="10">
        <f t="shared" si="69"/>
        <v>10321.150390999999</v>
      </c>
      <c r="G432" s="11" t="str">
        <f t="shared" si="70"/>
        <v/>
      </c>
      <c r="L432" s="12">
        <f t="shared" si="72"/>
        <v>6.2461250013590153E-4</v>
      </c>
      <c r="M432" s="12">
        <f t="shared" si="73"/>
        <v>6.2441751093914011E-4</v>
      </c>
      <c r="N432">
        <f t="shared" si="74"/>
        <v>-1</v>
      </c>
      <c r="O432" s="12">
        <f t="shared" si="75"/>
        <v>-6.2441751093914011E-4</v>
      </c>
      <c r="P432" s="12">
        <f t="shared" si="76"/>
        <v>-9.780261465849871E-2</v>
      </c>
      <c r="Q432" s="12">
        <f t="shared" si="77"/>
        <v>-9.3172119379466012E-2</v>
      </c>
      <c r="R432" s="13">
        <f t="shared" si="78"/>
        <v>2.0062320816282453E-2</v>
      </c>
    </row>
    <row r="433" spans="1:18" x14ac:dyDescent="0.25">
      <c r="A433" s="1">
        <v>43199</v>
      </c>
      <c r="B433">
        <v>10333.700194999999</v>
      </c>
      <c r="C433">
        <v>10379.349609000001</v>
      </c>
      <c r="D433">
        <v>11248.7874990155</v>
      </c>
      <c r="E433" t="str">
        <f t="shared" si="71"/>
        <v/>
      </c>
      <c r="F433" s="10">
        <f t="shared" si="69"/>
        <v>10321.150390999999</v>
      </c>
      <c r="G433" s="11" t="str">
        <f t="shared" si="70"/>
        <v/>
      </c>
      <c r="L433" s="12">
        <f t="shared" si="72"/>
        <v>4.6217431769621786E-3</v>
      </c>
      <c r="M433" s="12">
        <f t="shared" si="73"/>
        <v>4.6110957159146765E-3</v>
      </c>
      <c r="N433">
        <f t="shared" si="74"/>
        <v>-1</v>
      </c>
      <c r="O433" s="12">
        <f t="shared" si="75"/>
        <v>-4.6110957159146765E-3</v>
      </c>
      <c r="P433" s="12">
        <f t="shared" si="76"/>
        <v>-0.10241371037441338</v>
      </c>
      <c r="Q433" s="12">
        <f t="shared" si="77"/>
        <v>-9.7343963756119867E-2</v>
      </c>
      <c r="R433" s="13">
        <f t="shared" si="78"/>
        <v>5.2492424756587219E-3</v>
      </c>
    </row>
    <row r="434" spans="1:18" x14ac:dyDescent="0.25">
      <c r="A434" s="1">
        <v>43200</v>
      </c>
      <c r="B434">
        <v>10412.900390999999</v>
      </c>
      <c r="C434">
        <v>10402.25</v>
      </c>
      <c r="D434">
        <v>11267.9796546129</v>
      </c>
      <c r="E434" t="str">
        <f t="shared" si="71"/>
        <v/>
      </c>
      <c r="F434" s="10">
        <f t="shared" si="69"/>
        <v>10321.150390999999</v>
      </c>
      <c r="G434" s="11" t="str">
        <f t="shared" si="70"/>
        <v/>
      </c>
      <c r="L434" s="12">
        <f t="shared" si="72"/>
        <v>2.2063416170259309E-3</v>
      </c>
      <c r="M434" s="12">
        <f t="shared" si="73"/>
        <v>2.20391121956196E-3</v>
      </c>
      <c r="N434">
        <f t="shared" si="74"/>
        <v>-1</v>
      </c>
      <c r="O434" s="12">
        <f t="shared" si="75"/>
        <v>-2.20391121956196E-3</v>
      </c>
      <c r="P434" s="12">
        <f t="shared" si="76"/>
        <v>-0.10461762159397534</v>
      </c>
      <c r="Q434" s="12">
        <f t="shared" si="77"/>
        <v>-9.9331146929807601E-2</v>
      </c>
      <c r="R434" s="13">
        <f t="shared" si="78"/>
        <v>6.8382819383026039E-3</v>
      </c>
    </row>
    <row r="435" spans="1:18" x14ac:dyDescent="0.25">
      <c r="A435" s="1">
        <v>43201</v>
      </c>
      <c r="B435">
        <v>10428.150390999999</v>
      </c>
      <c r="C435">
        <v>10417.150390999999</v>
      </c>
      <c r="D435">
        <v>11268.4164676332</v>
      </c>
      <c r="E435" t="str">
        <f t="shared" si="71"/>
        <v/>
      </c>
      <c r="F435" s="10">
        <f t="shared" si="69"/>
        <v>10321.150390999999</v>
      </c>
      <c r="G435" s="11" t="str">
        <f t="shared" si="70"/>
        <v/>
      </c>
      <c r="L435" s="12">
        <f t="shared" si="72"/>
        <v>1.4324200052873159E-3</v>
      </c>
      <c r="M435" s="12">
        <f t="shared" si="73"/>
        <v>1.4313950703929632E-3</v>
      </c>
      <c r="N435">
        <f t="shared" si="74"/>
        <v>-1</v>
      </c>
      <c r="O435" s="12">
        <f t="shared" si="75"/>
        <v>-1.4313950703929632E-3</v>
      </c>
      <c r="P435" s="12">
        <f t="shared" si="76"/>
        <v>-0.10604901666436829</v>
      </c>
      <c r="Q435" s="12">
        <f t="shared" si="77"/>
        <v>-0.10061943763969905</v>
      </c>
      <c r="R435" s="13">
        <f t="shared" si="78"/>
        <v>3.6419220301839861E-3</v>
      </c>
    </row>
    <row r="436" spans="1:18" x14ac:dyDescent="0.25">
      <c r="A436" s="1">
        <v>43202</v>
      </c>
      <c r="B436">
        <v>10410.650390999999</v>
      </c>
      <c r="C436">
        <v>10458.650390999999</v>
      </c>
      <c r="D436">
        <v>11255.4401165664</v>
      </c>
      <c r="E436" t="str">
        <f t="shared" si="71"/>
        <v/>
      </c>
      <c r="F436" s="10">
        <f t="shared" si="69"/>
        <v>10321.150390999999</v>
      </c>
      <c r="G436" s="11" t="str">
        <f t="shared" si="70"/>
        <v/>
      </c>
      <c r="L436" s="12">
        <f t="shared" si="72"/>
        <v>3.9838150014475104E-3</v>
      </c>
      <c r="M436" s="12">
        <f t="shared" si="73"/>
        <v>3.9759006231139876E-3</v>
      </c>
      <c r="N436">
        <f t="shared" si="74"/>
        <v>-1</v>
      </c>
      <c r="O436" s="12">
        <f t="shared" si="75"/>
        <v>-3.9759006231139876E-3</v>
      </c>
      <c r="P436" s="12">
        <f t="shared" si="76"/>
        <v>-0.11002491728748227</v>
      </c>
      <c r="Q436" s="12">
        <f t="shared" si="77"/>
        <v>-0.10418818618206083</v>
      </c>
      <c r="R436" s="13">
        <f t="shared" si="78"/>
        <v>5.4219415030403173E-3</v>
      </c>
    </row>
    <row r="437" spans="1:18" x14ac:dyDescent="0.25">
      <c r="A437" s="1">
        <v>43203</v>
      </c>
      <c r="B437">
        <v>10495.299805000001</v>
      </c>
      <c r="C437">
        <v>10480.599609000001</v>
      </c>
      <c r="D437">
        <v>11279.006168588699</v>
      </c>
      <c r="E437" t="str">
        <f t="shared" si="71"/>
        <v/>
      </c>
      <c r="F437" s="10">
        <f t="shared" si="69"/>
        <v>10321.150390999999</v>
      </c>
      <c r="G437" s="11" t="str">
        <f t="shared" si="70"/>
        <v/>
      </c>
      <c r="L437" s="12">
        <f t="shared" si="72"/>
        <v>2.0986663842295084E-3</v>
      </c>
      <c r="M437" s="12">
        <f t="shared" si="73"/>
        <v>2.0964672602142914E-3</v>
      </c>
      <c r="N437">
        <f t="shared" si="74"/>
        <v>-1</v>
      </c>
      <c r="O437" s="12">
        <f t="shared" si="75"/>
        <v>-2.0964672602142914E-3</v>
      </c>
      <c r="P437" s="12">
        <f t="shared" si="76"/>
        <v>-0.11212138454769656</v>
      </c>
      <c r="Q437" s="12">
        <f t="shared" si="77"/>
        <v>-0.10606425907120942</v>
      </c>
      <c r="R437" s="13">
        <f t="shared" si="78"/>
        <v>6.0908420843015509E-3</v>
      </c>
    </row>
    <row r="438" spans="1:18" x14ac:dyDescent="0.25">
      <c r="A438" s="1">
        <v>43206</v>
      </c>
      <c r="B438">
        <v>10398.299805000001</v>
      </c>
      <c r="C438">
        <v>10528.349609000001</v>
      </c>
      <c r="D438">
        <v>11294.2366604528</v>
      </c>
      <c r="E438" t="str">
        <f t="shared" si="71"/>
        <v/>
      </c>
      <c r="F438" s="10">
        <f t="shared" si="69"/>
        <v>10321.150390999999</v>
      </c>
      <c r="G438" s="11" t="str">
        <f t="shared" si="70"/>
        <v/>
      </c>
      <c r="L438" s="12">
        <f t="shared" si="72"/>
        <v>4.556037038090377E-3</v>
      </c>
      <c r="M438" s="12">
        <f t="shared" si="73"/>
        <v>4.5456897179564542E-3</v>
      </c>
      <c r="N438">
        <f t="shared" si="74"/>
        <v>-1</v>
      </c>
      <c r="O438" s="12">
        <f t="shared" si="75"/>
        <v>-4.5456897179564542E-3</v>
      </c>
      <c r="P438" s="12">
        <f t="shared" si="76"/>
        <v>-0.11666707426565301</v>
      </c>
      <c r="Q438" s="12">
        <f t="shared" si="77"/>
        <v>-0.11011859172681004</v>
      </c>
      <c r="R438" s="13">
        <f t="shared" si="78"/>
        <v>6.6642650240971157E-3</v>
      </c>
    </row>
    <row r="439" spans="1:18" x14ac:dyDescent="0.25">
      <c r="A439" s="1">
        <v>43207</v>
      </c>
      <c r="B439">
        <v>10557.299805000001</v>
      </c>
      <c r="C439">
        <v>10548.700194999999</v>
      </c>
      <c r="D439">
        <v>11311.021108806701</v>
      </c>
      <c r="E439" t="str">
        <f t="shared" si="71"/>
        <v/>
      </c>
      <c r="F439" s="10">
        <f t="shared" si="69"/>
        <v>10321.150390999999</v>
      </c>
      <c r="G439" s="11" t="str">
        <f t="shared" si="70"/>
        <v/>
      </c>
      <c r="L439" s="12">
        <f t="shared" si="72"/>
        <v>1.9329322026504503E-3</v>
      </c>
      <c r="M439" s="12">
        <f t="shared" si="73"/>
        <v>1.9310664930070659E-3</v>
      </c>
      <c r="N439">
        <f t="shared" si="74"/>
        <v>-1</v>
      </c>
      <c r="O439" s="12">
        <f t="shared" si="75"/>
        <v>-1.9310664930070659E-3</v>
      </c>
      <c r="P439" s="12">
        <f t="shared" si="76"/>
        <v>-0.11859814075866007</v>
      </c>
      <c r="Q439" s="12">
        <f t="shared" si="77"/>
        <v>-0.11183535377275833</v>
      </c>
      <c r="R439" s="13">
        <f t="shared" si="78"/>
        <v>6.4977757514481649E-3</v>
      </c>
    </row>
    <row r="440" spans="1:18" x14ac:dyDescent="0.25">
      <c r="A440" s="1">
        <v>43208</v>
      </c>
      <c r="B440">
        <v>10578.900390999999</v>
      </c>
      <c r="C440">
        <v>10526.200194999999</v>
      </c>
      <c r="D440">
        <v>11311.684513722499</v>
      </c>
      <c r="E440" t="str">
        <f t="shared" si="71"/>
        <v/>
      </c>
      <c r="F440" s="10">
        <f t="shared" si="69"/>
        <v>10321.150390999999</v>
      </c>
      <c r="G440" s="11" t="str">
        <f t="shared" si="70"/>
        <v/>
      </c>
      <c r="L440" s="12">
        <f t="shared" si="72"/>
        <v>-2.1329642120898606E-3</v>
      </c>
      <c r="M440" s="12">
        <f t="shared" si="73"/>
        <v>-2.1352422201043621E-3</v>
      </c>
      <c r="N440">
        <f t="shared" si="74"/>
        <v>-1</v>
      </c>
      <c r="O440" s="12">
        <f t="shared" si="75"/>
        <v>2.1352422201043621E-3</v>
      </c>
      <c r="P440" s="12">
        <f t="shared" si="76"/>
        <v>-0.11646289853855571</v>
      </c>
      <c r="Q440" s="12">
        <f t="shared" si="77"/>
        <v>-0.10993688099341625</v>
      </c>
      <c r="R440" s="13">
        <f t="shared" si="78"/>
        <v>-2.0415488465208576E-4</v>
      </c>
    </row>
    <row r="441" spans="1:18" x14ac:dyDescent="0.25">
      <c r="A441" s="1">
        <v>43209</v>
      </c>
      <c r="B441">
        <v>10563.650390999999</v>
      </c>
      <c r="C441">
        <v>10565.299805000001</v>
      </c>
      <c r="D441">
        <v>11300.995100959301</v>
      </c>
      <c r="E441" t="str">
        <f t="shared" si="71"/>
        <v/>
      </c>
      <c r="F441" s="10">
        <f t="shared" si="69"/>
        <v>10321.150390999999</v>
      </c>
      <c r="G441" s="11" t="str">
        <f t="shared" si="70"/>
        <v/>
      </c>
      <c r="L441" s="12">
        <f t="shared" si="72"/>
        <v>3.714503740730013E-3</v>
      </c>
      <c r="M441" s="12">
        <f t="shared" si="73"/>
        <v>3.7076220079269289E-3</v>
      </c>
      <c r="N441">
        <f t="shared" si="74"/>
        <v>-1</v>
      </c>
      <c r="O441" s="12">
        <f t="shared" si="75"/>
        <v>-3.7076220079269289E-3</v>
      </c>
      <c r="P441" s="12">
        <f t="shared" si="76"/>
        <v>-0.12017052054648264</v>
      </c>
      <c r="Q441" s="12">
        <f t="shared" si="77"/>
        <v>-0.11323078854652435</v>
      </c>
      <c r="R441" s="13">
        <f t="shared" si="78"/>
        <v>1.5736166250954753E-3</v>
      </c>
    </row>
    <row r="442" spans="1:18" x14ac:dyDescent="0.25">
      <c r="A442" s="1">
        <v>43210</v>
      </c>
      <c r="B442">
        <v>10560.349609000001</v>
      </c>
      <c r="C442">
        <v>10564.049805000001</v>
      </c>
      <c r="D442">
        <v>11323.2961166858</v>
      </c>
      <c r="E442" t="str">
        <f t="shared" si="71"/>
        <v/>
      </c>
      <c r="F442" s="10">
        <f t="shared" si="69"/>
        <v>10321.150390999999</v>
      </c>
      <c r="G442" s="11" t="str">
        <f t="shared" si="70"/>
        <v/>
      </c>
      <c r="L442" s="12">
        <f t="shared" si="72"/>
        <v>-1.1831183431332271E-4</v>
      </c>
      <c r="M442" s="12">
        <f t="shared" si="73"/>
        <v>-1.1831883371047178E-4</v>
      </c>
      <c r="N442">
        <f t="shared" si="74"/>
        <v>-1</v>
      </c>
      <c r="O442" s="12">
        <f t="shared" si="75"/>
        <v>1.1831883371047178E-4</v>
      </c>
      <c r="P442" s="12">
        <f t="shared" si="76"/>
        <v>-0.12005220171277217</v>
      </c>
      <c r="Q442" s="12">
        <f t="shared" si="77"/>
        <v>-0.1131258608403154</v>
      </c>
      <c r="R442" s="13">
        <f t="shared" si="78"/>
        <v>3.5957524366656557E-3</v>
      </c>
    </row>
    <row r="443" spans="1:18" x14ac:dyDescent="0.25">
      <c r="A443" s="1">
        <v>43213</v>
      </c>
      <c r="B443">
        <v>10592.799805000001</v>
      </c>
      <c r="C443">
        <v>10584.700194999999</v>
      </c>
      <c r="D443">
        <v>11338.3426524108</v>
      </c>
      <c r="E443" t="str">
        <f t="shared" si="71"/>
        <v/>
      </c>
      <c r="F443" s="10">
        <f t="shared" si="69"/>
        <v>10321.150390999999</v>
      </c>
      <c r="G443" s="11" t="str">
        <f t="shared" si="70"/>
        <v/>
      </c>
      <c r="L443" s="12">
        <f t="shared" si="72"/>
        <v>1.9547796897194658E-3</v>
      </c>
      <c r="M443" s="12">
        <f t="shared" si="73"/>
        <v>1.9528715941015274E-3</v>
      </c>
      <c r="N443">
        <f t="shared" si="74"/>
        <v>-1</v>
      </c>
      <c r="O443" s="12">
        <f t="shared" si="75"/>
        <v>-1.9528715941015274E-3</v>
      </c>
      <c r="P443" s="12">
        <f t="shared" si="76"/>
        <v>-0.1220050733068737</v>
      </c>
      <c r="Q443" s="12">
        <f t="shared" si="77"/>
        <v>-0.11485612211528395</v>
      </c>
      <c r="R443" s="13">
        <f t="shared" si="78"/>
        <v>1.8362365818354043E-3</v>
      </c>
    </row>
    <row r="444" spans="1:18" x14ac:dyDescent="0.25">
      <c r="A444" s="1">
        <v>43214</v>
      </c>
      <c r="B444">
        <v>10578.099609000001</v>
      </c>
      <c r="C444">
        <v>10614.349609000001</v>
      </c>
      <c r="D444">
        <v>11357.4866756957</v>
      </c>
      <c r="E444" t="str">
        <f t="shared" si="71"/>
        <v/>
      </c>
      <c r="F444" s="10">
        <f t="shared" si="69"/>
        <v>10321.150390999999</v>
      </c>
      <c r="G444" s="11" t="str">
        <f t="shared" si="70"/>
        <v/>
      </c>
      <c r="L444" s="12">
        <f t="shared" si="72"/>
        <v>2.8011576571631558E-3</v>
      </c>
      <c r="M444" s="12">
        <f t="shared" si="73"/>
        <v>2.7972417261087155E-3</v>
      </c>
      <c r="N444">
        <f t="shared" si="74"/>
        <v>-1</v>
      </c>
      <c r="O444" s="12">
        <f t="shared" si="75"/>
        <v>-2.7972417261087155E-3</v>
      </c>
      <c r="P444" s="12">
        <f t="shared" si="76"/>
        <v>-0.12480231503298242</v>
      </c>
      <c r="Q444" s="12">
        <f t="shared" si="77"/>
        <v>-0.11732862379948672</v>
      </c>
      <c r="R444" s="13">
        <f t="shared" si="78"/>
        <v>4.7614129929784976E-3</v>
      </c>
    </row>
    <row r="445" spans="1:18" x14ac:dyDescent="0.25">
      <c r="A445" s="1">
        <v>43215</v>
      </c>
      <c r="B445">
        <v>10612.400390999999</v>
      </c>
      <c r="C445">
        <v>10570.549805000001</v>
      </c>
      <c r="D445">
        <v>11357.9539250133</v>
      </c>
      <c r="E445" t="str">
        <f t="shared" si="71"/>
        <v/>
      </c>
      <c r="F445" s="10">
        <f t="shared" si="69"/>
        <v>10321.150390999999</v>
      </c>
      <c r="G445" s="11" t="str">
        <f t="shared" si="70"/>
        <v/>
      </c>
      <c r="L445" s="12">
        <f t="shared" si="72"/>
        <v>-4.1264708261410377E-3</v>
      </c>
      <c r="M445" s="12">
        <f t="shared" si="73"/>
        <v>-4.1350082011271409E-3</v>
      </c>
      <c r="N445">
        <f t="shared" si="74"/>
        <v>-1</v>
      </c>
      <c r="O445" s="12">
        <f t="shared" si="75"/>
        <v>4.1350082011271409E-3</v>
      </c>
      <c r="P445" s="12">
        <f t="shared" si="76"/>
        <v>-0.12066730683185528</v>
      </c>
      <c r="Q445" s="12">
        <f t="shared" si="77"/>
        <v>-0.11367121392136426</v>
      </c>
      <c r="R445" s="13">
        <f t="shared" si="78"/>
        <v>-1.3368720643296417E-3</v>
      </c>
    </row>
    <row r="446" spans="1:18" x14ac:dyDescent="0.25">
      <c r="A446" s="1">
        <v>43216</v>
      </c>
      <c r="B446">
        <v>10586.5</v>
      </c>
      <c r="C446">
        <v>10617.799805000001</v>
      </c>
      <c r="D446">
        <v>11345.069419465901</v>
      </c>
      <c r="E446" t="str">
        <f t="shared" si="71"/>
        <v/>
      </c>
      <c r="F446" s="10">
        <f t="shared" si="69"/>
        <v>10321.150390999999</v>
      </c>
      <c r="G446" s="11" t="str">
        <f t="shared" si="70"/>
        <v/>
      </c>
      <c r="L446" s="12">
        <f t="shared" si="72"/>
        <v>4.469966167478745E-3</v>
      </c>
      <c r="M446" s="12">
        <f t="shared" si="73"/>
        <v>4.4600055401240535E-3</v>
      </c>
      <c r="N446">
        <f t="shared" si="74"/>
        <v>-1</v>
      </c>
      <c r="O446" s="12">
        <f t="shared" si="75"/>
        <v>-4.4600055401240535E-3</v>
      </c>
      <c r="P446" s="12">
        <f t="shared" si="76"/>
        <v>-0.12512731237197933</v>
      </c>
      <c r="Q446" s="12">
        <f t="shared" si="77"/>
        <v>-0.11761544303769145</v>
      </c>
      <c r="R446" s="13">
        <f t="shared" si="78"/>
        <v>3.2505015635386769E-4</v>
      </c>
    </row>
    <row r="447" spans="1:18" x14ac:dyDescent="0.25">
      <c r="A447" s="1">
        <v>43217</v>
      </c>
      <c r="B447">
        <v>10651.650390999999</v>
      </c>
      <c r="C447">
        <v>10692.299805000001</v>
      </c>
      <c r="D447">
        <v>11368.620921261199</v>
      </c>
      <c r="E447" t="str">
        <f t="shared" si="71"/>
        <v/>
      </c>
      <c r="F447" s="10">
        <f t="shared" si="69"/>
        <v>10321.150390999999</v>
      </c>
      <c r="G447" s="11" t="str">
        <f t="shared" si="70"/>
        <v/>
      </c>
      <c r="L447" s="12">
        <f t="shared" si="72"/>
        <v>7.0165195584981355E-3</v>
      </c>
      <c r="M447" s="12">
        <f t="shared" si="73"/>
        <v>6.9920183272893996E-3</v>
      </c>
      <c r="N447">
        <f t="shared" si="74"/>
        <v>-1</v>
      </c>
      <c r="O447" s="12">
        <f t="shared" si="75"/>
        <v>-6.9920183272893996E-3</v>
      </c>
      <c r="P447" s="12">
        <f t="shared" si="76"/>
        <v>-0.13211933069926873</v>
      </c>
      <c r="Q447" s="12">
        <f t="shared" si="77"/>
        <v>-0.1237635730651484</v>
      </c>
      <c r="R447" s="13">
        <f t="shared" si="78"/>
        <v>1.1517849331016849E-2</v>
      </c>
    </row>
    <row r="448" spans="1:18" x14ac:dyDescent="0.25">
      <c r="A448" s="1">
        <v>43220</v>
      </c>
      <c r="B448">
        <v>10705.75</v>
      </c>
      <c r="C448">
        <v>10739.349609000001</v>
      </c>
      <c r="D448">
        <v>11383.868995562099</v>
      </c>
      <c r="E448" t="str">
        <f t="shared" si="71"/>
        <v/>
      </c>
      <c r="F448" s="10">
        <f t="shared" si="69"/>
        <v>10321.150390999999</v>
      </c>
      <c r="G448" s="11" t="str">
        <f t="shared" si="70"/>
        <v/>
      </c>
      <c r="L448" s="12">
        <f t="shared" si="72"/>
        <v>4.4003446272613544E-3</v>
      </c>
      <c r="M448" s="12">
        <f t="shared" si="73"/>
        <v>4.3906914187781896E-3</v>
      </c>
      <c r="N448">
        <f t="shared" si="74"/>
        <v>-1</v>
      </c>
      <c r="O448" s="12">
        <f t="shared" si="75"/>
        <v>-4.3906914187781896E-3</v>
      </c>
      <c r="P448" s="12">
        <f t="shared" si="76"/>
        <v>-0.13651002211804691</v>
      </c>
      <c r="Q448" s="12">
        <f t="shared" si="77"/>
        <v>-0.12760242305569114</v>
      </c>
      <c r="R448" s="13">
        <f t="shared" si="78"/>
        <v>1.1447739289900838E-2</v>
      </c>
    </row>
    <row r="449" spans="1:18" x14ac:dyDescent="0.25">
      <c r="A449" s="1">
        <v>43222</v>
      </c>
      <c r="B449">
        <v>10783.849609000001</v>
      </c>
      <c r="C449">
        <v>10718.049805000001</v>
      </c>
      <c r="D449">
        <v>11400.746887394</v>
      </c>
      <c r="E449" t="str">
        <f t="shared" si="71"/>
        <v/>
      </c>
      <c r="F449" s="10">
        <f t="shared" si="69"/>
        <v>10321.150390999999</v>
      </c>
      <c r="G449" s="11" t="str">
        <f t="shared" si="70"/>
        <v/>
      </c>
      <c r="L449" s="12">
        <f t="shared" si="72"/>
        <v>-1.9833420808044178E-3</v>
      </c>
      <c r="M449" s="12">
        <f t="shared" si="73"/>
        <v>-1.9853115081721246E-3</v>
      </c>
      <c r="N449">
        <f t="shared" si="74"/>
        <v>-1</v>
      </c>
      <c r="O449" s="12">
        <f t="shared" si="75"/>
        <v>1.9853115081721246E-3</v>
      </c>
      <c r="P449" s="12">
        <f t="shared" si="76"/>
        <v>-0.13452471060987478</v>
      </c>
      <c r="Q449" s="12">
        <f t="shared" si="77"/>
        <v>-0.12586872170730579</v>
      </c>
      <c r="R449" s="13">
        <f t="shared" si="78"/>
        <v>2.4082751577876316E-3</v>
      </c>
    </row>
    <row r="450" spans="1:18" x14ac:dyDescent="0.25">
      <c r="A450" s="1">
        <v>43223</v>
      </c>
      <c r="B450">
        <v>10720.150390999999</v>
      </c>
      <c r="C450">
        <v>10679.650390999999</v>
      </c>
      <c r="D450">
        <v>11401.4271321302</v>
      </c>
      <c r="E450" t="str">
        <f t="shared" si="71"/>
        <v/>
      </c>
      <c r="F450" s="10">
        <f t="shared" si="69"/>
        <v>10321.150390999999</v>
      </c>
      <c r="G450" s="11" t="str">
        <f t="shared" si="70"/>
        <v/>
      </c>
      <c r="L450" s="12">
        <f t="shared" si="72"/>
        <v>-3.5826866546270209E-3</v>
      </c>
      <c r="M450" s="12">
        <f t="shared" si="73"/>
        <v>-3.5891198464629058E-3</v>
      </c>
      <c r="N450">
        <f t="shared" si="74"/>
        <v>-1</v>
      </c>
      <c r="O450" s="12">
        <f t="shared" si="75"/>
        <v>3.5891198464629058E-3</v>
      </c>
      <c r="P450" s="12">
        <f t="shared" si="76"/>
        <v>-0.13093559076341188</v>
      </c>
      <c r="Q450" s="12">
        <f t="shared" si="77"/>
        <v>-0.12272572286215655</v>
      </c>
      <c r="R450" s="13">
        <f t="shared" si="78"/>
        <v>-5.5589230422269376E-3</v>
      </c>
    </row>
    <row r="451" spans="1:18" x14ac:dyDescent="0.25">
      <c r="A451" s="1">
        <v>43224</v>
      </c>
      <c r="B451">
        <v>10700.450194999999</v>
      </c>
      <c r="C451">
        <v>10618.25</v>
      </c>
      <c r="D451">
        <v>11390.6946050154</v>
      </c>
      <c r="E451" t="str">
        <f t="shared" si="71"/>
        <v/>
      </c>
      <c r="F451" s="10">
        <f t="shared" si="69"/>
        <v>10321.150390999999</v>
      </c>
      <c r="G451" s="11" t="str">
        <f t="shared" si="70"/>
        <v/>
      </c>
      <c r="L451" s="12">
        <f t="shared" si="72"/>
        <v>-5.7492884834265956E-3</v>
      </c>
      <c r="M451" s="12">
        <f t="shared" si="73"/>
        <v>-5.7658792631388421E-3</v>
      </c>
      <c r="N451">
        <f t="shared" si="74"/>
        <v>-1</v>
      </c>
      <c r="O451" s="12">
        <f t="shared" si="75"/>
        <v>5.7658792631388421E-3</v>
      </c>
      <c r="P451" s="12">
        <f t="shared" si="76"/>
        <v>-0.12516971150027303</v>
      </c>
      <c r="Q451" s="12">
        <f t="shared" si="77"/>
        <v>-0.11765285458061248</v>
      </c>
      <c r="R451" s="13">
        <f t="shared" si="78"/>
        <v>-9.3113772389304961E-3</v>
      </c>
    </row>
    <row r="452" spans="1:18" x14ac:dyDescent="0.25">
      <c r="A452" s="1">
        <v>43227</v>
      </c>
      <c r="B452">
        <v>10653.150390999999</v>
      </c>
      <c r="C452">
        <v>10715.5</v>
      </c>
      <c r="D452">
        <v>11413.0553430049</v>
      </c>
      <c r="E452" t="str">
        <f t="shared" si="71"/>
        <v/>
      </c>
      <c r="F452" s="10">
        <f t="shared" si="69"/>
        <v>10321.150390999999</v>
      </c>
      <c r="G452" s="11" t="str">
        <f t="shared" si="70"/>
        <v/>
      </c>
      <c r="L452" s="12">
        <f t="shared" si="72"/>
        <v>9.1587596826219198E-3</v>
      </c>
      <c r="M452" s="12">
        <f t="shared" si="73"/>
        <v>9.1170725845766357E-3</v>
      </c>
      <c r="N452">
        <f t="shared" si="74"/>
        <v>-1</v>
      </c>
      <c r="O452" s="12">
        <f t="shared" si="75"/>
        <v>-9.1170725845766357E-3</v>
      </c>
      <c r="P452" s="12">
        <f t="shared" si="76"/>
        <v>-0.13428678408484968</v>
      </c>
      <c r="Q452" s="12">
        <f t="shared" si="77"/>
        <v>-0.12566071794602107</v>
      </c>
      <c r="R452" s="13">
        <f t="shared" si="78"/>
        <v>3.3568148476295079E-3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2"/>
  <sheetViews>
    <sheetView tabSelected="1" workbookViewId="0">
      <selection activeCell="L9" sqref="L9"/>
    </sheetView>
  </sheetViews>
  <sheetFormatPr defaultRowHeight="15" x14ac:dyDescent="0.25"/>
  <cols>
    <col min="1" max="1" width="10.7109375" bestFit="1" customWidth="1"/>
    <col min="8" max="8" width="19.85546875" bestFit="1" customWidth="1"/>
    <col min="9" max="9" width="12.7109375" bestFit="1" customWidth="1"/>
  </cols>
  <sheetData>
    <row r="1" spans="1:9" ht="30.75" customHeight="1" x14ac:dyDescent="0.25">
      <c r="A1" t="s">
        <v>0</v>
      </c>
      <c r="B1" t="s">
        <v>21</v>
      </c>
      <c r="C1" t="s">
        <v>22</v>
      </c>
      <c r="H1" s="16" t="s">
        <v>27</v>
      </c>
      <c r="I1" s="17"/>
    </row>
    <row r="2" spans="1:9" x14ac:dyDescent="0.25">
      <c r="A2" s="1">
        <v>42558</v>
      </c>
      <c r="H2" s="18" t="s">
        <v>8</v>
      </c>
      <c r="I2" s="19">
        <v>0.2092380138428297</v>
      </c>
    </row>
    <row r="3" spans="1:9" x14ac:dyDescent="0.25">
      <c r="A3" s="1">
        <v>42559</v>
      </c>
      <c r="H3" s="18" t="s">
        <v>9</v>
      </c>
      <c r="I3" s="19">
        <v>-4.3446136759147214E-2</v>
      </c>
    </row>
    <row r="4" spans="1:9" x14ac:dyDescent="0.25">
      <c r="A4" s="1">
        <v>42562</v>
      </c>
      <c r="H4" s="18" t="s">
        <v>26</v>
      </c>
      <c r="I4" s="20">
        <f>I2+I3</f>
        <v>0.16579187708368248</v>
      </c>
    </row>
    <row r="5" spans="1:9" x14ac:dyDescent="0.25">
      <c r="A5" s="1">
        <v>42563</v>
      </c>
      <c r="H5" s="18" t="s">
        <v>25</v>
      </c>
      <c r="I5" s="18">
        <v>16</v>
      </c>
    </row>
    <row r="6" spans="1:9" x14ac:dyDescent="0.25">
      <c r="A6" s="1">
        <v>42564</v>
      </c>
      <c r="H6" s="18" t="s">
        <v>24</v>
      </c>
      <c r="I6" s="18">
        <v>5</v>
      </c>
    </row>
    <row r="7" spans="1:9" x14ac:dyDescent="0.25">
      <c r="A7" s="1">
        <v>42565</v>
      </c>
      <c r="H7" s="18" t="s">
        <v>23</v>
      </c>
      <c r="I7" s="19">
        <v>0.76190476190476186</v>
      </c>
    </row>
    <row r="8" spans="1:9" x14ac:dyDescent="0.25">
      <c r="A8" s="1">
        <v>42566</v>
      </c>
      <c r="H8" s="18" t="s">
        <v>13</v>
      </c>
      <c r="I8" s="19">
        <v>7.8948512896991653E-3</v>
      </c>
    </row>
    <row r="9" spans="1:9" x14ac:dyDescent="0.25">
      <c r="A9" s="1">
        <v>42569</v>
      </c>
    </row>
    <row r="10" spans="1:9" x14ac:dyDescent="0.25">
      <c r="A10" s="1">
        <v>42570</v>
      </c>
    </row>
    <row r="11" spans="1:9" x14ac:dyDescent="0.25">
      <c r="A11" s="1">
        <v>42571</v>
      </c>
    </row>
    <row r="12" spans="1:9" x14ac:dyDescent="0.25">
      <c r="A12" s="1">
        <v>42572</v>
      </c>
    </row>
    <row r="13" spans="1:9" x14ac:dyDescent="0.25">
      <c r="A13" s="1">
        <v>42573</v>
      </c>
      <c r="B13">
        <v>8512.71875656884</v>
      </c>
      <c r="C13">
        <v>8512.71875656884</v>
      </c>
    </row>
    <row r="14" spans="1:9" x14ac:dyDescent="0.25">
      <c r="A14" s="1">
        <v>42576</v>
      </c>
      <c r="B14">
        <v>8563.2418372902393</v>
      </c>
      <c r="C14">
        <v>8535.3872058390098</v>
      </c>
    </row>
    <row r="15" spans="1:9" x14ac:dyDescent="0.25">
      <c r="A15" s="1">
        <v>42577</v>
      </c>
      <c r="B15">
        <v>8622.2229749148992</v>
      </c>
      <c r="C15">
        <v>8524.1663378690901</v>
      </c>
    </row>
    <row r="16" spans="1:9" x14ac:dyDescent="0.25">
      <c r="A16" s="1">
        <v>42578</v>
      </c>
      <c r="B16">
        <v>8553.9137054491803</v>
      </c>
      <c r="C16">
        <v>8488.89280414104</v>
      </c>
    </row>
    <row r="17" spans="1:3" x14ac:dyDescent="0.25">
      <c r="A17" s="1">
        <v>42579</v>
      </c>
      <c r="B17">
        <v>8634.4175986190494</v>
      </c>
      <c r="C17">
        <v>8510.3035112616708</v>
      </c>
    </row>
    <row r="18" spans="1:3" x14ac:dyDescent="0.25">
      <c r="A18" s="1">
        <v>42580</v>
      </c>
      <c r="B18">
        <v>8670.6515967419109</v>
      </c>
      <c r="C18">
        <v>8517.2871196050401</v>
      </c>
    </row>
    <row r="19" spans="1:3" x14ac:dyDescent="0.25">
      <c r="A19" s="1">
        <v>42583</v>
      </c>
      <c r="B19">
        <v>8630.2181198150101</v>
      </c>
      <c r="C19">
        <v>8509.6357364152991</v>
      </c>
    </row>
    <row r="20" spans="1:3" x14ac:dyDescent="0.25">
      <c r="A20" s="1">
        <v>42584</v>
      </c>
      <c r="B20">
        <v>8623.9114475138504</v>
      </c>
      <c r="C20">
        <v>8500.6786938508903</v>
      </c>
    </row>
    <row r="21" spans="1:3" x14ac:dyDescent="0.25">
      <c r="A21" s="1">
        <v>42585</v>
      </c>
      <c r="B21">
        <v>8613.7631013634491</v>
      </c>
      <c r="C21">
        <v>8492.49013579858</v>
      </c>
    </row>
    <row r="22" spans="1:3" x14ac:dyDescent="0.25">
      <c r="A22" s="1">
        <v>42586</v>
      </c>
      <c r="B22">
        <v>8551.26278406848</v>
      </c>
      <c r="C22">
        <v>8499.1586585157002</v>
      </c>
    </row>
    <row r="23" spans="1:3" x14ac:dyDescent="0.25">
      <c r="A23" s="1">
        <v>42587</v>
      </c>
      <c r="B23">
        <v>8553.8699531153106</v>
      </c>
      <c r="C23">
        <v>8503.5189054659095</v>
      </c>
    </row>
    <row r="24" spans="1:3" x14ac:dyDescent="0.25">
      <c r="A24" s="1">
        <v>42590</v>
      </c>
      <c r="B24">
        <v>8703.9370975644106</v>
      </c>
      <c r="C24">
        <v>8526.9170500060809</v>
      </c>
    </row>
    <row r="25" spans="1:3" x14ac:dyDescent="0.25">
      <c r="A25" s="1">
        <v>42591</v>
      </c>
      <c r="B25">
        <v>8697.1455364640005</v>
      </c>
      <c r="C25">
        <v>8517.3077368884096</v>
      </c>
    </row>
    <row r="26" spans="1:3" x14ac:dyDescent="0.25">
      <c r="A26" s="1">
        <v>42592</v>
      </c>
      <c r="B26">
        <v>8640.7661137180203</v>
      </c>
      <c r="C26">
        <v>8484.3099979867093</v>
      </c>
    </row>
    <row r="27" spans="1:3" x14ac:dyDescent="0.25">
      <c r="A27" s="1">
        <v>42593</v>
      </c>
      <c r="B27">
        <v>8596.28157513937</v>
      </c>
      <c r="C27">
        <v>8506.7864423329102</v>
      </c>
    </row>
    <row r="28" spans="1:3" x14ac:dyDescent="0.25">
      <c r="A28" s="1">
        <v>42598</v>
      </c>
      <c r="B28">
        <v>8602.5414585463805</v>
      </c>
      <c r="C28">
        <v>8515.1441503856404</v>
      </c>
    </row>
    <row r="29" spans="1:3" x14ac:dyDescent="0.25">
      <c r="A29" s="1">
        <v>42599</v>
      </c>
      <c r="B29">
        <v>8636.7069304864199</v>
      </c>
      <c r="C29">
        <v>8509.7823367912497</v>
      </c>
    </row>
    <row r="30" spans="1:3" x14ac:dyDescent="0.25">
      <c r="A30" s="1">
        <v>42600</v>
      </c>
      <c r="B30">
        <v>8612.5191621776303</v>
      </c>
      <c r="C30">
        <v>8502.1918191326695</v>
      </c>
    </row>
    <row r="31" spans="1:3" x14ac:dyDescent="0.25">
      <c r="A31" s="1">
        <v>42601</v>
      </c>
      <c r="B31">
        <v>8660.7240619675104</v>
      </c>
      <c r="C31">
        <v>8494.6596908993197</v>
      </c>
    </row>
    <row r="32" spans="1:3" x14ac:dyDescent="0.25">
      <c r="A32" s="1">
        <v>42604</v>
      </c>
      <c r="B32">
        <v>8672.31492863317</v>
      </c>
      <c r="C32">
        <v>8503.0975358789092</v>
      </c>
    </row>
    <row r="33" spans="1:3" x14ac:dyDescent="0.25">
      <c r="A33" s="1">
        <v>42605</v>
      </c>
      <c r="B33">
        <v>8634.9211633069099</v>
      </c>
      <c r="C33">
        <v>8508.8656850165298</v>
      </c>
    </row>
    <row r="34" spans="1:3" x14ac:dyDescent="0.25">
      <c r="A34" s="1">
        <v>42606</v>
      </c>
      <c r="B34">
        <v>8654.8590683162693</v>
      </c>
      <c r="C34">
        <v>8532.7216428861793</v>
      </c>
    </row>
    <row r="35" spans="1:3" x14ac:dyDescent="0.25">
      <c r="A35" s="1">
        <v>42607</v>
      </c>
      <c r="B35">
        <v>8640.2577061903994</v>
      </c>
      <c r="C35">
        <v>8524.4081737391298</v>
      </c>
    </row>
    <row r="36" spans="1:3" x14ac:dyDescent="0.25">
      <c r="A36" s="1">
        <v>42608</v>
      </c>
      <c r="B36">
        <v>8557.8599806730999</v>
      </c>
      <c r="C36">
        <v>8493.3386503045294</v>
      </c>
    </row>
    <row r="37" spans="1:3" x14ac:dyDescent="0.25">
      <c r="A37" s="1">
        <v>42611</v>
      </c>
      <c r="B37">
        <v>8593.3107622112293</v>
      </c>
      <c r="C37">
        <v>8516.6052518742199</v>
      </c>
    </row>
    <row r="38" spans="1:3" x14ac:dyDescent="0.25">
      <c r="A38" s="1">
        <v>42612</v>
      </c>
      <c r="B38">
        <v>8619.3208730217793</v>
      </c>
      <c r="C38">
        <v>8526.0491368039093</v>
      </c>
    </row>
    <row r="39" spans="1:3" x14ac:dyDescent="0.25">
      <c r="A39" s="1">
        <v>42613</v>
      </c>
      <c r="B39">
        <v>8738.1065634103597</v>
      </c>
      <c r="C39">
        <v>8522.6428427669398</v>
      </c>
    </row>
    <row r="40" spans="1:3" x14ac:dyDescent="0.25">
      <c r="A40" s="1">
        <v>42614</v>
      </c>
      <c r="B40">
        <v>8772.1124661834092</v>
      </c>
      <c r="C40">
        <v>8516.1405626071701</v>
      </c>
    </row>
    <row r="41" spans="1:3" x14ac:dyDescent="0.25">
      <c r="A41" s="1">
        <v>42615</v>
      </c>
      <c r="B41">
        <v>8761.1140340451493</v>
      </c>
      <c r="C41">
        <v>8509.0304256742402</v>
      </c>
    </row>
    <row r="42" spans="1:3" x14ac:dyDescent="0.25">
      <c r="A42" s="1">
        <v>42619</v>
      </c>
      <c r="B42">
        <v>8813.41233880043</v>
      </c>
      <c r="C42">
        <v>8518.9457742216891</v>
      </c>
    </row>
    <row r="43" spans="1:3" x14ac:dyDescent="0.25">
      <c r="A43" s="1">
        <v>42620</v>
      </c>
      <c r="B43">
        <v>8946.8813040138302</v>
      </c>
      <c r="C43">
        <v>8525.8543188720905</v>
      </c>
    </row>
    <row r="44" spans="1:3" x14ac:dyDescent="0.25">
      <c r="A44" s="1">
        <v>42621</v>
      </c>
      <c r="B44">
        <v>8935.8578786473809</v>
      </c>
      <c r="C44">
        <v>8549.9574582658497</v>
      </c>
    </row>
    <row r="45" spans="1:3" x14ac:dyDescent="0.25">
      <c r="A45" s="1">
        <v>42622</v>
      </c>
      <c r="B45">
        <v>8936.4920428549394</v>
      </c>
      <c r="C45">
        <v>8542.6867877406203</v>
      </c>
    </row>
    <row r="46" spans="1:3" x14ac:dyDescent="0.25">
      <c r="A46" s="1">
        <v>42625</v>
      </c>
      <c r="B46">
        <v>8829.9845049360392</v>
      </c>
      <c r="C46">
        <v>8513.2613401930903</v>
      </c>
    </row>
    <row r="47" spans="1:3" x14ac:dyDescent="0.25">
      <c r="A47" s="1">
        <v>42627</v>
      </c>
      <c r="B47">
        <v>8738.1201435834591</v>
      </c>
      <c r="C47">
        <v>8537.1009927662599</v>
      </c>
    </row>
    <row r="48" spans="1:3" x14ac:dyDescent="0.25">
      <c r="A48" s="1">
        <v>42628</v>
      </c>
      <c r="B48">
        <v>8738.3049381334404</v>
      </c>
      <c r="C48">
        <v>8547.4013398307598</v>
      </c>
    </row>
    <row r="49" spans="1:3" x14ac:dyDescent="0.25">
      <c r="A49" s="1">
        <v>42629</v>
      </c>
      <c r="B49">
        <v>8739.7137481649697</v>
      </c>
      <c r="C49">
        <v>8545.67635283036</v>
      </c>
    </row>
    <row r="50" spans="1:3" x14ac:dyDescent="0.25">
      <c r="A50" s="1">
        <v>42632</v>
      </c>
      <c r="B50">
        <v>8765.4032773990002</v>
      </c>
      <c r="C50">
        <v>8540.0398577808901</v>
      </c>
    </row>
    <row r="51" spans="1:3" x14ac:dyDescent="0.25">
      <c r="A51" s="1">
        <v>42633</v>
      </c>
      <c r="B51">
        <v>8792.4271299988595</v>
      </c>
      <c r="C51">
        <v>8533.1697870754997</v>
      </c>
    </row>
    <row r="52" spans="1:3" x14ac:dyDescent="0.25">
      <c r="A52" s="1">
        <v>42634</v>
      </c>
      <c r="B52">
        <v>8783.9079368520106</v>
      </c>
      <c r="C52">
        <v>8544.3256476592906</v>
      </c>
    </row>
    <row r="53" spans="1:3" x14ac:dyDescent="0.25">
      <c r="A53" s="1">
        <v>42635</v>
      </c>
      <c r="B53">
        <v>8785.8225438359204</v>
      </c>
      <c r="C53">
        <v>8552.1597092545398</v>
      </c>
    </row>
    <row r="54" spans="1:3" x14ac:dyDescent="0.25">
      <c r="A54" s="1">
        <v>42636</v>
      </c>
      <c r="B54">
        <v>8888.5379150939898</v>
      </c>
      <c r="C54">
        <v>8576.3480396935192</v>
      </c>
    </row>
    <row r="55" spans="1:3" x14ac:dyDescent="0.25">
      <c r="A55" s="1">
        <v>42639</v>
      </c>
      <c r="B55">
        <v>8819.6613759493102</v>
      </c>
      <c r="C55">
        <v>8569.9173033558109</v>
      </c>
    </row>
    <row r="56" spans="1:3" x14ac:dyDescent="0.25">
      <c r="A56" s="1">
        <v>42640</v>
      </c>
      <c r="B56">
        <v>8689.2076680305599</v>
      </c>
      <c r="C56">
        <v>8541.9029025734399</v>
      </c>
    </row>
    <row r="57" spans="1:3" x14ac:dyDescent="0.25">
      <c r="A57" s="1">
        <v>42641</v>
      </c>
      <c r="B57">
        <v>8729.7636730448903</v>
      </c>
      <c r="C57">
        <v>8566.1451137679596</v>
      </c>
    </row>
    <row r="58" spans="1:3" x14ac:dyDescent="0.25">
      <c r="A58" s="1">
        <v>42642</v>
      </c>
      <c r="B58">
        <v>8760.1321570555192</v>
      </c>
      <c r="C58">
        <v>8577.1187607294796</v>
      </c>
    </row>
    <row r="59" spans="1:3" x14ac:dyDescent="0.25">
      <c r="A59" s="1">
        <v>42643</v>
      </c>
      <c r="B59">
        <v>8592.8814606696305</v>
      </c>
      <c r="C59">
        <v>8576.8491452288599</v>
      </c>
    </row>
    <row r="60" spans="1:3" x14ac:dyDescent="0.25">
      <c r="A60" s="1">
        <v>42646</v>
      </c>
      <c r="B60">
        <v>8599.83705164401</v>
      </c>
      <c r="C60">
        <v>8571.9006607917909</v>
      </c>
    </row>
    <row r="61" spans="1:3" x14ac:dyDescent="0.25">
      <c r="A61" s="1">
        <v>42647</v>
      </c>
      <c r="B61">
        <v>8724.7265105475508</v>
      </c>
      <c r="C61">
        <v>8565.1304491978099</v>
      </c>
    </row>
    <row r="62" spans="1:3" x14ac:dyDescent="0.25">
      <c r="A62" s="1">
        <v>42648</v>
      </c>
      <c r="B62">
        <v>8779.4024984127409</v>
      </c>
      <c r="C62">
        <v>8577.3339070760594</v>
      </c>
    </row>
    <row r="63" spans="1:3" x14ac:dyDescent="0.25">
      <c r="A63" s="1">
        <v>42649</v>
      </c>
      <c r="B63">
        <v>8751.3840986785399</v>
      </c>
      <c r="C63">
        <v>8585.9207764272305</v>
      </c>
    </row>
    <row r="64" spans="1:3" x14ac:dyDescent="0.25">
      <c r="A64" s="1">
        <v>42650</v>
      </c>
      <c r="B64">
        <v>8734.4147644600507</v>
      </c>
      <c r="C64">
        <v>8610.0708771180907</v>
      </c>
    </row>
    <row r="65" spans="1:3" x14ac:dyDescent="0.25">
      <c r="A65" s="1">
        <v>42653</v>
      </c>
      <c r="B65">
        <v>8692.3298408265</v>
      </c>
      <c r="C65">
        <v>8604.3173966650102</v>
      </c>
    </row>
    <row r="66" spans="1:3" x14ac:dyDescent="0.25">
      <c r="A66" s="1">
        <v>42656</v>
      </c>
      <c r="B66">
        <v>8678.7463550270604</v>
      </c>
      <c r="C66">
        <v>8577.5222363301491</v>
      </c>
    </row>
    <row r="67" spans="1:3" x14ac:dyDescent="0.25">
      <c r="A67" s="1">
        <v>42657</v>
      </c>
      <c r="B67">
        <v>8599.9261115494191</v>
      </c>
      <c r="C67">
        <v>8602.0336446031506</v>
      </c>
    </row>
    <row r="68" spans="1:3" x14ac:dyDescent="0.25">
      <c r="A68" s="1">
        <v>42660</v>
      </c>
      <c r="B68">
        <v>8599.3488055003309</v>
      </c>
      <c r="C68">
        <v>8613.5346539200891</v>
      </c>
    </row>
    <row r="69" spans="1:3" x14ac:dyDescent="0.25">
      <c r="A69" s="1">
        <v>42661</v>
      </c>
      <c r="B69">
        <v>8524.9387680910495</v>
      </c>
      <c r="C69">
        <v>8614.5334763394603</v>
      </c>
    </row>
    <row r="70" spans="1:3" x14ac:dyDescent="0.25">
      <c r="A70" s="1">
        <v>42662</v>
      </c>
      <c r="B70">
        <v>8669.2949468116003</v>
      </c>
      <c r="C70">
        <v>8610.1309757219606</v>
      </c>
    </row>
    <row r="71" spans="1:3" x14ac:dyDescent="0.25">
      <c r="A71" s="1">
        <v>42663</v>
      </c>
      <c r="B71">
        <v>8646.0686952388005</v>
      </c>
      <c r="C71">
        <v>8603.3535100834397</v>
      </c>
    </row>
    <row r="72" spans="1:3" x14ac:dyDescent="0.25">
      <c r="A72" s="1">
        <v>42664</v>
      </c>
      <c r="B72">
        <v>8711.89633898789</v>
      </c>
      <c r="C72">
        <v>8616.4471113105792</v>
      </c>
    </row>
    <row r="73" spans="1:3" x14ac:dyDescent="0.25">
      <c r="A73" s="1">
        <v>42667</v>
      </c>
      <c r="B73">
        <v>8700.2611419014702</v>
      </c>
      <c r="C73">
        <v>8625.6478742334002</v>
      </c>
    </row>
    <row r="74" spans="1:3" x14ac:dyDescent="0.25">
      <c r="A74" s="1">
        <v>42668</v>
      </c>
      <c r="B74">
        <v>8738.2576040239692</v>
      </c>
      <c r="C74">
        <v>8649.6668522044201</v>
      </c>
    </row>
    <row r="75" spans="1:3" x14ac:dyDescent="0.25">
      <c r="A75" s="1">
        <v>42669</v>
      </c>
      <c r="B75">
        <v>8687.40486496007</v>
      </c>
      <c r="C75">
        <v>8644.4601338204302</v>
      </c>
    </row>
    <row r="76" spans="1:3" x14ac:dyDescent="0.25">
      <c r="A76" s="1">
        <v>42670</v>
      </c>
      <c r="B76">
        <v>8588.9708764685402</v>
      </c>
      <c r="C76">
        <v>8618.7256982999897</v>
      </c>
    </row>
    <row r="77" spans="1:3" x14ac:dyDescent="0.25">
      <c r="A77" s="1">
        <v>42671</v>
      </c>
      <c r="B77">
        <v>8641.1809651886197</v>
      </c>
      <c r="C77">
        <v>8643.4024920703196</v>
      </c>
    </row>
    <row r="78" spans="1:3" x14ac:dyDescent="0.25">
      <c r="A78" s="1">
        <v>42675</v>
      </c>
      <c r="B78">
        <v>8652.9844546436398</v>
      </c>
      <c r="C78">
        <v>8655.3146863172296</v>
      </c>
    </row>
    <row r="79" spans="1:3" x14ac:dyDescent="0.25">
      <c r="A79" s="1">
        <v>42676</v>
      </c>
      <c r="B79">
        <v>8631.6659655299809</v>
      </c>
      <c r="C79">
        <v>8657.4265706898495</v>
      </c>
    </row>
    <row r="80" spans="1:3" x14ac:dyDescent="0.25">
      <c r="A80" s="1">
        <v>42677</v>
      </c>
      <c r="B80">
        <v>8508.3340789103495</v>
      </c>
      <c r="C80">
        <v>8653.4566272064603</v>
      </c>
    </row>
    <row r="81" spans="1:3" x14ac:dyDescent="0.25">
      <c r="A81" s="1">
        <v>42678</v>
      </c>
      <c r="B81">
        <v>8478.2836264956695</v>
      </c>
      <c r="C81">
        <v>8646.5910016050093</v>
      </c>
    </row>
    <row r="82" spans="1:3" x14ac:dyDescent="0.25">
      <c r="A82" s="1">
        <v>42681</v>
      </c>
      <c r="B82">
        <v>8453.4180809953505</v>
      </c>
      <c r="C82">
        <v>8660.4458461643007</v>
      </c>
    </row>
    <row r="83" spans="1:3" x14ac:dyDescent="0.25">
      <c r="A83" s="1">
        <v>42682</v>
      </c>
      <c r="B83">
        <v>8509.5172587614197</v>
      </c>
      <c r="C83">
        <v>8670.1486777321297</v>
      </c>
    </row>
    <row r="84" spans="1:3" x14ac:dyDescent="0.25">
      <c r="A84" s="1">
        <v>42683</v>
      </c>
      <c r="B84">
        <v>8573.1234786168498</v>
      </c>
      <c r="C84">
        <v>8693.9677496520198</v>
      </c>
    </row>
    <row r="85" spans="1:3" x14ac:dyDescent="0.25">
      <c r="A85" s="1">
        <v>42684</v>
      </c>
      <c r="B85">
        <v>8433.2690563982997</v>
      </c>
      <c r="C85">
        <v>8689.2030779012603</v>
      </c>
    </row>
    <row r="86" spans="1:3" x14ac:dyDescent="0.25">
      <c r="A86" s="1">
        <v>42685</v>
      </c>
      <c r="B86">
        <v>8502.4376975721698</v>
      </c>
      <c r="C86">
        <v>8664.3977764617903</v>
      </c>
    </row>
    <row r="87" spans="1:3" x14ac:dyDescent="0.25">
      <c r="A87" s="1">
        <v>42689</v>
      </c>
      <c r="B87">
        <v>8331.5178234345203</v>
      </c>
      <c r="C87">
        <v>8689.1596352946999</v>
      </c>
    </row>
    <row r="88" spans="1:3" x14ac:dyDescent="0.25">
      <c r="A88" s="1">
        <v>42690</v>
      </c>
      <c r="B88">
        <v>8136.8570328676797</v>
      </c>
      <c r="C88">
        <v>8701.3906239514799</v>
      </c>
    </row>
    <row r="89" spans="1:3" x14ac:dyDescent="0.25">
      <c r="A89" s="1">
        <v>42691</v>
      </c>
      <c r="B89">
        <v>8124.5799169106003</v>
      </c>
      <c r="C89">
        <v>8704.4857741181895</v>
      </c>
    </row>
    <row r="90" spans="1:3" x14ac:dyDescent="0.25">
      <c r="A90" s="1">
        <v>42692</v>
      </c>
      <c r="B90">
        <v>8087.60290142747</v>
      </c>
      <c r="C90">
        <v>8700.8578404831405</v>
      </c>
    </row>
    <row r="91" spans="1:3" x14ac:dyDescent="0.25">
      <c r="A91" s="1">
        <v>42695</v>
      </c>
      <c r="B91">
        <v>8070.9298743396002</v>
      </c>
      <c r="C91">
        <v>8693.8438592573402</v>
      </c>
    </row>
    <row r="92" spans="1:3" x14ac:dyDescent="0.25">
      <c r="A92" s="1">
        <v>42696</v>
      </c>
      <c r="B92">
        <v>7955.9950755843502</v>
      </c>
      <c r="C92">
        <v>8708.3540628757601</v>
      </c>
    </row>
    <row r="93" spans="1:3" x14ac:dyDescent="0.25">
      <c r="A93" s="1">
        <v>42697</v>
      </c>
      <c r="B93">
        <v>8027.0501675089299</v>
      </c>
      <c r="C93">
        <v>8718.4688575088094</v>
      </c>
    </row>
    <row r="94" spans="1:3" x14ac:dyDescent="0.25">
      <c r="A94" s="1">
        <v>42698</v>
      </c>
      <c r="B94">
        <v>8071.33406384723</v>
      </c>
      <c r="C94">
        <v>8742.0382301774498</v>
      </c>
    </row>
    <row r="95" spans="1:3" x14ac:dyDescent="0.25">
      <c r="A95" s="1">
        <v>42699</v>
      </c>
      <c r="B95">
        <v>7979.4077948673303</v>
      </c>
      <c r="C95">
        <v>8737.6315391534008</v>
      </c>
    </row>
    <row r="96" spans="1:3" x14ac:dyDescent="0.25">
      <c r="A96" s="1">
        <v>42702</v>
      </c>
      <c r="B96">
        <v>8094.56709233743</v>
      </c>
      <c r="C96">
        <v>8713.6455949082701</v>
      </c>
    </row>
    <row r="97" spans="1:3" x14ac:dyDescent="0.25">
      <c r="A97" s="1">
        <v>42703</v>
      </c>
      <c r="B97">
        <v>8164.6562338174499</v>
      </c>
      <c r="C97">
        <v>8738.4308485612692</v>
      </c>
    </row>
    <row r="98" spans="1:3" x14ac:dyDescent="0.25">
      <c r="A98" s="1">
        <v>42704</v>
      </c>
      <c r="B98">
        <v>8170.8138108827197</v>
      </c>
      <c r="C98">
        <v>8750.9072485094002</v>
      </c>
    </row>
    <row r="99" spans="1:3" x14ac:dyDescent="0.25">
      <c r="A99" s="1">
        <v>42705</v>
      </c>
      <c r="B99">
        <v>8233.3695582399196</v>
      </c>
      <c r="C99">
        <v>8754.8766452972195</v>
      </c>
    </row>
    <row r="100" spans="1:3" x14ac:dyDescent="0.25">
      <c r="A100" s="1">
        <v>42706</v>
      </c>
      <c r="B100">
        <v>8203.1385184692208</v>
      </c>
      <c r="C100">
        <v>8751.5184750777807</v>
      </c>
    </row>
    <row r="101" spans="1:3" x14ac:dyDescent="0.25">
      <c r="A101" s="1">
        <v>42709</v>
      </c>
      <c r="B101">
        <v>8083.02896240462</v>
      </c>
      <c r="C101">
        <v>8744.3122674402694</v>
      </c>
    </row>
    <row r="102" spans="1:3" x14ac:dyDescent="0.25">
      <c r="A102" s="1">
        <v>42710</v>
      </c>
      <c r="B102">
        <v>8153.1309417505699</v>
      </c>
      <c r="C102">
        <v>8759.3905195346906</v>
      </c>
    </row>
    <row r="103" spans="1:3" x14ac:dyDescent="0.25">
      <c r="A103" s="1">
        <v>42711</v>
      </c>
      <c r="B103">
        <v>8167.9804588373099</v>
      </c>
      <c r="C103">
        <v>8769.8445905237004</v>
      </c>
    </row>
    <row r="104" spans="1:3" x14ac:dyDescent="0.25">
      <c r="A104" s="1">
        <v>42712</v>
      </c>
      <c r="B104">
        <v>8136.4906897164001</v>
      </c>
      <c r="C104">
        <v>8793.1293799264404</v>
      </c>
    </row>
    <row r="105" spans="1:3" x14ac:dyDescent="0.25">
      <c r="A105" s="1">
        <v>42713</v>
      </c>
      <c r="B105">
        <v>8254.7686205041391</v>
      </c>
      <c r="C105">
        <v>8789.0131468774907</v>
      </c>
    </row>
    <row r="106" spans="1:3" x14ac:dyDescent="0.25">
      <c r="A106" s="1">
        <v>42716</v>
      </c>
      <c r="B106">
        <v>8242.3620278049093</v>
      </c>
      <c r="C106">
        <v>8765.7544909821499</v>
      </c>
    </row>
    <row r="107" spans="1:3" x14ac:dyDescent="0.25">
      <c r="A107" s="1">
        <v>42717</v>
      </c>
      <c r="B107">
        <v>8207.9675710498504</v>
      </c>
      <c r="C107">
        <v>8790.5162528320398</v>
      </c>
    </row>
    <row r="108" spans="1:3" x14ac:dyDescent="0.25">
      <c r="A108" s="1">
        <v>42718</v>
      </c>
      <c r="B108">
        <v>8248.9464332201806</v>
      </c>
      <c r="C108">
        <v>8803.1798642894501</v>
      </c>
    </row>
    <row r="109" spans="1:3" x14ac:dyDescent="0.25">
      <c r="A109" s="1">
        <v>42719</v>
      </c>
      <c r="B109">
        <v>8196.7525910791301</v>
      </c>
      <c r="C109">
        <v>8807.9314042306305</v>
      </c>
    </row>
    <row r="110" spans="1:3" x14ac:dyDescent="0.25">
      <c r="A110" s="1">
        <v>42720</v>
      </c>
      <c r="B110">
        <v>8164.4674965351696</v>
      </c>
      <c r="C110">
        <v>8804.7853875418696</v>
      </c>
    </row>
    <row r="111" spans="1:3" x14ac:dyDescent="0.25">
      <c r="A111" s="1">
        <v>42723</v>
      </c>
      <c r="B111">
        <v>8134.2523084206796</v>
      </c>
      <c r="C111">
        <v>8797.3559111916893</v>
      </c>
    </row>
    <row r="112" spans="1:3" x14ac:dyDescent="0.25">
      <c r="A112" s="1">
        <v>42724</v>
      </c>
      <c r="B112">
        <v>8131.2678396164602</v>
      </c>
      <c r="C112">
        <v>8812.9299107435108</v>
      </c>
    </row>
    <row r="113" spans="1:3" x14ac:dyDescent="0.25">
      <c r="A113" s="1">
        <v>42725</v>
      </c>
      <c r="B113">
        <v>8107.1805159015603</v>
      </c>
      <c r="C113">
        <v>8823.6645459498995</v>
      </c>
    </row>
    <row r="114" spans="1:3" x14ac:dyDescent="0.25">
      <c r="A114" s="1">
        <v>42726</v>
      </c>
      <c r="B114">
        <v>8097.9703200281901</v>
      </c>
      <c r="C114">
        <v>8846.6415267179</v>
      </c>
    </row>
    <row r="115" spans="1:3" x14ac:dyDescent="0.25">
      <c r="A115" s="1">
        <v>42727</v>
      </c>
      <c r="B115">
        <v>7993.7170873962395</v>
      </c>
      <c r="C115">
        <v>8842.7614841966497</v>
      </c>
    </row>
    <row r="116" spans="1:3" x14ac:dyDescent="0.25">
      <c r="A116" s="1">
        <v>42730</v>
      </c>
      <c r="B116">
        <v>7972.2023201860202</v>
      </c>
      <c r="C116">
        <v>8820.1524555357501</v>
      </c>
    </row>
    <row r="117" spans="1:3" x14ac:dyDescent="0.25">
      <c r="A117" s="1">
        <v>42731</v>
      </c>
      <c r="B117">
        <v>7951.0802643923298</v>
      </c>
      <c r="C117">
        <v>8844.8555355117496</v>
      </c>
    </row>
    <row r="118" spans="1:3" x14ac:dyDescent="0.25">
      <c r="A118" s="1">
        <v>42732</v>
      </c>
      <c r="B118">
        <v>8063.07276173022</v>
      </c>
      <c r="C118">
        <v>8857.6602826813505</v>
      </c>
    </row>
    <row r="119" spans="1:3" x14ac:dyDescent="0.25">
      <c r="A119" s="1">
        <v>42733</v>
      </c>
      <c r="B119">
        <v>8050.3289160417899</v>
      </c>
      <c r="C119">
        <v>8863.1156713498003</v>
      </c>
    </row>
    <row r="120" spans="1:3" x14ac:dyDescent="0.25">
      <c r="A120" s="1">
        <v>42734</v>
      </c>
      <c r="B120">
        <v>8116.3363294717701</v>
      </c>
      <c r="C120">
        <v>8860.1359023463301</v>
      </c>
    </row>
    <row r="121" spans="1:3" x14ac:dyDescent="0.25">
      <c r="A121" s="1">
        <v>42737</v>
      </c>
      <c r="B121">
        <v>8178.3731149401401</v>
      </c>
      <c r="C121">
        <v>8852.4621579315408</v>
      </c>
    </row>
    <row r="122" spans="1:3" x14ac:dyDescent="0.25">
      <c r="A122" s="1">
        <v>42738</v>
      </c>
      <c r="B122">
        <v>8208.0213248781401</v>
      </c>
      <c r="C122">
        <v>8868.4717525938504</v>
      </c>
    </row>
    <row r="123" spans="1:3" x14ac:dyDescent="0.25">
      <c r="A123" s="1">
        <v>42739</v>
      </c>
      <c r="B123">
        <v>8214.6178708131993</v>
      </c>
      <c r="C123">
        <v>8879.4394556101306</v>
      </c>
    </row>
    <row r="124" spans="1:3" x14ac:dyDescent="0.25">
      <c r="A124" s="1">
        <v>42740</v>
      </c>
      <c r="B124">
        <v>8224.7743833845598</v>
      </c>
      <c r="C124">
        <v>8902.0944743116906</v>
      </c>
    </row>
    <row r="125" spans="1:3" x14ac:dyDescent="0.25">
      <c r="A125" s="1">
        <v>42741</v>
      </c>
      <c r="B125">
        <v>8285.1652607951492</v>
      </c>
      <c r="C125">
        <v>8898.40697758436</v>
      </c>
    </row>
    <row r="126" spans="1:3" x14ac:dyDescent="0.25">
      <c r="A126" s="1">
        <v>42744</v>
      </c>
      <c r="B126">
        <v>8225.3010864976295</v>
      </c>
      <c r="C126">
        <v>8876.3816680036507</v>
      </c>
    </row>
    <row r="127" spans="1:3" x14ac:dyDescent="0.25">
      <c r="A127" s="1">
        <v>42745</v>
      </c>
      <c r="B127">
        <v>8273.6144858131502</v>
      </c>
      <c r="C127">
        <v>8901.0001090579008</v>
      </c>
    </row>
    <row r="128" spans="1:3" x14ac:dyDescent="0.25">
      <c r="A128" s="1">
        <v>42746</v>
      </c>
      <c r="B128">
        <v>8313.3392132604895</v>
      </c>
      <c r="C128">
        <v>8913.9095928222196</v>
      </c>
    </row>
    <row r="129" spans="1:3" x14ac:dyDescent="0.25">
      <c r="A129" s="1">
        <v>42747</v>
      </c>
      <c r="B129">
        <v>8392.7147589711603</v>
      </c>
      <c r="C129">
        <v>8920.0018431062599</v>
      </c>
    </row>
    <row r="130" spans="1:3" x14ac:dyDescent="0.25">
      <c r="A130" s="1">
        <v>42748</v>
      </c>
      <c r="B130">
        <v>8414.5967626128095</v>
      </c>
      <c r="C130">
        <v>8917.1517732286193</v>
      </c>
    </row>
    <row r="131" spans="1:3" x14ac:dyDescent="0.25">
      <c r="A131" s="1">
        <v>42751</v>
      </c>
      <c r="B131">
        <v>8389.6226363812402</v>
      </c>
      <c r="C131">
        <v>8909.2205870994403</v>
      </c>
    </row>
    <row r="132" spans="1:3" x14ac:dyDescent="0.25">
      <c r="A132" s="1">
        <v>42752</v>
      </c>
      <c r="B132">
        <v>8438.0342106281405</v>
      </c>
      <c r="C132">
        <v>8925.6154756694195</v>
      </c>
    </row>
    <row r="133" spans="1:3" x14ac:dyDescent="0.25">
      <c r="A133" s="1">
        <v>42753</v>
      </c>
      <c r="B133">
        <v>8418.8687830433391</v>
      </c>
      <c r="C133">
        <v>8936.7777557776299</v>
      </c>
    </row>
    <row r="134" spans="1:3" x14ac:dyDescent="0.25">
      <c r="A134" s="1">
        <v>42754</v>
      </c>
      <c r="B134">
        <v>8448.3165715611794</v>
      </c>
      <c r="C134">
        <v>8959.1036747491598</v>
      </c>
    </row>
    <row r="135" spans="1:3" x14ac:dyDescent="0.25">
      <c r="A135" s="1">
        <v>42755</v>
      </c>
      <c r="B135">
        <v>8443.2307208037801</v>
      </c>
      <c r="C135">
        <v>8955.5735937720801</v>
      </c>
    </row>
    <row r="136" spans="1:3" x14ac:dyDescent="0.25">
      <c r="A136" s="1">
        <v>42758</v>
      </c>
      <c r="B136">
        <v>8331.0372620022208</v>
      </c>
      <c r="C136">
        <v>8934.0757107773807</v>
      </c>
    </row>
    <row r="137" spans="1:3" x14ac:dyDescent="0.25">
      <c r="A137" s="1">
        <v>42759</v>
      </c>
      <c r="B137">
        <v>8425.8862098927293</v>
      </c>
      <c r="C137">
        <v>8958.5908240663503</v>
      </c>
    </row>
    <row r="138" spans="1:3" x14ac:dyDescent="0.25">
      <c r="A138" s="1">
        <v>42760</v>
      </c>
      <c r="B138">
        <v>8498.7317362696394</v>
      </c>
      <c r="C138">
        <v>8971.5763645253901</v>
      </c>
    </row>
    <row r="139" spans="1:3" x14ac:dyDescent="0.25">
      <c r="A139" s="1">
        <v>42762</v>
      </c>
      <c r="B139">
        <v>8611.7175284248606</v>
      </c>
      <c r="C139">
        <v>8978.2477799704102</v>
      </c>
    </row>
    <row r="140" spans="1:3" x14ac:dyDescent="0.25">
      <c r="A140" s="1">
        <v>42765</v>
      </c>
      <c r="B140">
        <v>8642.0521535519092</v>
      </c>
      <c r="C140">
        <v>8975.4983400431593</v>
      </c>
    </row>
    <row r="141" spans="1:3" x14ac:dyDescent="0.25">
      <c r="A141" s="1">
        <v>42766</v>
      </c>
      <c r="B141">
        <v>8620.09604684849</v>
      </c>
      <c r="C141">
        <v>8967.3026012193004</v>
      </c>
    </row>
    <row r="142" spans="1:3" x14ac:dyDescent="0.25">
      <c r="A142" s="1">
        <v>42767</v>
      </c>
      <c r="B142">
        <v>8585.6803114601407</v>
      </c>
      <c r="C142">
        <v>8984.0404874889991</v>
      </c>
    </row>
    <row r="143" spans="1:3" x14ac:dyDescent="0.25">
      <c r="A143" s="1">
        <v>42768</v>
      </c>
      <c r="B143">
        <v>8734.6434124609295</v>
      </c>
      <c r="C143">
        <v>8995.3660890157607</v>
      </c>
    </row>
    <row r="144" spans="1:3" x14ac:dyDescent="0.25">
      <c r="A144" s="1">
        <v>42769</v>
      </c>
      <c r="B144">
        <v>8760.0772274686005</v>
      </c>
      <c r="C144">
        <v>9017.3611540811999</v>
      </c>
    </row>
    <row r="145" spans="1:3" x14ac:dyDescent="0.25">
      <c r="A145" s="1">
        <v>42772</v>
      </c>
      <c r="B145">
        <v>8741.9529699287796</v>
      </c>
      <c r="C145">
        <v>9013.96018542409</v>
      </c>
    </row>
    <row r="146" spans="1:3" x14ac:dyDescent="0.25">
      <c r="A146" s="1">
        <v>42773</v>
      </c>
      <c r="B146">
        <v>8773.7783997060396</v>
      </c>
      <c r="C146">
        <v>8992.9413297827905</v>
      </c>
    </row>
    <row r="147" spans="1:3" x14ac:dyDescent="0.25">
      <c r="A147" s="1">
        <v>42774</v>
      </c>
      <c r="B147">
        <v>8800.0348734710897</v>
      </c>
      <c r="C147">
        <v>9017.3401286611097</v>
      </c>
    </row>
    <row r="148" spans="1:3" x14ac:dyDescent="0.25">
      <c r="A148" s="1">
        <v>42775</v>
      </c>
      <c r="B148">
        <v>8788.5007574865504</v>
      </c>
      <c r="C148">
        <v>9030.3791996964501</v>
      </c>
    </row>
    <row r="149" spans="1:3" x14ac:dyDescent="0.25">
      <c r="A149" s="1">
        <v>42776</v>
      </c>
      <c r="B149">
        <v>8785.3485578755208</v>
      </c>
      <c r="C149">
        <v>9037.5797469198696</v>
      </c>
    </row>
    <row r="150" spans="1:3" x14ac:dyDescent="0.25">
      <c r="A150" s="1">
        <v>42779</v>
      </c>
      <c r="B150">
        <v>8793.9654524144898</v>
      </c>
      <c r="C150">
        <v>9034.9078445241503</v>
      </c>
    </row>
    <row r="151" spans="1:3" x14ac:dyDescent="0.25">
      <c r="A151" s="1">
        <v>42780</v>
      </c>
      <c r="B151">
        <v>8788.6218070468603</v>
      </c>
      <c r="C151">
        <v>9026.4451045979404</v>
      </c>
    </row>
    <row r="152" spans="1:3" x14ac:dyDescent="0.25">
      <c r="A152" s="1">
        <v>42781</v>
      </c>
      <c r="B152">
        <v>8814.43466669595</v>
      </c>
      <c r="C152">
        <v>9043.4902129170696</v>
      </c>
    </row>
    <row r="153" spans="1:3" x14ac:dyDescent="0.25">
      <c r="A153" s="1">
        <v>42782</v>
      </c>
      <c r="B153">
        <v>8743.9143718838204</v>
      </c>
      <c r="C153">
        <v>9054.9536964053295</v>
      </c>
    </row>
    <row r="154" spans="1:3" x14ac:dyDescent="0.25">
      <c r="A154" s="1">
        <v>42783</v>
      </c>
      <c r="B154">
        <v>8803.6764783210801</v>
      </c>
      <c r="C154">
        <v>9076.6202431556903</v>
      </c>
    </row>
    <row r="155" spans="1:3" x14ac:dyDescent="0.25">
      <c r="A155" s="1">
        <v>42786</v>
      </c>
      <c r="B155">
        <v>8823.5341246153403</v>
      </c>
      <c r="C155">
        <v>9073.3255581221492</v>
      </c>
    </row>
    <row r="156" spans="1:3" x14ac:dyDescent="0.25">
      <c r="A156" s="1">
        <v>42787</v>
      </c>
      <c r="B156">
        <v>8851.9135958686002</v>
      </c>
      <c r="C156">
        <v>9052.7438342281403</v>
      </c>
    </row>
    <row r="157" spans="1:3" x14ac:dyDescent="0.25">
      <c r="A157" s="1">
        <v>42788</v>
      </c>
      <c r="B157">
        <v>8934.6377228893798</v>
      </c>
      <c r="C157">
        <v>9077.0177871094602</v>
      </c>
    </row>
    <row r="158" spans="1:3" x14ac:dyDescent="0.25">
      <c r="A158" s="1">
        <v>42789</v>
      </c>
      <c r="B158">
        <v>8945.0253364561395</v>
      </c>
      <c r="C158">
        <v>9090.0927646780601</v>
      </c>
    </row>
    <row r="159" spans="1:3" x14ac:dyDescent="0.25">
      <c r="A159" s="1">
        <v>42793</v>
      </c>
      <c r="B159">
        <v>8945.4391846016897</v>
      </c>
      <c r="C159">
        <v>9097.7787579686392</v>
      </c>
    </row>
    <row r="160" spans="1:3" x14ac:dyDescent="0.25">
      <c r="A160" s="1">
        <v>42794</v>
      </c>
      <c r="B160">
        <v>8898.0159293496909</v>
      </c>
      <c r="C160">
        <v>9095.1660751836207</v>
      </c>
    </row>
    <row r="161" spans="1:3" x14ac:dyDescent="0.25">
      <c r="A161" s="1">
        <v>42795</v>
      </c>
      <c r="B161">
        <v>8864.2786454806101</v>
      </c>
      <c r="C161">
        <v>9086.4374381281905</v>
      </c>
    </row>
    <row r="162" spans="1:3" x14ac:dyDescent="0.25">
      <c r="A162" s="1">
        <v>42796</v>
      </c>
      <c r="B162">
        <v>8964.5475829284496</v>
      </c>
      <c r="C162">
        <v>9103.7593188800292</v>
      </c>
    </row>
    <row r="163" spans="1:3" x14ac:dyDescent="0.25">
      <c r="A163" s="1">
        <v>42797</v>
      </c>
      <c r="B163">
        <v>8916.9490741456993</v>
      </c>
      <c r="C163">
        <v>9115.3399239663795</v>
      </c>
    </row>
    <row r="164" spans="1:3" x14ac:dyDescent="0.25">
      <c r="A164" s="1">
        <v>42800</v>
      </c>
      <c r="B164">
        <v>8920.4215981857305</v>
      </c>
      <c r="C164">
        <v>9136.6833543369103</v>
      </c>
    </row>
    <row r="165" spans="1:3" x14ac:dyDescent="0.25">
      <c r="A165" s="1">
        <v>42801</v>
      </c>
      <c r="B165">
        <v>8963.9062501936405</v>
      </c>
      <c r="C165">
        <v>9133.4765162399508</v>
      </c>
    </row>
    <row r="166" spans="1:3" x14ac:dyDescent="0.25">
      <c r="A166" s="1">
        <v>42802</v>
      </c>
      <c r="B166">
        <v>8922.9863086505993</v>
      </c>
      <c r="C166">
        <v>9113.2954094550005</v>
      </c>
    </row>
    <row r="167" spans="1:3" x14ac:dyDescent="0.25">
      <c r="A167" s="1">
        <v>42803</v>
      </c>
      <c r="B167">
        <v>8949.9593839073495</v>
      </c>
      <c r="C167">
        <v>9137.4394475653007</v>
      </c>
    </row>
    <row r="168" spans="1:3" x14ac:dyDescent="0.25">
      <c r="A168" s="1">
        <v>42804</v>
      </c>
      <c r="B168">
        <v>8945.8271042520701</v>
      </c>
      <c r="C168">
        <v>9150.5366090523294</v>
      </c>
    </row>
    <row r="169" spans="1:3" x14ac:dyDescent="0.25">
      <c r="A169" s="1">
        <v>42808</v>
      </c>
      <c r="B169">
        <v>8942.8915662645395</v>
      </c>
      <c r="C169">
        <v>9158.6696455648798</v>
      </c>
    </row>
    <row r="170" spans="1:3" x14ac:dyDescent="0.25">
      <c r="A170" s="1">
        <v>42809</v>
      </c>
      <c r="B170">
        <v>9084.7624178415008</v>
      </c>
      <c r="C170">
        <v>9156.1016771189497</v>
      </c>
    </row>
    <row r="171" spans="1:3" x14ac:dyDescent="0.25">
      <c r="A171" s="1">
        <v>42810</v>
      </c>
      <c r="B171">
        <v>9067.4227625304793</v>
      </c>
      <c r="C171">
        <v>9147.1109205757894</v>
      </c>
    </row>
    <row r="172" spans="1:3" x14ac:dyDescent="0.25">
      <c r="A172" s="1">
        <v>42811</v>
      </c>
      <c r="B172">
        <v>9167.7951312980003</v>
      </c>
      <c r="C172">
        <v>9164.6834880718507</v>
      </c>
    </row>
    <row r="173" spans="1:3" x14ac:dyDescent="0.25">
      <c r="A173" s="1">
        <v>42814</v>
      </c>
      <c r="B173">
        <v>9172.3467100566195</v>
      </c>
      <c r="C173">
        <v>9176.3642219415906</v>
      </c>
    </row>
    <row r="174" spans="1:3" x14ac:dyDescent="0.25">
      <c r="A174" s="1">
        <v>42815</v>
      </c>
      <c r="B174">
        <v>9150.3783291498003</v>
      </c>
      <c r="C174">
        <v>9197.3921964831097</v>
      </c>
    </row>
    <row r="175" spans="1:3" x14ac:dyDescent="0.25">
      <c r="A175" s="1">
        <v>42816</v>
      </c>
      <c r="B175">
        <v>9119.5970910737706</v>
      </c>
      <c r="C175">
        <v>9194.2582934071397</v>
      </c>
    </row>
    <row r="176" spans="1:3" x14ac:dyDescent="0.25">
      <c r="A176" s="1">
        <v>42817</v>
      </c>
      <c r="B176">
        <v>9008.7914291056404</v>
      </c>
      <c r="C176">
        <v>9174.4457616836698</v>
      </c>
    </row>
    <row r="177" spans="1:3" x14ac:dyDescent="0.25">
      <c r="A177" s="1">
        <v>42818</v>
      </c>
      <c r="B177">
        <v>9109.0195290759093</v>
      </c>
      <c r="C177">
        <v>9198.4574905162499</v>
      </c>
    </row>
    <row r="178" spans="1:3" x14ac:dyDescent="0.25">
      <c r="A178" s="1">
        <v>42821</v>
      </c>
      <c r="B178">
        <v>9122.72941068418</v>
      </c>
      <c r="C178">
        <v>9211.5662149838499</v>
      </c>
    </row>
    <row r="179" spans="1:3" x14ac:dyDescent="0.25">
      <c r="A179" s="1">
        <v>42822</v>
      </c>
      <c r="B179">
        <v>9054.4200014471699</v>
      </c>
      <c r="C179">
        <v>9220.1123111896504</v>
      </c>
    </row>
    <row r="180" spans="1:3" x14ac:dyDescent="0.25">
      <c r="A180" s="1">
        <v>42823</v>
      </c>
      <c r="B180">
        <v>9097.1592621340897</v>
      </c>
      <c r="C180">
        <v>9217.5775950265106</v>
      </c>
    </row>
    <row r="181" spans="1:3" x14ac:dyDescent="0.25">
      <c r="A181" s="1">
        <v>42824</v>
      </c>
      <c r="B181">
        <v>9129.8464669364894</v>
      </c>
      <c r="C181">
        <v>9208.3304763356391</v>
      </c>
    </row>
    <row r="182" spans="1:3" x14ac:dyDescent="0.25">
      <c r="A182" s="1">
        <v>42825</v>
      </c>
      <c r="B182">
        <v>9188.8349774088092</v>
      </c>
      <c r="C182">
        <v>9226.1312330863293</v>
      </c>
    </row>
    <row r="183" spans="1:3" x14ac:dyDescent="0.25">
      <c r="A183" s="1">
        <v>42828</v>
      </c>
      <c r="B183">
        <v>9184.2826677394296</v>
      </c>
      <c r="C183">
        <v>9237.8981395726205</v>
      </c>
    </row>
    <row r="184" spans="1:3" x14ac:dyDescent="0.25">
      <c r="A184" s="1">
        <v>42830</v>
      </c>
      <c r="B184">
        <v>9260.7233561064495</v>
      </c>
      <c r="C184">
        <v>9258.6199417449698</v>
      </c>
    </row>
    <row r="185" spans="1:3" x14ac:dyDescent="0.25">
      <c r="A185" s="1">
        <v>42831</v>
      </c>
      <c r="B185">
        <v>9261.3518228463909</v>
      </c>
      <c r="C185">
        <v>9255.5468918316092</v>
      </c>
    </row>
    <row r="186" spans="1:3" x14ac:dyDescent="0.25">
      <c r="A186" s="1">
        <v>42832</v>
      </c>
      <c r="B186">
        <v>9239.2804925099408</v>
      </c>
      <c r="C186">
        <v>9236.0746294034598</v>
      </c>
    </row>
    <row r="187" spans="1:3" x14ac:dyDescent="0.25">
      <c r="A187" s="1">
        <v>42835</v>
      </c>
      <c r="B187">
        <v>9219.3314668348994</v>
      </c>
      <c r="C187">
        <v>9259.9537029162893</v>
      </c>
    </row>
    <row r="188" spans="1:3" x14ac:dyDescent="0.25">
      <c r="A188" s="1">
        <v>42836</v>
      </c>
      <c r="B188">
        <v>9196.1856002244003</v>
      </c>
      <c r="C188">
        <v>9273.0658320977309</v>
      </c>
    </row>
    <row r="189" spans="1:3" x14ac:dyDescent="0.25">
      <c r="A189" s="1">
        <v>42837</v>
      </c>
      <c r="B189">
        <v>9244.7127841120091</v>
      </c>
      <c r="C189">
        <v>9281.9947219581209</v>
      </c>
    </row>
    <row r="190" spans="1:3" x14ac:dyDescent="0.25">
      <c r="A190" s="1">
        <v>42838</v>
      </c>
      <c r="B190">
        <v>9199.7547619023808</v>
      </c>
      <c r="C190">
        <v>9279.4842238003694</v>
      </c>
    </row>
    <row r="191" spans="1:3" x14ac:dyDescent="0.25">
      <c r="A191" s="1">
        <v>42842</v>
      </c>
      <c r="B191">
        <v>9137.4156451238996</v>
      </c>
      <c r="C191">
        <v>9269.9879333917197</v>
      </c>
    </row>
    <row r="192" spans="1:3" x14ac:dyDescent="0.25">
      <c r="A192" s="1">
        <v>42843</v>
      </c>
      <c r="B192">
        <v>9155.4066273788903</v>
      </c>
      <c r="C192">
        <v>9287.9973438780507</v>
      </c>
    </row>
    <row r="193" spans="1:3" x14ac:dyDescent="0.25">
      <c r="A193" s="1">
        <v>42844</v>
      </c>
      <c r="B193">
        <v>9120.6599047023101</v>
      </c>
      <c r="C193">
        <v>9299.8389172321604</v>
      </c>
    </row>
    <row r="194" spans="1:3" x14ac:dyDescent="0.25">
      <c r="A194" s="1">
        <v>42845</v>
      </c>
      <c r="B194">
        <v>9129.1875839753702</v>
      </c>
      <c r="C194">
        <v>9320.2649547963192</v>
      </c>
    </row>
    <row r="195" spans="1:3" x14ac:dyDescent="0.25">
      <c r="A195" s="1">
        <v>42846</v>
      </c>
      <c r="B195">
        <v>9135.4092691210099</v>
      </c>
      <c r="C195">
        <v>9317.2429496611803</v>
      </c>
    </row>
    <row r="196" spans="1:3" x14ac:dyDescent="0.25">
      <c r="A196" s="1">
        <v>42849</v>
      </c>
      <c r="B196">
        <v>9100.8645214598091</v>
      </c>
      <c r="C196">
        <v>9298.0857889811705</v>
      </c>
    </row>
    <row r="197" spans="1:3" x14ac:dyDescent="0.25">
      <c r="A197" s="1">
        <v>42850</v>
      </c>
      <c r="B197">
        <v>9237.7590290606004</v>
      </c>
      <c r="C197">
        <v>9321.83341376715</v>
      </c>
    </row>
    <row r="198" spans="1:3" x14ac:dyDescent="0.25">
      <c r="A198" s="1">
        <v>42851</v>
      </c>
      <c r="B198">
        <v>9320.0735786095593</v>
      </c>
      <c r="C198">
        <v>9334.9427416697799</v>
      </c>
    </row>
    <row r="199" spans="1:3" x14ac:dyDescent="0.25">
      <c r="A199" s="1">
        <v>42852</v>
      </c>
      <c r="B199">
        <v>9358.4077199278909</v>
      </c>
      <c r="C199">
        <v>9344.2273048536299</v>
      </c>
    </row>
    <row r="200" spans="1:3" x14ac:dyDescent="0.25">
      <c r="A200" s="1">
        <v>42853</v>
      </c>
      <c r="B200">
        <v>9335.6160802920895</v>
      </c>
      <c r="C200">
        <v>9341.7339260123208</v>
      </c>
    </row>
    <row r="201" spans="1:3" x14ac:dyDescent="0.25">
      <c r="A201" s="1">
        <v>42857</v>
      </c>
      <c r="B201">
        <v>9291.8288259842593</v>
      </c>
      <c r="C201">
        <v>9331.99665826401</v>
      </c>
    </row>
    <row r="202" spans="1:3" x14ac:dyDescent="0.25">
      <c r="A202" s="1">
        <v>42858</v>
      </c>
      <c r="B202">
        <v>9328.7653877360499</v>
      </c>
      <c r="C202">
        <v>9350.1976426753008</v>
      </c>
    </row>
    <row r="203" spans="1:3" x14ac:dyDescent="0.25">
      <c r="A203" s="1">
        <v>42859</v>
      </c>
      <c r="B203">
        <v>9324.9851857417598</v>
      </c>
      <c r="C203">
        <v>9362.1043572082999</v>
      </c>
    </row>
    <row r="204" spans="1:3" x14ac:dyDescent="0.25">
      <c r="A204" s="1">
        <v>42860</v>
      </c>
      <c r="B204">
        <v>9380.5910507527296</v>
      </c>
      <c r="C204">
        <v>9382.2457727947403</v>
      </c>
    </row>
    <row r="205" spans="1:3" x14ac:dyDescent="0.25">
      <c r="A205" s="1">
        <v>42863</v>
      </c>
      <c r="B205">
        <v>9281.2479363970106</v>
      </c>
      <c r="C205">
        <v>9379.2668315428</v>
      </c>
    </row>
    <row r="206" spans="1:3" x14ac:dyDescent="0.25">
      <c r="A206" s="1">
        <v>42864</v>
      </c>
      <c r="B206">
        <v>9295.3066995756199</v>
      </c>
      <c r="C206">
        <v>9360.4022563653398</v>
      </c>
    </row>
    <row r="207" spans="1:3" x14ac:dyDescent="0.25">
      <c r="A207" s="1">
        <v>42865</v>
      </c>
      <c r="B207">
        <v>9336.3611815301392</v>
      </c>
      <c r="C207">
        <v>9384.0207995803103</v>
      </c>
    </row>
    <row r="208" spans="1:3" x14ac:dyDescent="0.25">
      <c r="A208" s="1">
        <v>42866</v>
      </c>
      <c r="B208">
        <v>9421.3937826223901</v>
      </c>
      <c r="C208">
        <v>9397.1226649764994</v>
      </c>
    </row>
    <row r="209" spans="1:3" x14ac:dyDescent="0.25">
      <c r="A209" s="1">
        <v>42867</v>
      </c>
      <c r="B209">
        <v>9426.2565589107799</v>
      </c>
      <c r="C209">
        <v>9406.7384597296004</v>
      </c>
    </row>
    <row r="210" spans="1:3" x14ac:dyDescent="0.25">
      <c r="A210" s="1">
        <v>42870</v>
      </c>
      <c r="B210">
        <v>9394.9256904812191</v>
      </c>
      <c r="C210">
        <v>9404.2566435453991</v>
      </c>
    </row>
    <row r="211" spans="1:3" x14ac:dyDescent="0.25">
      <c r="A211" s="1">
        <v>42871</v>
      </c>
      <c r="B211">
        <v>9432.2105171701096</v>
      </c>
      <c r="C211">
        <v>9394.2872612062001</v>
      </c>
    </row>
    <row r="212" spans="1:3" x14ac:dyDescent="0.25">
      <c r="A212" s="1">
        <v>42872</v>
      </c>
      <c r="B212">
        <v>9526.0941829495096</v>
      </c>
      <c r="C212">
        <v>9412.6647854851108</v>
      </c>
    </row>
    <row r="213" spans="1:3" x14ac:dyDescent="0.25">
      <c r="A213" s="1">
        <v>42873</v>
      </c>
      <c r="B213">
        <v>9536.1078171742793</v>
      </c>
      <c r="C213">
        <v>9424.6287180236595</v>
      </c>
    </row>
    <row r="214" spans="1:3" x14ac:dyDescent="0.25">
      <c r="A214" s="1">
        <v>42874</v>
      </c>
      <c r="B214">
        <v>9447.3833560762705</v>
      </c>
      <c r="C214">
        <v>9444.4970865570103</v>
      </c>
    </row>
    <row r="215" spans="1:3" x14ac:dyDescent="0.25">
      <c r="A215" s="1">
        <v>42877</v>
      </c>
      <c r="B215">
        <v>9424.0263369808308</v>
      </c>
      <c r="C215">
        <v>9441.5546983554195</v>
      </c>
    </row>
    <row r="216" spans="1:3" x14ac:dyDescent="0.25">
      <c r="A216" s="1">
        <v>42878</v>
      </c>
      <c r="B216">
        <v>9420.9694636541099</v>
      </c>
      <c r="C216">
        <v>9422.9624462430293</v>
      </c>
    </row>
    <row r="217" spans="1:3" x14ac:dyDescent="0.25">
      <c r="A217" s="1">
        <v>42879</v>
      </c>
      <c r="B217">
        <v>9406.5499901377207</v>
      </c>
      <c r="C217">
        <v>9446.4551263226003</v>
      </c>
    </row>
    <row r="218" spans="1:3" x14ac:dyDescent="0.25">
      <c r="A218" s="1">
        <v>42880</v>
      </c>
      <c r="B218">
        <v>9374.0329984832806</v>
      </c>
      <c r="C218">
        <v>9459.5460875423796</v>
      </c>
    </row>
    <row r="219" spans="1:3" x14ac:dyDescent="0.25">
      <c r="A219" s="1">
        <v>42881</v>
      </c>
      <c r="B219">
        <v>9512.5260637002702</v>
      </c>
      <c r="C219">
        <v>9469.4709678525105</v>
      </c>
    </row>
    <row r="220" spans="1:3" x14ac:dyDescent="0.25">
      <c r="A220" s="1">
        <v>42884</v>
      </c>
      <c r="B220">
        <v>9587.4756663816606</v>
      </c>
      <c r="C220">
        <v>9466.9963850662498</v>
      </c>
    </row>
    <row r="221" spans="1:3" x14ac:dyDescent="0.25">
      <c r="A221" s="1">
        <v>42885</v>
      </c>
      <c r="B221">
        <v>9589.7015879923601</v>
      </c>
      <c r="C221">
        <v>9456.8041581343296</v>
      </c>
    </row>
    <row r="222" spans="1:3" x14ac:dyDescent="0.25">
      <c r="A222" s="1">
        <v>42886</v>
      </c>
      <c r="B222">
        <v>9636.1068943254795</v>
      </c>
      <c r="C222">
        <v>9475.3449013753198</v>
      </c>
    </row>
    <row r="223" spans="1:3" x14ac:dyDescent="0.25">
      <c r="A223" s="1">
        <v>42887</v>
      </c>
      <c r="B223">
        <v>9633.0576494852594</v>
      </c>
      <c r="C223">
        <v>9487.3594280710695</v>
      </c>
    </row>
    <row r="224" spans="1:3" x14ac:dyDescent="0.25">
      <c r="A224" s="1">
        <v>42888</v>
      </c>
      <c r="B224">
        <v>9632.9511582098294</v>
      </c>
      <c r="C224">
        <v>9506.9665232140705</v>
      </c>
    </row>
    <row r="225" spans="1:3" x14ac:dyDescent="0.25">
      <c r="A225" s="1">
        <v>42891</v>
      </c>
      <c r="B225">
        <v>9646.7440237713399</v>
      </c>
      <c r="C225">
        <v>9504.0553607777802</v>
      </c>
    </row>
    <row r="226" spans="1:3" x14ac:dyDescent="0.25">
      <c r="A226" s="1">
        <v>42892</v>
      </c>
      <c r="B226">
        <v>9654.5941215228795</v>
      </c>
      <c r="C226">
        <v>9485.7170976186899</v>
      </c>
    </row>
    <row r="227" spans="1:3" x14ac:dyDescent="0.25">
      <c r="A227" s="1">
        <v>42893</v>
      </c>
      <c r="B227">
        <v>9652.1814911722504</v>
      </c>
      <c r="C227">
        <v>9509.0877410131598</v>
      </c>
    </row>
    <row r="228" spans="1:3" x14ac:dyDescent="0.25">
      <c r="A228" s="1">
        <v>42894</v>
      </c>
      <c r="B228">
        <v>9673.7958596105309</v>
      </c>
      <c r="C228">
        <v>9522.1653165631506</v>
      </c>
    </row>
    <row r="229" spans="1:3" x14ac:dyDescent="0.25">
      <c r="A229" s="1">
        <v>42895</v>
      </c>
      <c r="B229">
        <v>9650.6790608157899</v>
      </c>
      <c r="C229">
        <v>9532.3791172966303</v>
      </c>
    </row>
    <row r="230" spans="1:3" x14ac:dyDescent="0.25">
      <c r="A230" s="1">
        <v>42898</v>
      </c>
      <c r="B230">
        <v>9661.5181577741696</v>
      </c>
      <c r="C230">
        <v>9529.9084145791603</v>
      </c>
    </row>
    <row r="231" spans="1:3" x14ac:dyDescent="0.25">
      <c r="A231" s="1">
        <v>42899</v>
      </c>
      <c r="B231">
        <v>9602.2617841292104</v>
      </c>
      <c r="C231">
        <v>9519.5028183657996</v>
      </c>
    </row>
    <row r="232" spans="1:3" x14ac:dyDescent="0.25">
      <c r="A232" s="1">
        <v>42900</v>
      </c>
      <c r="B232">
        <v>9620.4315271119194</v>
      </c>
      <c r="C232">
        <v>9538.19490238035</v>
      </c>
    </row>
    <row r="233" spans="1:3" x14ac:dyDescent="0.25">
      <c r="A233" s="1">
        <v>42901</v>
      </c>
      <c r="B233">
        <v>9630.3703302135309</v>
      </c>
      <c r="C233">
        <v>9550.2544550924595</v>
      </c>
    </row>
    <row r="234" spans="1:3" x14ac:dyDescent="0.25">
      <c r="A234" s="1">
        <v>42902</v>
      </c>
      <c r="B234">
        <v>9597.5661136885392</v>
      </c>
      <c r="C234">
        <v>9569.6120704590594</v>
      </c>
    </row>
    <row r="235" spans="1:3" x14ac:dyDescent="0.25">
      <c r="A235" s="1">
        <v>42905</v>
      </c>
      <c r="B235">
        <v>9583.2853832800702</v>
      </c>
      <c r="C235">
        <v>9566.7277603231705</v>
      </c>
    </row>
    <row r="236" spans="1:3" x14ac:dyDescent="0.25">
      <c r="A236" s="1">
        <v>42906</v>
      </c>
      <c r="B236">
        <v>9638.8146945858207</v>
      </c>
      <c r="C236">
        <v>9548.6268128976899</v>
      </c>
    </row>
    <row r="237" spans="1:3" x14ac:dyDescent="0.25">
      <c r="A237" s="1">
        <v>42907</v>
      </c>
      <c r="B237">
        <v>9669.6026421244696</v>
      </c>
      <c r="C237">
        <v>9571.8796634144692</v>
      </c>
    </row>
    <row r="238" spans="1:3" x14ac:dyDescent="0.25">
      <c r="A238" s="1">
        <v>42908</v>
      </c>
      <c r="B238">
        <v>9643.6988295225401</v>
      </c>
      <c r="C238">
        <v>9584.9421252376105</v>
      </c>
    </row>
    <row r="239" spans="1:3" x14ac:dyDescent="0.25">
      <c r="A239" s="1">
        <v>42909</v>
      </c>
      <c r="B239">
        <v>9635.5965873788009</v>
      </c>
      <c r="C239">
        <v>9595.4264021527306</v>
      </c>
    </row>
    <row r="240" spans="1:3" x14ac:dyDescent="0.25">
      <c r="A240" s="1">
        <v>42913</v>
      </c>
      <c r="B240">
        <v>9573.0546862643896</v>
      </c>
      <c r="C240">
        <v>9592.9570011714604</v>
      </c>
    </row>
    <row r="241" spans="1:3" x14ac:dyDescent="0.25">
      <c r="A241" s="1">
        <v>42914</v>
      </c>
      <c r="B241">
        <v>9501.3301664014198</v>
      </c>
      <c r="C241">
        <v>9582.3475613486007</v>
      </c>
    </row>
    <row r="242" spans="1:3" x14ac:dyDescent="0.25">
      <c r="A242" s="1">
        <v>42915</v>
      </c>
      <c r="B242">
        <v>9507.7571742246091</v>
      </c>
      <c r="C242">
        <v>9601.1803302266508</v>
      </c>
    </row>
    <row r="243" spans="1:3" x14ac:dyDescent="0.25">
      <c r="A243" s="1">
        <v>42916</v>
      </c>
      <c r="B243">
        <v>9518.9720027384392</v>
      </c>
      <c r="C243">
        <v>9613.28020064263</v>
      </c>
    </row>
    <row r="244" spans="1:3" x14ac:dyDescent="0.25">
      <c r="A244" s="1">
        <v>42919</v>
      </c>
      <c r="B244">
        <v>9540.8407786086991</v>
      </c>
      <c r="C244">
        <v>9632.4000143998492</v>
      </c>
    </row>
    <row r="245" spans="1:3" x14ac:dyDescent="0.25">
      <c r="A245" s="1">
        <v>42920</v>
      </c>
      <c r="B245">
        <v>9610.4926525606897</v>
      </c>
      <c r="C245">
        <v>9629.5389526701401</v>
      </c>
    </row>
    <row r="246" spans="1:3" x14ac:dyDescent="0.25">
      <c r="A246" s="1">
        <v>42921</v>
      </c>
      <c r="B246">
        <v>9597.0100111394495</v>
      </c>
      <c r="C246">
        <v>9611.66008806637</v>
      </c>
    </row>
    <row r="247" spans="1:3" x14ac:dyDescent="0.25">
      <c r="A247" s="1">
        <v>42922</v>
      </c>
      <c r="B247">
        <v>9654.6874961115791</v>
      </c>
      <c r="C247">
        <v>9634.7996580981599</v>
      </c>
    </row>
    <row r="248" spans="1:3" x14ac:dyDescent="0.25">
      <c r="A248" s="1">
        <v>42923</v>
      </c>
      <c r="B248">
        <v>9685.0242601625505</v>
      </c>
      <c r="C248">
        <v>9647.8458669222691</v>
      </c>
    </row>
    <row r="249" spans="1:3" x14ac:dyDescent="0.25">
      <c r="A249" s="1">
        <v>42926</v>
      </c>
      <c r="B249">
        <v>9673.4816256674694</v>
      </c>
      <c r="C249">
        <v>9658.5836810515793</v>
      </c>
    </row>
    <row r="250" spans="1:3" x14ac:dyDescent="0.25">
      <c r="A250" s="1">
        <v>42927</v>
      </c>
      <c r="B250">
        <v>9765.3042663145407</v>
      </c>
      <c r="C250">
        <v>9656.1136179710393</v>
      </c>
    </row>
    <row r="251" spans="1:3" x14ac:dyDescent="0.25">
      <c r="A251" s="1">
        <v>42928</v>
      </c>
      <c r="B251">
        <v>9772.1886371234305</v>
      </c>
      <c r="C251">
        <v>9645.3097928571897</v>
      </c>
    </row>
    <row r="252" spans="1:3" x14ac:dyDescent="0.25">
      <c r="A252" s="1">
        <v>42929</v>
      </c>
      <c r="B252">
        <v>9827.4448970109297</v>
      </c>
      <c r="C252">
        <v>9664.2736327695893</v>
      </c>
    </row>
    <row r="253" spans="1:3" x14ac:dyDescent="0.25">
      <c r="A253" s="1">
        <v>42930</v>
      </c>
      <c r="B253">
        <v>9898.8902668910705</v>
      </c>
      <c r="C253">
        <v>9676.4098147883506</v>
      </c>
    </row>
    <row r="254" spans="1:3" x14ac:dyDescent="0.25">
      <c r="A254" s="1">
        <v>42933</v>
      </c>
      <c r="B254">
        <v>9903.2476407198501</v>
      </c>
      <c r="C254">
        <v>9695.3032885620396</v>
      </c>
    </row>
    <row r="255" spans="1:3" x14ac:dyDescent="0.25">
      <c r="A255" s="1">
        <v>42934</v>
      </c>
      <c r="B255">
        <v>9906.8853892154202</v>
      </c>
      <c r="C255">
        <v>9692.4624930898099</v>
      </c>
    </row>
    <row r="256" spans="1:3" x14ac:dyDescent="0.25">
      <c r="A256" s="1">
        <v>42935</v>
      </c>
      <c r="B256">
        <v>9809.5625111771405</v>
      </c>
      <c r="C256">
        <v>9674.7917359828407</v>
      </c>
    </row>
    <row r="257" spans="1:3" x14ac:dyDescent="0.25">
      <c r="A257" s="1">
        <v>42936</v>
      </c>
      <c r="B257">
        <v>9914.3590869214604</v>
      </c>
      <c r="C257">
        <v>9697.8226910513895</v>
      </c>
    </row>
    <row r="258" spans="1:3" x14ac:dyDescent="0.25">
      <c r="A258" s="1">
        <v>42937</v>
      </c>
      <c r="B258">
        <v>9880.1731539878692</v>
      </c>
      <c r="C258">
        <v>9710.8519653827298</v>
      </c>
    </row>
    <row r="259" spans="1:3" x14ac:dyDescent="0.25">
      <c r="A259" s="1">
        <v>42940</v>
      </c>
      <c r="B259">
        <v>9921.0634338505006</v>
      </c>
      <c r="C259">
        <v>9721.82770334827</v>
      </c>
    </row>
    <row r="260" spans="1:3" x14ac:dyDescent="0.25">
      <c r="A260" s="1">
        <v>42941</v>
      </c>
      <c r="B260">
        <v>9955.8031584796099</v>
      </c>
      <c r="C260">
        <v>9719.3555006781498</v>
      </c>
    </row>
    <row r="261" spans="1:3" x14ac:dyDescent="0.25">
      <c r="A261" s="1">
        <v>42942</v>
      </c>
      <c r="B261">
        <v>9951.2622862218195</v>
      </c>
      <c r="C261">
        <v>9708.3665929826002</v>
      </c>
    </row>
    <row r="262" spans="1:3" x14ac:dyDescent="0.25">
      <c r="A262" s="1">
        <v>42943</v>
      </c>
      <c r="B262">
        <v>10028.845821684899</v>
      </c>
      <c r="C262">
        <v>9727.4527844034601</v>
      </c>
    </row>
    <row r="263" spans="1:3" x14ac:dyDescent="0.25">
      <c r="A263" s="1">
        <v>42944</v>
      </c>
      <c r="B263">
        <v>10027.056527665</v>
      </c>
      <c r="C263">
        <v>9739.6218471919401</v>
      </c>
    </row>
    <row r="264" spans="1:3" x14ac:dyDescent="0.25">
      <c r="A264" s="1">
        <v>42947</v>
      </c>
      <c r="B264">
        <v>10031.1307765089</v>
      </c>
      <c r="C264">
        <v>9758.3001520281305</v>
      </c>
    </row>
    <row r="265" spans="1:3" x14ac:dyDescent="0.25">
      <c r="A265" s="1">
        <v>42948</v>
      </c>
      <c r="B265">
        <v>10064.881582338799</v>
      </c>
      <c r="C265">
        <v>9755.4771437609907</v>
      </c>
    </row>
    <row r="266" spans="1:3" x14ac:dyDescent="0.25">
      <c r="A266" s="1">
        <v>42949</v>
      </c>
      <c r="B266">
        <v>10095.646647555601</v>
      </c>
      <c r="C266">
        <v>9738.0016243421906</v>
      </c>
    </row>
    <row r="267" spans="1:3" x14ac:dyDescent="0.25">
      <c r="A267" s="1">
        <v>42950</v>
      </c>
      <c r="B267">
        <v>10092.6632124723</v>
      </c>
      <c r="C267">
        <v>9760.9286941091905</v>
      </c>
    </row>
    <row r="268" spans="1:3" x14ac:dyDescent="0.25">
      <c r="A268" s="1">
        <v>42951</v>
      </c>
      <c r="B268">
        <v>10019.075923103799</v>
      </c>
      <c r="C268">
        <v>9773.9407061142992</v>
      </c>
    </row>
    <row r="269" spans="1:3" x14ac:dyDescent="0.25">
      <c r="A269" s="1">
        <v>42954</v>
      </c>
      <c r="B269">
        <v>10072.616545606799</v>
      </c>
      <c r="C269">
        <v>9785.1399295997508</v>
      </c>
    </row>
    <row r="270" spans="1:3" x14ac:dyDescent="0.25">
      <c r="A270" s="1">
        <v>42955</v>
      </c>
      <c r="B270">
        <v>10047.734626702601</v>
      </c>
      <c r="C270">
        <v>9782.6644939188991</v>
      </c>
    </row>
    <row r="271" spans="1:3" x14ac:dyDescent="0.25">
      <c r="A271" s="1">
        <v>42956</v>
      </c>
      <c r="B271">
        <v>9966.9259246766396</v>
      </c>
      <c r="C271">
        <v>9771.4995857353897</v>
      </c>
    </row>
    <row r="272" spans="1:3" x14ac:dyDescent="0.25">
      <c r="A272" s="1">
        <v>42957</v>
      </c>
      <c r="B272">
        <v>9917.8722078999999</v>
      </c>
      <c r="C272">
        <v>9790.7001818120607</v>
      </c>
    </row>
    <row r="273" spans="1:3" x14ac:dyDescent="0.25">
      <c r="A273" s="1">
        <v>42958</v>
      </c>
      <c r="B273">
        <v>9833.6470882462399</v>
      </c>
      <c r="C273">
        <v>9802.8991674588706</v>
      </c>
    </row>
    <row r="274" spans="1:3" x14ac:dyDescent="0.25">
      <c r="A274" s="1">
        <v>42961</v>
      </c>
      <c r="B274">
        <v>9735.5051187610206</v>
      </c>
      <c r="C274">
        <v>9821.3731310606199</v>
      </c>
    </row>
    <row r="275" spans="1:3" x14ac:dyDescent="0.25">
      <c r="A275" s="1">
        <v>42963</v>
      </c>
      <c r="B275">
        <v>9788.4104324941709</v>
      </c>
      <c r="C275">
        <v>9818.5658387657895</v>
      </c>
    </row>
    <row r="276" spans="1:3" x14ac:dyDescent="0.25">
      <c r="A276" s="1">
        <v>42964</v>
      </c>
      <c r="B276">
        <v>9882.7076313770594</v>
      </c>
      <c r="C276">
        <v>9801.2736655292101</v>
      </c>
    </row>
    <row r="277" spans="1:3" x14ac:dyDescent="0.25">
      <c r="A277" s="1">
        <v>42965</v>
      </c>
      <c r="B277">
        <v>9916.4951946698602</v>
      </c>
      <c r="C277">
        <v>9824.1015758034791</v>
      </c>
    </row>
    <row r="278" spans="1:3" x14ac:dyDescent="0.25">
      <c r="A278" s="1">
        <v>42968</v>
      </c>
      <c r="B278">
        <v>9845.4536594821602</v>
      </c>
      <c r="C278">
        <v>9837.09626867314</v>
      </c>
    </row>
    <row r="279" spans="1:3" x14ac:dyDescent="0.25">
      <c r="A279" s="1">
        <v>42969</v>
      </c>
      <c r="B279">
        <v>9770.5280346991894</v>
      </c>
      <c r="C279">
        <v>9848.5055876070201</v>
      </c>
    </row>
    <row r="280" spans="1:3" x14ac:dyDescent="0.25">
      <c r="A280" s="1">
        <v>42970</v>
      </c>
      <c r="B280">
        <v>9765.6381394237906</v>
      </c>
      <c r="C280">
        <v>9846.0261279835995</v>
      </c>
    </row>
    <row r="281" spans="1:3" x14ac:dyDescent="0.25">
      <c r="A281" s="1">
        <v>42971</v>
      </c>
      <c r="B281">
        <v>9844.5974148399</v>
      </c>
      <c r="C281">
        <v>9834.6940340821002</v>
      </c>
    </row>
    <row r="282" spans="1:3" x14ac:dyDescent="0.25">
      <c r="A282" s="1">
        <v>42975</v>
      </c>
      <c r="B282">
        <v>9865.7237119407</v>
      </c>
      <c r="C282">
        <v>9854.0017601211202</v>
      </c>
    </row>
    <row r="283" spans="1:3" x14ac:dyDescent="0.25">
      <c r="A283" s="1">
        <v>42976</v>
      </c>
      <c r="B283">
        <v>9920.95765593342</v>
      </c>
      <c r="C283">
        <v>9866.2281010199695</v>
      </c>
    </row>
    <row r="284" spans="1:3" x14ac:dyDescent="0.25">
      <c r="A284" s="1">
        <v>42977</v>
      </c>
      <c r="B284">
        <v>9820.7994677359893</v>
      </c>
      <c r="C284">
        <v>9884.5081716543391</v>
      </c>
    </row>
    <row r="285" spans="1:3" x14ac:dyDescent="0.25">
      <c r="A285" s="1">
        <v>42978</v>
      </c>
      <c r="B285">
        <v>9882.3054188424103</v>
      </c>
      <c r="C285">
        <v>9881.7148553680599</v>
      </c>
    </row>
    <row r="286" spans="1:3" x14ac:dyDescent="0.25">
      <c r="A286" s="1">
        <v>42979</v>
      </c>
      <c r="B286">
        <v>9905.0706787856307</v>
      </c>
      <c r="C286">
        <v>9864.5950080988405</v>
      </c>
    </row>
    <row r="287" spans="1:3" x14ac:dyDescent="0.25">
      <c r="A287" s="1">
        <v>42982</v>
      </c>
      <c r="B287">
        <v>9986.56000880799</v>
      </c>
      <c r="C287">
        <v>9887.3284294708592</v>
      </c>
    </row>
    <row r="288" spans="1:3" x14ac:dyDescent="0.25">
      <c r="A288" s="1">
        <v>42983</v>
      </c>
      <c r="B288">
        <v>9915.7633340662396</v>
      </c>
      <c r="C288">
        <v>9900.3059519408198</v>
      </c>
    </row>
    <row r="289" spans="1:3" x14ac:dyDescent="0.25">
      <c r="A289" s="1">
        <v>42984</v>
      </c>
      <c r="B289">
        <v>9967.3820198690901</v>
      </c>
      <c r="C289">
        <v>9911.9129170107699</v>
      </c>
    </row>
    <row r="290" spans="1:3" x14ac:dyDescent="0.25">
      <c r="A290" s="1">
        <v>42985</v>
      </c>
      <c r="B290">
        <v>9916.6912656493896</v>
      </c>
      <c r="C290">
        <v>9909.4288799733495</v>
      </c>
    </row>
    <row r="291" spans="1:3" x14ac:dyDescent="0.25">
      <c r="A291" s="1">
        <v>42986</v>
      </c>
      <c r="B291">
        <v>9923.7144408897402</v>
      </c>
      <c r="C291">
        <v>9897.9381154436105</v>
      </c>
    </row>
    <row r="292" spans="1:3" x14ac:dyDescent="0.25">
      <c r="A292" s="1">
        <v>42989</v>
      </c>
      <c r="B292">
        <v>9941.9563219459196</v>
      </c>
      <c r="C292">
        <v>9917.3462854744994</v>
      </c>
    </row>
    <row r="293" spans="1:3" x14ac:dyDescent="0.25">
      <c r="A293" s="1">
        <v>42990</v>
      </c>
      <c r="B293">
        <v>10012.501907947501</v>
      </c>
      <c r="C293">
        <v>9929.5977375396305</v>
      </c>
    </row>
    <row r="294" spans="1:3" x14ac:dyDescent="0.25">
      <c r="A294" s="1">
        <v>42991</v>
      </c>
      <c r="B294">
        <v>10112.00000009</v>
      </c>
      <c r="C294">
        <v>9947.6939609479596</v>
      </c>
    </row>
    <row r="295" spans="1:3" x14ac:dyDescent="0.25">
      <c r="A295" s="1">
        <v>42992</v>
      </c>
      <c r="B295">
        <v>10075.3009108477</v>
      </c>
      <c r="C295">
        <v>9944.9131504305406</v>
      </c>
    </row>
    <row r="296" spans="1:3" x14ac:dyDescent="0.25">
      <c r="A296" s="1">
        <v>42993</v>
      </c>
      <c r="B296">
        <v>10073.0001786312</v>
      </c>
      <c r="C296">
        <v>9927.9553896519992</v>
      </c>
    </row>
    <row r="297" spans="1:3" x14ac:dyDescent="0.25">
      <c r="A297" s="1">
        <v>42996</v>
      </c>
      <c r="B297">
        <v>10097.0062081961</v>
      </c>
      <c r="C297">
        <v>9950.5988992686598</v>
      </c>
    </row>
    <row r="298" spans="1:3" x14ac:dyDescent="0.25">
      <c r="A298" s="1">
        <v>42997</v>
      </c>
      <c r="B298">
        <v>10155.0835007552</v>
      </c>
      <c r="C298">
        <v>9963.5595538371108</v>
      </c>
    </row>
    <row r="299" spans="1:3" x14ac:dyDescent="0.25">
      <c r="A299" s="1">
        <v>42998</v>
      </c>
      <c r="B299">
        <v>10158.3010832115</v>
      </c>
      <c r="C299">
        <v>9975.3525648096802</v>
      </c>
    </row>
    <row r="300" spans="1:3" x14ac:dyDescent="0.25">
      <c r="A300" s="1">
        <v>42999</v>
      </c>
      <c r="B300">
        <v>10138.562624300699</v>
      </c>
      <c r="C300">
        <v>9972.8635825518995</v>
      </c>
    </row>
    <row r="301" spans="1:3" x14ac:dyDescent="0.25">
      <c r="A301" s="1">
        <v>43000</v>
      </c>
      <c r="B301">
        <v>10113.2730848793</v>
      </c>
      <c r="C301">
        <v>9961.2223416562101</v>
      </c>
    </row>
    <row r="302" spans="1:3" x14ac:dyDescent="0.25">
      <c r="A302" s="1">
        <v>43003</v>
      </c>
      <c r="B302">
        <v>9975.0587123115001</v>
      </c>
      <c r="C302">
        <v>9980.7247888309503</v>
      </c>
    </row>
    <row r="303" spans="1:3" x14ac:dyDescent="0.25">
      <c r="A303" s="1">
        <v>43004</v>
      </c>
      <c r="B303">
        <v>9884.35015331043</v>
      </c>
      <c r="C303">
        <v>9992.9993774217601</v>
      </c>
    </row>
    <row r="304" spans="1:3" x14ac:dyDescent="0.25">
      <c r="A304" s="1">
        <v>43005</v>
      </c>
      <c r="B304">
        <v>9895.5242953235502</v>
      </c>
      <c r="C304">
        <v>10010.9213838172</v>
      </c>
    </row>
    <row r="305" spans="1:3" x14ac:dyDescent="0.25">
      <c r="A305" s="1">
        <v>43006</v>
      </c>
      <c r="B305">
        <v>9740.4710685112095</v>
      </c>
      <c r="C305">
        <v>10008.151829034699</v>
      </c>
    </row>
    <row r="306" spans="1:3" x14ac:dyDescent="0.25">
      <c r="A306" s="1">
        <v>43007</v>
      </c>
      <c r="B306">
        <v>9759.8817613008105</v>
      </c>
      <c r="C306">
        <v>9991.34661890194</v>
      </c>
    </row>
    <row r="307" spans="1:3" x14ac:dyDescent="0.25">
      <c r="A307" s="1">
        <v>43011</v>
      </c>
      <c r="B307">
        <v>9805.9876693324295</v>
      </c>
      <c r="C307">
        <v>10013.904672599299</v>
      </c>
    </row>
    <row r="308" spans="1:3" x14ac:dyDescent="0.25">
      <c r="A308" s="1">
        <v>43012</v>
      </c>
      <c r="B308">
        <v>9868.9471728584904</v>
      </c>
      <c r="C308">
        <v>10026.8488746732</v>
      </c>
    </row>
    <row r="309" spans="1:3" x14ac:dyDescent="0.25">
      <c r="A309" s="1">
        <v>43013</v>
      </c>
      <c r="B309">
        <v>9927.5945595697594</v>
      </c>
      <c r="C309">
        <v>10038.8171016786</v>
      </c>
    </row>
    <row r="310" spans="1:3" x14ac:dyDescent="0.25">
      <c r="A310" s="1">
        <v>43014</v>
      </c>
      <c r="B310">
        <v>9893.5468879221899</v>
      </c>
      <c r="C310">
        <v>10036.322950842799</v>
      </c>
    </row>
    <row r="311" spans="1:3" x14ac:dyDescent="0.25">
      <c r="A311" s="1">
        <v>43017</v>
      </c>
      <c r="B311">
        <v>9973.8820563159206</v>
      </c>
      <c r="C311">
        <v>10024.5390945779</v>
      </c>
    </row>
    <row r="312" spans="1:3" x14ac:dyDescent="0.25">
      <c r="A312" s="1">
        <v>43018</v>
      </c>
      <c r="B312">
        <v>10000.2702900324</v>
      </c>
      <c r="C312">
        <v>10044.1301128017</v>
      </c>
    </row>
    <row r="313" spans="1:3" x14ac:dyDescent="0.25">
      <c r="A313" s="1">
        <v>43019</v>
      </c>
      <c r="B313">
        <v>10027.9249030795</v>
      </c>
      <c r="C313">
        <v>10056.4260888552</v>
      </c>
    </row>
    <row r="314" spans="1:3" x14ac:dyDescent="0.25">
      <c r="A314" s="1">
        <v>43020</v>
      </c>
      <c r="B314">
        <v>10003.8806541343</v>
      </c>
      <c r="C314">
        <v>10074.183087690901</v>
      </c>
    </row>
    <row r="315" spans="1:3" x14ac:dyDescent="0.25">
      <c r="A315" s="1">
        <v>43021</v>
      </c>
      <c r="B315">
        <v>10097.518997872799</v>
      </c>
      <c r="C315">
        <v>10071.4237189383</v>
      </c>
    </row>
    <row r="316" spans="1:3" x14ac:dyDescent="0.25">
      <c r="A316" s="1">
        <v>43024</v>
      </c>
      <c r="B316">
        <v>10152.068160528301</v>
      </c>
      <c r="C316">
        <v>10054.762161151401</v>
      </c>
    </row>
    <row r="317" spans="1:3" x14ac:dyDescent="0.25">
      <c r="A317" s="1">
        <v>43025</v>
      </c>
      <c r="B317">
        <v>10241.127977566901</v>
      </c>
      <c r="C317">
        <v>10077.2390737277</v>
      </c>
    </row>
    <row r="318" spans="1:3" x14ac:dyDescent="0.25">
      <c r="A318" s="1">
        <v>43026</v>
      </c>
      <c r="B318">
        <v>10236.6523771584</v>
      </c>
      <c r="C318">
        <v>10090.167319484501</v>
      </c>
    </row>
    <row r="319" spans="1:3" x14ac:dyDescent="0.25">
      <c r="A319" s="1">
        <v>43027</v>
      </c>
      <c r="B319">
        <v>10220.6396285229</v>
      </c>
      <c r="C319">
        <v>10102.300634974999</v>
      </c>
    </row>
    <row r="320" spans="1:3" x14ac:dyDescent="0.25">
      <c r="A320" s="1">
        <v>43031</v>
      </c>
      <c r="B320">
        <v>10150.4067622366</v>
      </c>
      <c r="C320">
        <v>10099.8012038906</v>
      </c>
    </row>
    <row r="321" spans="1:3" x14ac:dyDescent="0.25">
      <c r="A321" s="1">
        <v>43032</v>
      </c>
      <c r="B321">
        <v>10178.1847838513</v>
      </c>
      <c r="C321">
        <v>10087.882254272001</v>
      </c>
    </row>
    <row r="322" spans="1:3" x14ac:dyDescent="0.25">
      <c r="A322" s="1">
        <v>43033</v>
      </c>
      <c r="B322">
        <v>10215.9612759229</v>
      </c>
      <c r="C322">
        <v>10107.556548971599</v>
      </c>
    </row>
    <row r="323" spans="1:3" x14ac:dyDescent="0.25">
      <c r="A323" s="1">
        <v>43034</v>
      </c>
      <c r="B323">
        <v>10300.077837671301</v>
      </c>
      <c r="C323">
        <v>10119.8723533386</v>
      </c>
    </row>
    <row r="324" spans="1:3" x14ac:dyDescent="0.25">
      <c r="A324" s="1">
        <v>43035</v>
      </c>
      <c r="B324">
        <v>10355.565174281201</v>
      </c>
      <c r="C324">
        <v>10137.4731340087</v>
      </c>
    </row>
    <row r="325" spans="1:3" x14ac:dyDescent="0.25">
      <c r="A325" s="1">
        <v>43038</v>
      </c>
      <c r="B325">
        <v>10322.703415817101</v>
      </c>
      <c r="C325">
        <v>10134.7230297634</v>
      </c>
    </row>
    <row r="326" spans="1:3" x14ac:dyDescent="0.25">
      <c r="A326" s="1">
        <v>43039</v>
      </c>
      <c r="B326">
        <v>10347.618004361901</v>
      </c>
      <c r="C326">
        <v>10118.1968065447</v>
      </c>
    </row>
    <row r="327" spans="1:3" x14ac:dyDescent="0.25">
      <c r="A327" s="1">
        <v>43040</v>
      </c>
      <c r="B327">
        <v>10346.717230123701</v>
      </c>
      <c r="C327">
        <v>10140.5967384059</v>
      </c>
    </row>
    <row r="328" spans="1:3" x14ac:dyDescent="0.25">
      <c r="A328" s="1">
        <v>43041</v>
      </c>
      <c r="B328">
        <v>10440.489498365299</v>
      </c>
      <c r="C328">
        <v>10153.509579600301</v>
      </c>
    </row>
    <row r="329" spans="1:3" x14ac:dyDescent="0.25">
      <c r="A329" s="1">
        <v>43042</v>
      </c>
      <c r="B329">
        <v>10428.3717730801</v>
      </c>
      <c r="C329">
        <v>10165.798499132299</v>
      </c>
    </row>
    <row r="330" spans="1:3" x14ac:dyDescent="0.25">
      <c r="A330" s="1">
        <v>43045</v>
      </c>
      <c r="B330">
        <v>10452.6704180245</v>
      </c>
      <c r="C330">
        <v>10163.2937618089</v>
      </c>
    </row>
    <row r="331" spans="1:3" x14ac:dyDescent="0.25">
      <c r="A331" s="1">
        <v>43046</v>
      </c>
      <c r="B331">
        <v>10440.589050402101</v>
      </c>
      <c r="C331">
        <v>10151.2469013013</v>
      </c>
    </row>
    <row r="332" spans="1:3" x14ac:dyDescent="0.25">
      <c r="A332" s="1">
        <v>43047</v>
      </c>
      <c r="B332">
        <v>10360.673145877099</v>
      </c>
      <c r="C332">
        <v>10170.9995476478</v>
      </c>
    </row>
    <row r="333" spans="1:3" x14ac:dyDescent="0.25">
      <c r="A333" s="1">
        <v>43048</v>
      </c>
      <c r="B333">
        <v>10309.239411562599</v>
      </c>
      <c r="C333">
        <v>10183.3337820256</v>
      </c>
    </row>
    <row r="334" spans="1:3" x14ac:dyDescent="0.25">
      <c r="A334" s="1">
        <v>43049</v>
      </c>
      <c r="B334">
        <v>10322.889068275999</v>
      </c>
      <c r="C334">
        <v>10200.7867190449</v>
      </c>
    </row>
    <row r="335" spans="1:3" x14ac:dyDescent="0.25">
      <c r="A335" s="1">
        <v>43052</v>
      </c>
      <c r="B335">
        <v>10323.505464867099</v>
      </c>
      <c r="C335">
        <v>10198.045080021901</v>
      </c>
    </row>
    <row r="336" spans="1:3" x14ac:dyDescent="0.25">
      <c r="A336" s="1">
        <v>43053</v>
      </c>
      <c r="B336">
        <v>10210.805321747101</v>
      </c>
      <c r="C336">
        <v>10181.6464045762</v>
      </c>
    </row>
    <row r="337" spans="1:3" x14ac:dyDescent="0.25">
      <c r="A337" s="1">
        <v>43054</v>
      </c>
      <c r="B337">
        <v>10202.465633764201</v>
      </c>
      <c r="C337">
        <v>10203.973353347899</v>
      </c>
    </row>
    <row r="338" spans="1:3" x14ac:dyDescent="0.25">
      <c r="A338" s="1">
        <v>43055</v>
      </c>
      <c r="B338">
        <v>10126.336460876601</v>
      </c>
      <c r="C338">
        <v>10216.8713776486</v>
      </c>
    </row>
    <row r="339" spans="1:3" x14ac:dyDescent="0.25">
      <c r="A339" s="1">
        <v>43056</v>
      </c>
      <c r="B339">
        <v>10225.8290833258</v>
      </c>
      <c r="C339">
        <v>10229.307007990899</v>
      </c>
    </row>
    <row r="340" spans="1:3" x14ac:dyDescent="0.25">
      <c r="A340" s="1">
        <v>43059</v>
      </c>
      <c r="B340">
        <v>10286.042151047001</v>
      </c>
      <c r="C340">
        <v>10226.797003507299</v>
      </c>
    </row>
    <row r="341" spans="1:3" x14ac:dyDescent="0.25">
      <c r="A341" s="1">
        <v>43060</v>
      </c>
      <c r="B341">
        <v>10289.999047778099</v>
      </c>
      <c r="C341">
        <v>10214.6290783519</v>
      </c>
    </row>
    <row r="342" spans="1:3" x14ac:dyDescent="0.25">
      <c r="A342" s="1">
        <v>43061</v>
      </c>
      <c r="B342">
        <v>10336.1074556193</v>
      </c>
      <c r="C342">
        <v>10234.4554855806</v>
      </c>
    </row>
    <row r="343" spans="1:3" x14ac:dyDescent="0.25">
      <c r="A343" s="1">
        <v>43062</v>
      </c>
      <c r="B343">
        <v>10351.334826141099</v>
      </c>
      <c r="C343">
        <v>10246.8068887559</v>
      </c>
    </row>
    <row r="344" spans="1:3" x14ac:dyDescent="0.25">
      <c r="A344" s="1">
        <v>43063</v>
      </c>
      <c r="B344">
        <v>10364.6594791517</v>
      </c>
      <c r="C344">
        <v>10264.119950267799</v>
      </c>
    </row>
    <row r="345" spans="1:3" x14ac:dyDescent="0.25">
      <c r="A345" s="1">
        <v>43066</v>
      </c>
      <c r="B345">
        <v>10390.184988905499</v>
      </c>
      <c r="C345">
        <v>10261.386078449899</v>
      </c>
    </row>
    <row r="346" spans="1:3" x14ac:dyDescent="0.25">
      <c r="A346" s="1">
        <v>43067</v>
      </c>
      <c r="B346">
        <v>10383.8055750637</v>
      </c>
      <c r="C346">
        <v>10245.107651632299</v>
      </c>
    </row>
    <row r="347" spans="1:3" x14ac:dyDescent="0.25">
      <c r="A347" s="1">
        <v>43068</v>
      </c>
      <c r="B347">
        <v>10382.235633877501</v>
      </c>
      <c r="C347">
        <v>10267.3654476192</v>
      </c>
    </row>
    <row r="348" spans="1:3" x14ac:dyDescent="0.25">
      <c r="A348" s="1">
        <v>43069</v>
      </c>
      <c r="B348">
        <v>10367.048620850101</v>
      </c>
      <c r="C348">
        <v>10280.2492633448</v>
      </c>
    </row>
    <row r="349" spans="1:3" x14ac:dyDescent="0.25">
      <c r="A349" s="1">
        <v>43070</v>
      </c>
      <c r="B349">
        <v>10240.552656514001</v>
      </c>
      <c r="C349">
        <v>10292.8232567007</v>
      </c>
    </row>
    <row r="350" spans="1:3" x14ac:dyDescent="0.25">
      <c r="A350" s="1">
        <v>43073</v>
      </c>
      <c r="B350">
        <v>10129.648816799499</v>
      </c>
      <c r="C350">
        <v>10290.3080729005</v>
      </c>
    </row>
    <row r="351" spans="1:3" x14ac:dyDescent="0.25">
      <c r="A351" s="1">
        <v>43074</v>
      </c>
      <c r="B351">
        <v>10124.187878414001</v>
      </c>
      <c r="C351">
        <v>10278.025599352501</v>
      </c>
    </row>
    <row r="352" spans="1:3" x14ac:dyDescent="0.25">
      <c r="A352" s="1">
        <v>43075</v>
      </c>
      <c r="B352">
        <v>10133.0369825666</v>
      </c>
      <c r="C352">
        <v>10297.9214800887</v>
      </c>
    </row>
    <row r="353" spans="1:3" x14ac:dyDescent="0.25">
      <c r="A353" s="1">
        <v>43076</v>
      </c>
      <c r="B353">
        <v>10057.0017905401</v>
      </c>
      <c r="C353">
        <v>10310.2889084583</v>
      </c>
    </row>
    <row r="354" spans="1:3" x14ac:dyDescent="0.25">
      <c r="A354" s="1">
        <v>43077</v>
      </c>
      <c r="B354">
        <v>10184.905931036301</v>
      </c>
      <c r="C354">
        <v>10327.469667165</v>
      </c>
    </row>
    <row r="355" spans="1:3" x14ac:dyDescent="0.25">
      <c r="A355" s="1">
        <v>43080</v>
      </c>
      <c r="B355">
        <v>10270.3736011984</v>
      </c>
      <c r="C355">
        <v>10324.742948827299</v>
      </c>
    </row>
    <row r="356" spans="1:3" x14ac:dyDescent="0.25">
      <c r="A356" s="1">
        <v>43081</v>
      </c>
      <c r="B356">
        <v>10309.3846165617</v>
      </c>
      <c r="C356">
        <v>10308.5779209827</v>
      </c>
    </row>
    <row r="357" spans="1:3" x14ac:dyDescent="0.25">
      <c r="A357" s="1">
        <v>43082</v>
      </c>
      <c r="B357">
        <v>10253.477382582299</v>
      </c>
      <c r="C357">
        <v>10330.770225587699</v>
      </c>
    </row>
    <row r="358" spans="1:3" x14ac:dyDescent="0.25">
      <c r="A358" s="1">
        <v>43083</v>
      </c>
      <c r="B358">
        <v>10204.725668932801</v>
      </c>
      <c r="C358">
        <v>10343.6404499364</v>
      </c>
    </row>
    <row r="359" spans="1:3" x14ac:dyDescent="0.25">
      <c r="A359" s="1">
        <v>43084</v>
      </c>
      <c r="B359">
        <v>10267.455890544001</v>
      </c>
      <c r="C359">
        <v>10356.3449632955</v>
      </c>
    </row>
    <row r="360" spans="1:3" x14ac:dyDescent="0.25">
      <c r="A360" s="1">
        <v>43087</v>
      </c>
      <c r="B360">
        <v>10339.2544855708</v>
      </c>
      <c r="C360">
        <v>10353.824723920099</v>
      </c>
    </row>
    <row r="361" spans="1:3" x14ac:dyDescent="0.25">
      <c r="A361" s="1">
        <v>43088</v>
      </c>
      <c r="B361">
        <v>10378.6414727091</v>
      </c>
      <c r="C361">
        <v>10341.4338966164</v>
      </c>
    </row>
    <row r="362" spans="1:3" x14ac:dyDescent="0.25">
      <c r="A362" s="1">
        <v>43089</v>
      </c>
      <c r="B362">
        <v>10468.745705606199</v>
      </c>
      <c r="C362">
        <v>10361.395240325901</v>
      </c>
    </row>
    <row r="363" spans="1:3" x14ac:dyDescent="0.25">
      <c r="A363" s="1">
        <v>43090</v>
      </c>
      <c r="B363">
        <v>10452.7439378319</v>
      </c>
      <c r="C363">
        <v>10373.7776518664</v>
      </c>
    </row>
    <row r="364" spans="1:3" x14ac:dyDescent="0.25">
      <c r="A364" s="1">
        <v>43091</v>
      </c>
      <c r="B364">
        <v>10456.919147537799</v>
      </c>
      <c r="C364">
        <v>10390.83329767</v>
      </c>
    </row>
    <row r="365" spans="1:3" x14ac:dyDescent="0.25">
      <c r="A365" s="1">
        <v>43095</v>
      </c>
      <c r="B365">
        <v>10496.360230685499</v>
      </c>
      <c r="C365">
        <v>10388.113189612401</v>
      </c>
    </row>
    <row r="366" spans="1:3" x14ac:dyDescent="0.25">
      <c r="A366" s="1">
        <v>43096</v>
      </c>
      <c r="B366">
        <v>10516.8467313807</v>
      </c>
      <c r="C366">
        <v>10372.055126748201</v>
      </c>
    </row>
    <row r="367" spans="1:3" x14ac:dyDescent="0.25">
      <c r="A367" s="1">
        <v>43097</v>
      </c>
      <c r="B367">
        <v>10498.243110694501</v>
      </c>
      <c r="C367">
        <v>10394.1854331462</v>
      </c>
    </row>
    <row r="368" spans="1:3" x14ac:dyDescent="0.25">
      <c r="A368" s="1">
        <v>43098</v>
      </c>
      <c r="B368">
        <v>10485.2206056306</v>
      </c>
      <c r="C368">
        <v>10407.042683199399</v>
      </c>
    </row>
    <row r="369" spans="1:3" x14ac:dyDescent="0.25">
      <c r="A369" s="1">
        <v>43102</v>
      </c>
      <c r="B369">
        <v>10543.475000839</v>
      </c>
      <c r="C369">
        <v>10419.8703420166</v>
      </c>
    </row>
    <row r="370" spans="1:3" x14ac:dyDescent="0.25">
      <c r="A370" s="1">
        <v>43103</v>
      </c>
      <c r="B370">
        <v>10448.953743846399</v>
      </c>
      <c r="C370">
        <v>10417.345196579699</v>
      </c>
    </row>
    <row r="371" spans="1:3" x14ac:dyDescent="0.25">
      <c r="A371" s="1">
        <v>43104</v>
      </c>
      <c r="B371">
        <v>10433.789105830499</v>
      </c>
      <c r="C371">
        <v>10404.851898425601</v>
      </c>
    </row>
    <row r="372" spans="1:3" x14ac:dyDescent="0.25">
      <c r="A372" s="1">
        <v>43105</v>
      </c>
      <c r="B372">
        <v>10509.931706687599</v>
      </c>
      <c r="C372">
        <v>10424.8749482762</v>
      </c>
    </row>
    <row r="373" spans="1:3" x14ac:dyDescent="0.25">
      <c r="A373" s="1">
        <v>43108</v>
      </c>
      <c r="B373">
        <v>10567.3234006974</v>
      </c>
      <c r="C373">
        <v>10437.2713892999</v>
      </c>
    </row>
    <row r="374" spans="1:3" x14ac:dyDescent="0.25">
      <c r="A374" s="1">
        <v>43109</v>
      </c>
      <c r="B374">
        <v>10635.2122721948</v>
      </c>
      <c r="C374">
        <v>10454.208743097101</v>
      </c>
    </row>
    <row r="375" spans="1:3" x14ac:dyDescent="0.25">
      <c r="A375" s="1">
        <v>43110</v>
      </c>
      <c r="B375">
        <v>10639.007609788599</v>
      </c>
      <c r="C375">
        <v>10451.494761453499</v>
      </c>
    </row>
    <row r="376" spans="1:3" x14ac:dyDescent="0.25">
      <c r="A376" s="1">
        <v>43111</v>
      </c>
      <c r="B376">
        <v>10618.4000028956</v>
      </c>
      <c r="C376">
        <v>10435.5376150631</v>
      </c>
    </row>
    <row r="377" spans="1:3" x14ac:dyDescent="0.25">
      <c r="A377" s="1">
        <v>43112</v>
      </c>
      <c r="B377">
        <v>10657.547262489001</v>
      </c>
      <c r="C377">
        <v>10457.609250572799</v>
      </c>
    </row>
    <row r="378" spans="1:3" x14ac:dyDescent="0.25">
      <c r="A378" s="1">
        <v>43115</v>
      </c>
      <c r="B378">
        <v>10687.833113367</v>
      </c>
      <c r="C378">
        <v>10470.454136493199</v>
      </c>
    </row>
    <row r="379" spans="1:3" x14ac:dyDescent="0.25">
      <c r="A379" s="1">
        <v>43116</v>
      </c>
      <c r="B379">
        <v>10749.589412712499</v>
      </c>
      <c r="C379">
        <v>10483.398002042701</v>
      </c>
    </row>
    <row r="380" spans="1:3" x14ac:dyDescent="0.25">
      <c r="A380" s="1">
        <v>43117</v>
      </c>
      <c r="B380">
        <v>10702.605356153301</v>
      </c>
      <c r="C380">
        <v>10480.868117889</v>
      </c>
    </row>
    <row r="381" spans="1:3" x14ac:dyDescent="0.25">
      <c r="A381" s="1">
        <v>43118</v>
      </c>
      <c r="B381">
        <v>10774.9171480526</v>
      </c>
      <c r="C381">
        <v>10468.277930983601</v>
      </c>
    </row>
    <row r="382" spans="1:3" x14ac:dyDescent="0.25">
      <c r="A382" s="1">
        <v>43119</v>
      </c>
      <c r="B382">
        <v>10818.1776528593</v>
      </c>
      <c r="C382">
        <v>10488.3591635432</v>
      </c>
    </row>
    <row r="383" spans="1:3" x14ac:dyDescent="0.25">
      <c r="A383" s="1">
        <v>43122</v>
      </c>
      <c r="B383">
        <v>10899.553840578799</v>
      </c>
      <c r="C383">
        <v>10500.768757706899</v>
      </c>
    </row>
    <row r="384" spans="1:3" x14ac:dyDescent="0.25">
      <c r="A384" s="1">
        <v>43123</v>
      </c>
      <c r="B384">
        <v>10970.267823213</v>
      </c>
      <c r="C384">
        <v>10517.5942859023</v>
      </c>
    </row>
    <row r="385" spans="1:3" x14ac:dyDescent="0.25">
      <c r="A385" s="1">
        <v>43124</v>
      </c>
      <c r="B385">
        <v>11079.611761686399</v>
      </c>
      <c r="C385">
        <v>10514.885997023999</v>
      </c>
    </row>
    <row r="386" spans="1:3" x14ac:dyDescent="0.25">
      <c r="A386" s="1">
        <v>43125</v>
      </c>
      <c r="B386">
        <v>11065.3768084762</v>
      </c>
      <c r="C386">
        <v>10499.0240770043</v>
      </c>
    </row>
    <row r="387" spans="1:3" x14ac:dyDescent="0.25">
      <c r="A387" s="1">
        <v>43129</v>
      </c>
      <c r="B387">
        <v>11070.6380244661</v>
      </c>
      <c r="C387">
        <v>10521.0402067168</v>
      </c>
    </row>
    <row r="388" spans="1:3" x14ac:dyDescent="0.25">
      <c r="A388" s="1">
        <v>43130</v>
      </c>
      <c r="B388">
        <v>11131.2554625469</v>
      </c>
      <c r="C388">
        <v>10533.8733266829</v>
      </c>
    </row>
    <row r="389" spans="1:3" x14ac:dyDescent="0.25">
      <c r="A389" s="1">
        <v>43131</v>
      </c>
      <c r="B389">
        <v>11054.7546246331</v>
      </c>
      <c r="C389">
        <v>10546.926866551201</v>
      </c>
    </row>
    <row r="390" spans="1:3" x14ac:dyDescent="0.25">
      <c r="A390" s="1">
        <v>43132</v>
      </c>
      <c r="B390">
        <v>11025.585334430099</v>
      </c>
      <c r="C390">
        <v>10544.392422655001</v>
      </c>
    </row>
    <row r="391" spans="1:3" x14ac:dyDescent="0.25">
      <c r="A391" s="1">
        <v>43133</v>
      </c>
      <c r="B391">
        <v>11000.3704324228</v>
      </c>
      <c r="C391">
        <v>10531.710639880899</v>
      </c>
    </row>
    <row r="392" spans="1:3" x14ac:dyDescent="0.25">
      <c r="A392" s="1">
        <v>43136</v>
      </c>
      <c r="B392">
        <v>10767.3975329194</v>
      </c>
      <c r="C392">
        <v>10551.846747183699</v>
      </c>
    </row>
    <row r="393" spans="1:3" x14ac:dyDescent="0.25">
      <c r="A393" s="1">
        <v>43137</v>
      </c>
      <c r="B393">
        <v>10676.5578194764</v>
      </c>
      <c r="C393">
        <v>10564.268686322301</v>
      </c>
    </row>
    <row r="394" spans="1:3" x14ac:dyDescent="0.25">
      <c r="A394" s="1">
        <v>43138</v>
      </c>
      <c r="B394">
        <v>10515.0463646234</v>
      </c>
      <c r="C394">
        <v>10580.9885157262</v>
      </c>
    </row>
    <row r="395" spans="1:3" x14ac:dyDescent="0.25">
      <c r="A395" s="1">
        <v>43139</v>
      </c>
      <c r="B395">
        <v>10487.221876076301</v>
      </c>
      <c r="C395">
        <v>10578.285528732</v>
      </c>
    </row>
    <row r="396" spans="1:3" x14ac:dyDescent="0.25">
      <c r="A396" s="1">
        <v>43140</v>
      </c>
      <c r="B396">
        <v>10562.2010681873</v>
      </c>
      <c r="C396">
        <v>10562.5134789396</v>
      </c>
    </row>
    <row r="397" spans="1:3" x14ac:dyDescent="0.25">
      <c r="A397" s="1">
        <v>43143</v>
      </c>
      <c r="B397">
        <v>10468.8913443647</v>
      </c>
      <c r="C397">
        <v>10584.4771102577</v>
      </c>
    </row>
    <row r="398" spans="1:3" x14ac:dyDescent="0.25">
      <c r="A398" s="1">
        <v>43145</v>
      </c>
      <c r="B398">
        <v>10548.688255753499</v>
      </c>
      <c r="C398">
        <v>10597.2990467664</v>
      </c>
    </row>
    <row r="399" spans="1:3" x14ac:dyDescent="0.25">
      <c r="A399" s="1">
        <v>43146</v>
      </c>
      <c r="B399">
        <v>10517.9540271365</v>
      </c>
      <c r="C399">
        <v>10610.456108046001</v>
      </c>
    </row>
    <row r="400" spans="1:3" x14ac:dyDescent="0.25">
      <c r="A400" s="1">
        <v>43147</v>
      </c>
      <c r="B400">
        <v>10557.7777859952</v>
      </c>
      <c r="C400">
        <v>10607.9172901933</v>
      </c>
    </row>
    <row r="401" spans="1:3" x14ac:dyDescent="0.25">
      <c r="A401" s="1">
        <v>43150</v>
      </c>
      <c r="B401">
        <v>10442.6722768584</v>
      </c>
      <c r="C401">
        <v>10595.1489271805</v>
      </c>
    </row>
    <row r="402" spans="1:3" x14ac:dyDescent="0.25">
      <c r="A402" s="1">
        <v>43151</v>
      </c>
      <c r="B402">
        <v>10395.451301884899</v>
      </c>
      <c r="C402">
        <v>10615.3368007836</v>
      </c>
    </row>
    <row r="403" spans="1:3" x14ac:dyDescent="0.25">
      <c r="A403" s="1">
        <v>43152</v>
      </c>
      <c r="B403">
        <v>10374.345904989599</v>
      </c>
      <c r="C403">
        <v>10627.7703372246</v>
      </c>
    </row>
    <row r="404" spans="1:3" x14ac:dyDescent="0.25">
      <c r="A404" s="1">
        <v>43153</v>
      </c>
      <c r="B404">
        <v>10418.040249797299</v>
      </c>
      <c r="C404">
        <v>10644.3902700748</v>
      </c>
    </row>
    <row r="405" spans="1:3" x14ac:dyDescent="0.25">
      <c r="A405" s="1">
        <v>43154</v>
      </c>
      <c r="B405">
        <v>10395.1620026073</v>
      </c>
      <c r="C405">
        <v>10641.692230745801</v>
      </c>
    </row>
    <row r="406" spans="1:3" x14ac:dyDescent="0.25">
      <c r="A406" s="1">
        <v>43157</v>
      </c>
      <c r="B406">
        <v>10476.2841193246</v>
      </c>
      <c r="C406">
        <v>10626.00500682</v>
      </c>
    </row>
    <row r="407" spans="1:3" x14ac:dyDescent="0.25">
      <c r="A407" s="1">
        <v>43158</v>
      </c>
      <c r="B407">
        <v>10595.2455858457</v>
      </c>
      <c r="C407">
        <v>10647.9189946354</v>
      </c>
    </row>
    <row r="408" spans="1:3" x14ac:dyDescent="0.25">
      <c r="A408" s="1">
        <v>43159</v>
      </c>
      <c r="B408">
        <v>10564.2449111675</v>
      </c>
      <c r="C408">
        <v>10660.730311879999</v>
      </c>
    </row>
    <row r="409" spans="1:3" x14ac:dyDescent="0.25">
      <c r="A409" s="1">
        <v>43160</v>
      </c>
      <c r="B409">
        <v>10510.919918105499</v>
      </c>
      <c r="C409">
        <v>10673.9850967003</v>
      </c>
    </row>
    <row r="410" spans="1:3" x14ac:dyDescent="0.25">
      <c r="A410" s="1">
        <v>43164</v>
      </c>
      <c r="B410">
        <v>10474.9131439589</v>
      </c>
      <c r="C410">
        <v>10671.4420937716</v>
      </c>
    </row>
    <row r="411" spans="1:3" x14ac:dyDescent="0.25">
      <c r="A411" s="1">
        <v>43165</v>
      </c>
      <c r="B411">
        <v>10354.544508512399</v>
      </c>
      <c r="C411">
        <v>10658.5919010117</v>
      </c>
    </row>
    <row r="412" spans="1:3" x14ac:dyDescent="0.25">
      <c r="A412" s="1">
        <v>43166</v>
      </c>
      <c r="B412">
        <v>10268.835593415</v>
      </c>
      <c r="C412">
        <v>10678.8286177316</v>
      </c>
    </row>
    <row r="413" spans="1:3" x14ac:dyDescent="0.25">
      <c r="A413" s="1">
        <v>43167</v>
      </c>
      <c r="B413">
        <v>10172.413008248601</v>
      </c>
      <c r="C413">
        <v>10691.2730578153</v>
      </c>
    </row>
    <row r="414" spans="1:3" x14ac:dyDescent="0.25">
      <c r="A414" s="1">
        <v>43168</v>
      </c>
      <c r="B414">
        <v>10265.993826805399</v>
      </c>
      <c r="C414">
        <v>10707.7985867274</v>
      </c>
    </row>
    <row r="415" spans="1:3" x14ac:dyDescent="0.25">
      <c r="A415" s="1">
        <v>43171</v>
      </c>
      <c r="B415">
        <v>10242.4807978593</v>
      </c>
      <c r="C415">
        <v>10705.1051724846</v>
      </c>
    </row>
    <row r="416" spans="1:3" x14ac:dyDescent="0.25">
      <c r="A416" s="1">
        <v>43172</v>
      </c>
      <c r="B416">
        <v>10408.419516149999</v>
      </c>
      <c r="C416">
        <v>10689.4980216286</v>
      </c>
    </row>
    <row r="417" spans="1:3" x14ac:dyDescent="0.25">
      <c r="A417" s="1">
        <v>43173</v>
      </c>
      <c r="B417">
        <v>10440.438785119501</v>
      </c>
      <c r="C417">
        <v>10711.3650739243</v>
      </c>
    </row>
    <row r="418" spans="1:3" x14ac:dyDescent="0.25">
      <c r="A418" s="1">
        <v>43174</v>
      </c>
      <c r="B418">
        <v>10426.248780997699</v>
      </c>
      <c r="C418">
        <v>10724.1663160144</v>
      </c>
    </row>
    <row r="419" spans="1:3" x14ac:dyDescent="0.25">
      <c r="A419" s="1">
        <v>43175</v>
      </c>
      <c r="B419">
        <v>10380.607416466501</v>
      </c>
      <c r="C419">
        <v>10737.513359113</v>
      </c>
    </row>
    <row r="420" spans="1:3" x14ac:dyDescent="0.25">
      <c r="A420" s="1">
        <v>43178</v>
      </c>
      <c r="B420">
        <v>10221.974365919599</v>
      </c>
      <c r="C420">
        <v>10734.9663602374</v>
      </c>
    </row>
    <row r="421" spans="1:3" x14ac:dyDescent="0.25">
      <c r="A421" s="1">
        <v>43179</v>
      </c>
      <c r="B421">
        <v>10095.8497921049</v>
      </c>
      <c r="C421">
        <v>10722.0388351774</v>
      </c>
    </row>
    <row r="422" spans="1:3" x14ac:dyDescent="0.25">
      <c r="A422" s="1">
        <v>43180</v>
      </c>
      <c r="B422">
        <v>10145.4200240723</v>
      </c>
      <c r="C422">
        <v>10742.3216442556</v>
      </c>
    </row>
    <row r="423" spans="1:3" x14ac:dyDescent="0.25">
      <c r="A423" s="1">
        <v>43181</v>
      </c>
      <c r="B423">
        <v>10174.1090805044</v>
      </c>
      <c r="C423">
        <v>10754.7763428379</v>
      </c>
    </row>
    <row r="424" spans="1:3" x14ac:dyDescent="0.25">
      <c r="A424" s="1">
        <v>43182</v>
      </c>
      <c r="B424">
        <v>10136.4615059848</v>
      </c>
      <c r="C424">
        <v>10771.212665535701</v>
      </c>
    </row>
    <row r="425" spans="1:3" x14ac:dyDescent="0.25">
      <c r="A425" s="1">
        <v>43185</v>
      </c>
      <c r="B425">
        <v>10019.529469329</v>
      </c>
      <c r="C425">
        <v>10768.523581293</v>
      </c>
    </row>
    <row r="426" spans="1:3" x14ac:dyDescent="0.25">
      <c r="A426" s="1">
        <v>43186</v>
      </c>
      <c r="B426">
        <v>10126.736668101101</v>
      </c>
      <c r="C426">
        <v>10752.9920237595</v>
      </c>
    </row>
    <row r="427" spans="1:3" x14ac:dyDescent="0.25">
      <c r="A427" s="1">
        <v>43187</v>
      </c>
      <c r="B427">
        <v>10204.3065855152</v>
      </c>
      <c r="C427">
        <v>10774.8147074718</v>
      </c>
    </row>
    <row r="428" spans="1:3" x14ac:dyDescent="0.25">
      <c r="A428" s="1">
        <v>43192</v>
      </c>
      <c r="B428">
        <v>10134.227191199499</v>
      </c>
      <c r="C428">
        <v>10787.606397310101</v>
      </c>
    </row>
    <row r="429" spans="1:3" x14ac:dyDescent="0.25">
      <c r="A429" s="1">
        <v>43193</v>
      </c>
      <c r="B429">
        <v>10230.0547219332</v>
      </c>
      <c r="C429">
        <v>10801.040545392299</v>
      </c>
    </row>
    <row r="430" spans="1:3" x14ac:dyDescent="0.25">
      <c r="A430" s="1">
        <v>43194</v>
      </c>
      <c r="B430">
        <v>10273.0065653193</v>
      </c>
      <c r="C430">
        <v>10798.4897377939</v>
      </c>
    </row>
    <row r="431" spans="1:3" x14ac:dyDescent="0.25">
      <c r="A431" s="1">
        <v>43195</v>
      </c>
      <c r="B431">
        <v>10132.544152172</v>
      </c>
      <c r="C431">
        <v>10785.4891367812</v>
      </c>
    </row>
    <row r="432" spans="1:3" x14ac:dyDescent="0.25">
      <c r="A432" s="1">
        <v>43196</v>
      </c>
      <c r="B432">
        <v>10340.7915049934</v>
      </c>
      <c r="C432">
        <v>10805.8154482718</v>
      </c>
    </row>
    <row r="433" spans="1:3" x14ac:dyDescent="0.25">
      <c r="A433" s="1">
        <v>43199</v>
      </c>
      <c r="B433">
        <v>10349.251671484801</v>
      </c>
      <c r="C433">
        <v>10818.279804030301</v>
      </c>
    </row>
    <row r="434" spans="1:3" x14ac:dyDescent="0.25">
      <c r="A434" s="1">
        <v>43200</v>
      </c>
      <c r="B434">
        <v>10394.8837619277</v>
      </c>
      <c r="C434">
        <v>10834.6318377475</v>
      </c>
    </row>
    <row r="435" spans="1:3" x14ac:dyDescent="0.25">
      <c r="A435" s="1">
        <v>43201</v>
      </c>
      <c r="B435">
        <v>10414.1777353909</v>
      </c>
      <c r="C435">
        <v>10831.9468124715</v>
      </c>
    </row>
    <row r="436" spans="1:3" x14ac:dyDescent="0.25">
      <c r="A436" s="1">
        <v>43202</v>
      </c>
      <c r="B436">
        <v>10414.830130610901</v>
      </c>
      <c r="C436">
        <v>10816.4866245427</v>
      </c>
    </row>
    <row r="437" spans="1:3" x14ac:dyDescent="0.25">
      <c r="A437" s="1">
        <v>43203</v>
      </c>
      <c r="B437">
        <v>10472.460163064499</v>
      </c>
      <c r="C437">
        <v>10838.267371554401</v>
      </c>
    </row>
    <row r="438" spans="1:3" x14ac:dyDescent="0.25">
      <c r="A438" s="1">
        <v>43206</v>
      </c>
      <c r="B438">
        <v>10496.5155099767</v>
      </c>
      <c r="C438">
        <v>10851.050010221799</v>
      </c>
    </row>
    <row r="439" spans="1:3" x14ac:dyDescent="0.25">
      <c r="A439" s="1">
        <v>43207</v>
      </c>
      <c r="B439">
        <v>10541.4782276685</v>
      </c>
      <c r="C439">
        <v>10864.566402902499</v>
      </c>
    </row>
    <row r="440" spans="1:3" x14ac:dyDescent="0.25">
      <c r="A440" s="1">
        <v>43208</v>
      </c>
      <c r="B440">
        <v>10568.9195843904</v>
      </c>
      <c r="C440">
        <v>10862.011970292901</v>
      </c>
    </row>
    <row r="441" spans="1:3" x14ac:dyDescent="0.25">
      <c r="A441" s="1">
        <v>43209</v>
      </c>
      <c r="B441">
        <v>10527.139430376001</v>
      </c>
      <c r="C441">
        <v>10848.9423202744</v>
      </c>
    </row>
    <row r="442" spans="1:3" x14ac:dyDescent="0.25">
      <c r="A442" s="1">
        <v>43210</v>
      </c>
      <c r="B442">
        <v>10577.1528954852</v>
      </c>
      <c r="C442">
        <v>10869.3096944845</v>
      </c>
    </row>
    <row r="443" spans="1:3" x14ac:dyDescent="0.25">
      <c r="A443" s="1">
        <v>43213</v>
      </c>
      <c r="B443">
        <v>10579.3625028571</v>
      </c>
      <c r="C443">
        <v>10881.7831458853</v>
      </c>
    </row>
    <row r="444" spans="1:3" x14ac:dyDescent="0.25">
      <c r="A444" s="1">
        <v>43214</v>
      </c>
      <c r="B444">
        <v>10597.432793466</v>
      </c>
      <c r="C444">
        <v>10898.055541358201</v>
      </c>
    </row>
    <row r="445" spans="1:3" x14ac:dyDescent="0.25">
      <c r="A445" s="1">
        <v>43215</v>
      </c>
      <c r="B445">
        <v>10622.154475682</v>
      </c>
      <c r="C445">
        <v>10895.374325201001</v>
      </c>
    </row>
    <row r="446" spans="1:3" x14ac:dyDescent="0.25">
      <c r="A446" s="1">
        <v>43216</v>
      </c>
      <c r="B446">
        <v>10568.133355706899</v>
      </c>
      <c r="C446">
        <v>10879.9815234863</v>
      </c>
    </row>
    <row r="447" spans="1:3" x14ac:dyDescent="0.25">
      <c r="A447" s="1">
        <v>43217</v>
      </c>
      <c r="B447">
        <v>10629.2512043185</v>
      </c>
      <c r="C447">
        <v>10901.722636652599</v>
      </c>
    </row>
    <row r="448" spans="1:3" x14ac:dyDescent="0.25">
      <c r="A448" s="1">
        <v>43220</v>
      </c>
      <c r="B448">
        <v>10705.6053794706</v>
      </c>
      <c r="C448">
        <v>10914.496703185299</v>
      </c>
    </row>
    <row r="449" spans="1:3" x14ac:dyDescent="0.25">
      <c r="A449" s="1">
        <v>43222</v>
      </c>
      <c r="B449">
        <v>10749.8220593806</v>
      </c>
      <c r="C449">
        <v>10928.0907553375</v>
      </c>
    </row>
    <row r="450" spans="1:3" x14ac:dyDescent="0.25">
      <c r="A450" s="1">
        <v>43223</v>
      </c>
      <c r="B450">
        <v>10733.5064574687</v>
      </c>
      <c r="C450">
        <v>10925.5328767389</v>
      </c>
    </row>
    <row r="451" spans="1:3" x14ac:dyDescent="0.25">
      <c r="A451" s="1">
        <v>43224</v>
      </c>
      <c r="B451">
        <v>10680.503378106099</v>
      </c>
      <c r="C451">
        <v>10912.3979866463</v>
      </c>
    </row>
    <row r="452" spans="1:3" x14ac:dyDescent="0.25">
      <c r="A452" s="1">
        <v>43227</v>
      </c>
      <c r="B452">
        <v>10631.9099580559</v>
      </c>
      <c r="C452">
        <v>10932.804124488601</v>
      </c>
    </row>
  </sheetData>
  <mergeCells count="1">
    <mergeCell ref="H1:I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NSE-ARIMA-Static</vt:lpstr>
      <vt:lpstr>NSE-ARIMA-Dynamic</vt:lpstr>
      <vt:lpstr>NSE-ARIMA-EGARCH-Static</vt:lpstr>
      <vt:lpstr>NSE-ARIMA-EGARCH-Dynamic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kakali</dc:creator>
  <cp:lastModifiedBy>kakali</cp:lastModifiedBy>
  <dcterms:created xsi:type="dcterms:W3CDTF">2018-07-07T09:35:35Z</dcterms:created>
  <dcterms:modified xsi:type="dcterms:W3CDTF">2018-07-24T11:59:41Z</dcterms:modified>
</cp:coreProperties>
</file>