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gData" sheetId="1" r:id="rId4"/>
    <sheet name="StatProForecast1" sheetId="2" r:id="rId5"/>
    <sheet name="Data" sheetId="3" r:id="rId6"/>
  </sheets>
</workbook>
</file>

<file path=xl/sharedStrings.xml><?xml version="1.0" encoding="utf-8"?>
<sst xmlns="http://schemas.openxmlformats.org/spreadsheetml/2006/main" uniqueCount="26">
  <si>
    <t>Series: Monthly Amtrak Passengers</t>
  </si>
  <si>
    <t>Length: 87</t>
  </si>
  <si>
    <t>Frequency: 12</t>
  </si>
  <si>
    <t>Start: 01/1997</t>
  </si>
  <si>
    <t>End: 03/2004</t>
  </si>
  <si>
    <t>Month</t>
  </si>
  <si>
    <t>NumPassengers</t>
  </si>
  <si>
    <t>Forecasting results for NumPassengers</t>
  </si>
  <si>
    <t>Date</t>
  </si>
  <si>
    <t>Observation</t>
  </si>
  <si>
    <t>SeasIndex</t>
  </si>
  <si>
    <t>DeseasObs</t>
  </si>
  <si>
    <t>DeseasFCast</t>
  </si>
  <si>
    <t>DeseasError</t>
  </si>
  <si>
    <t>Forecast</t>
  </si>
  <si>
    <t>Error</t>
  </si>
  <si>
    <t>Moving averages</t>
  </si>
  <si>
    <t>Span</t>
  </si>
  <si>
    <t>Estimation period</t>
  </si>
  <si>
    <t>Deseas</t>
  </si>
  <si>
    <t>Actual</t>
  </si>
  <si>
    <t>MAE</t>
  </si>
  <si>
    <t>RMSE</t>
  </si>
  <si>
    <t>MAPE</t>
  </si>
  <si>
    <t>Ridership</t>
  </si>
  <si>
    <t>Amtrak Ridership Number of Passengers ( in thousands)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</si>
</sst>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"/>
    <numFmt numFmtId="60" formatCode="0.0000"/>
  </numFmts>
  <fonts count="5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0"/>
      <color indexed="8"/>
      <name val="Arial"/>
    </font>
    <font>
      <b val="1"/>
      <i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right"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horizontal="center" vertical="bottom"/>
    </xf>
    <xf numFmtId="17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right"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horizontal="right" vertical="bottom"/>
    </xf>
    <xf numFmtId="17" fontId="0" fillId="2" borderId="1" applyNumberFormat="1" applyFont="1" applyFill="1" applyBorder="1" applyAlignment="1" applyProtection="0">
      <alignment horizontal="right" vertical="bottom"/>
    </xf>
    <xf numFmtId="59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 wrapText="1"/>
    </xf>
    <xf numFmtId="0" fontId="0" fillId="2" borderId="1" applyNumberFormat="1" applyFont="1" applyFill="1" applyBorder="1" applyAlignment="1" applyProtection="0">
      <alignment horizontal="left"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B104"/>
  <sheetViews>
    <sheetView workbookViewId="0" showGridLines="0" defaultGridColor="1"/>
  </sheetViews>
  <sheetFormatPr defaultColWidth="8.83333" defaultRowHeight="13.2" customHeight="1" outlineLevelRow="0" outlineLevelCol="0"/>
  <cols>
    <col min="1" max="1" width="13.0391" style="1" customWidth="1"/>
    <col min="2" max="2" width="33.8906" style="1" customWidth="1"/>
    <col min="3" max="256" width="8.85156" style="1" customWidth="1"/>
  </cols>
  <sheetData>
    <row r="1" ht="13.65" customHeight="1">
      <c r="A1" s="2"/>
      <c r="B1" t="s" s="3">
        <v>0</v>
      </c>
    </row>
    <row r="2" ht="13.65" customHeight="1">
      <c r="A2" s="2"/>
      <c r="B2" t="s" s="3">
        <v>1</v>
      </c>
    </row>
    <row r="3" ht="13.65" customHeight="1">
      <c r="A3" s="2"/>
      <c r="B3" t="s" s="3">
        <v>2</v>
      </c>
    </row>
    <row r="4" ht="13.65" customHeight="1">
      <c r="A4" s="2"/>
      <c r="B4" t="s" s="3">
        <v>3</v>
      </c>
    </row>
    <row r="5" ht="13.65" customHeight="1">
      <c r="A5" s="2"/>
      <c r="B5" t="s" s="3">
        <v>4</v>
      </c>
    </row>
    <row r="6" ht="13.65" customHeight="1">
      <c r="A6" s="2"/>
      <c r="B6" s="4"/>
    </row>
    <row r="7" ht="13.65" customHeight="1">
      <c r="A7" t="s" s="2">
        <v>5</v>
      </c>
      <c r="B7" t="s" s="4">
        <v>6</v>
      </c>
    </row>
    <row r="8" ht="13.65" customHeight="1">
      <c r="A8" s="5">
        <v>35431</v>
      </c>
      <c r="B8" s="6">
        <v>1396.588</v>
      </c>
    </row>
    <row r="9" ht="13.65" customHeight="1">
      <c r="A9" s="5">
        <v>35462</v>
      </c>
      <c r="B9" s="6">
        <v>1371.69</v>
      </c>
    </row>
    <row r="10" ht="13.65" customHeight="1">
      <c r="A10" s="5">
        <v>35490</v>
      </c>
      <c r="B10" s="6">
        <v>1707.522</v>
      </c>
    </row>
    <row r="11" ht="13.65" customHeight="1">
      <c r="A11" s="5">
        <v>35521</v>
      </c>
      <c r="B11" s="6">
        <v>1654.604</v>
      </c>
    </row>
    <row r="12" ht="13.65" customHeight="1">
      <c r="A12" s="5">
        <v>35551</v>
      </c>
      <c r="B12" s="6">
        <v>1762.903</v>
      </c>
    </row>
    <row r="13" ht="13.65" customHeight="1">
      <c r="A13" s="5">
        <v>35582</v>
      </c>
      <c r="B13" s="6">
        <v>1775.8</v>
      </c>
    </row>
    <row r="14" ht="13.65" customHeight="1">
      <c r="A14" s="5">
        <v>35612</v>
      </c>
      <c r="B14" s="6">
        <v>1934.219</v>
      </c>
    </row>
    <row r="15" ht="13.65" customHeight="1">
      <c r="A15" s="5">
        <v>35643</v>
      </c>
      <c r="B15" s="6">
        <v>2008.055</v>
      </c>
    </row>
    <row r="16" ht="13.65" customHeight="1">
      <c r="A16" s="5">
        <v>35674</v>
      </c>
      <c r="B16" s="6">
        <v>1615.924</v>
      </c>
    </row>
    <row r="17" ht="13.65" customHeight="1">
      <c r="A17" s="5">
        <v>35704</v>
      </c>
      <c r="B17" s="6">
        <v>1773.91</v>
      </c>
    </row>
    <row r="18" ht="13.65" customHeight="1">
      <c r="A18" s="5">
        <v>35735</v>
      </c>
      <c r="B18" s="6">
        <v>1732.368</v>
      </c>
    </row>
    <row r="19" ht="13.65" customHeight="1">
      <c r="A19" s="5">
        <v>35765</v>
      </c>
      <c r="B19" s="6">
        <v>1796.626</v>
      </c>
    </row>
    <row r="20" ht="13.65" customHeight="1">
      <c r="A20" s="5">
        <v>35796</v>
      </c>
      <c r="B20" s="6">
        <v>1570.33</v>
      </c>
    </row>
    <row r="21" ht="13.65" customHeight="1">
      <c r="A21" s="5">
        <v>35827</v>
      </c>
      <c r="B21" s="6">
        <v>1412.691</v>
      </c>
    </row>
    <row r="22" ht="13.65" customHeight="1">
      <c r="A22" s="5">
        <v>35855</v>
      </c>
      <c r="B22" s="6">
        <v>1754.641</v>
      </c>
    </row>
    <row r="23" ht="13.65" customHeight="1">
      <c r="A23" s="5">
        <v>35886</v>
      </c>
      <c r="B23" s="6">
        <v>1824.932</v>
      </c>
    </row>
    <row r="24" ht="13.65" customHeight="1">
      <c r="A24" s="5">
        <v>35916</v>
      </c>
      <c r="B24" s="6">
        <v>1843.289</v>
      </c>
    </row>
    <row r="25" ht="13.65" customHeight="1">
      <c r="A25" s="5">
        <v>35947</v>
      </c>
      <c r="B25" s="6">
        <v>1825.964</v>
      </c>
    </row>
    <row r="26" ht="13.65" customHeight="1">
      <c r="A26" s="5">
        <v>35977</v>
      </c>
      <c r="B26" s="6">
        <v>1968.172</v>
      </c>
    </row>
    <row r="27" ht="13.65" customHeight="1">
      <c r="A27" s="5">
        <v>36008</v>
      </c>
      <c r="B27" s="6">
        <v>1921.645</v>
      </c>
    </row>
    <row r="28" ht="13.65" customHeight="1">
      <c r="A28" s="5">
        <v>36039</v>
      </c>
      <c r="B28" s="6">
        <v>1669.597</v>
      </c>
    </row>
    <row r="29" ht="13.65" customHeight="1">
      <c r="A29" s="5">
        <v>36069</v>
      </c>
      <c r="B29" s="6">
        <v>1791.474</v>
      </c>
    </row>
    <row r="30" ht="13.65" customHeight="1">
      <c r="A30" s="5">
        <v>36100</v>
      </c>
      <c r="B30" s="6">
        <v>1816.714</v>
      </c>
    </row>
    <row r="31" ht="13.65" customHeight="1">
      <c r="A31" s="5">
        <v>36130</v>
      </c>
      <c r="B31" s="6">
        <v>1846.754</v>
      </c>
    </row>
    <row r="32" ht="13.65" customHeight="1">
      <c r="A32" s="5">
        <v>36161</v>
      </c>
      <c r="B32" s="6">
        <v>1599.427</v>
      </c>
    </row>
    <row r="33" ht="13.65" customHeight="1">
      <c r="A33" s="5">
        <v>36192</v>
      </c>
      <c r="B33" s="6">
        <v>1548.804</v>
      </c>
    </row>
    <row r="34" ht="13.65" customHeight="1">
      <c r="A34" s="5">
        <v>36220</v>
      </c>
      <c r="B34" s="6">
        <v>1832.333</v>
      </c>
    </row>
    <row r="35" ht="13.65" customHeight="1">
      <c r="A35" s="5">
        <v>36251</v>
      </c>
      <c r="B35" s="6">
        <v>1839.72</v>
      </c>
    </row>
    <row r="36" ht="13.65" customHeight="1">
      <c r="A36" s="5">
        <v>36281</v>
      </c>
      <c r="B36" s="6">
        <v>1846.498</v>
      </c>
    </row>
    <row r="37" ht="13.65" customHeight="1">
      <c r="A37" s="5">
        <v>36312</v>
      </c>
      <c r="B37" s="6">
        <v>1864.852</v>
      </c>
    </row>
    <row r="38" ht="13.65" customHeight="1">
      <c r="A38" s="5">
        <v>36342</v>
      </c>
      <c r="B38" s="6">
        <v>1965.743</v>
      </c>
    </row>
    <row r="39" ht="13.65" customHeight="1">
      <c r="A39" s="5">
        <v>36373</v>
      </c>
      <c r="B39" s="6">
        <v>1949.002</v>
      </c>
    </row>
    <row r="40" ht="13.65" customHeight="1">
      <c r="A40" s="5">
        <v>36404</v>
      </c>
      <c r="B40" s="6">
        <v>1607.373</v>
      </c>
    </row>
    <row r="41" ht="13.65" customHeight="1">
      <c r="A41" s="5">
        <v>36434</v>
      </c>
      <c r="B41" s="6">
        <v>1803.664</v>
      </c>
    </row>
    <row r="42" ht="13.65" customHeight="1">
      <c r="A42" s="5">
        <v>36465</v>
      </c>
      <c r="B42" s="6">
        <v>1850.309</v>
      </c>
    </row>
    <row r="43" ht="13.65" customHeight="1">
      <c r="A43" s="5">
        <v>36495</v>
      </c>
      <c r="B43" s="6">
        <v>1836.435</v>
      </c>
    </row>
    <row r="44" ht="13.65" customHeight="1">
      <c r="A44" s="5">
        <v>36526</v>
      </c>
      <c r="B44" s="6">
        <v>1541.66</v>
      </c>
    </row>
    <row r="45" ht="13.65" customHeight="1">
      <c r="A45" s="5">
        <v>36557</v>
      </c>
      <c r="B45" s="6">
        <v>1616.928</v>
      </c>
    </row>
    <row r="46" ht="13.65" customHeight="1">
      <c r="A46" s="5">
        <v>36586</v>
      </c>
      <c r="B46" s="6">
        <v>1919.538</v>
      </c>
    </row>
    <row r="47" ht="13.65" customHeight="1">
      <c r="A47" s="5">
        <v>36617</v>
      </c>
      <c r="B47" s="6">
        <v>1971.493</v>
      </c>
    </row>
    <row r="48" ht="13.65" customHeight="1">
      <c r="A48" s="5">
        <v>36647</v>
      </c>
      <c r="B48" s="6">
        <v>1992.301</v>
      </c>
    </row>
    <row r="49" ht="13.65" customHeight="1">
      <c r="A49" s="5">
        <v>36678</v>
      </c>
      <c r="B49" s="6">
        <v>2009.763</v>
      </c>
    </row>
    <row r="50" ht="13.65" customHeight="1">
      <c r="A50" s="5">
        <v>36708</v>
      </c>
      <c r="B50" s="6">
        <v>2053.996</v>
      </c>
    </row>
    <row r="51" ht="13.65" customHeight="1">
      <c r="A51" s="5">
        <v>36739</v>
      </c>
      <c r="B51" s="6">
        <v>2097.471</v>
      </c>
    </row>
    <row r="52" ht="13.65" customHeight="1">
      <c r="A52" s="5">
        <v>36770</v>
      </c>
      <c r="B52" s="6">
        <v>1823.706</v>
      </c>
    </row>
    <row r="53" ht="13.65" customHeight="1">
      <c r="A53" s="5">
        <v>36800</v>
      </c>
      <c r="B53" s="6">
        <v>1976.997</v>
      </c>
    </row>
    <row r="54" ht="13.65" customHeight="1">
      <c r="A54" s="5">
        <v>36831</v>
      </c>
      <c r="B54" s="6">
        <v>1981.408</v>
      </c>
    </row>
    <row r="55" ht="13.65" customHeight="1">
      <c r="A55" s="5">
        <v>36861</v>
      </c>
      <c r="B55" s="6">
        <v>2000.153</v>
      </c>
    </row>
    <row r="56" ht="13.65" customHeight="1">
      <c r="A56" s="5">
        <v>36892</v>
      </c>
      <c r="B56" s="6">
        <v>1683.148</v>
      </c>
    </row>
    <row r="57" ht="13.65" customHeight="1">
      <c r="A57" s="5">
        <v>36923</v>
      </c>
      <c r="B57" s="6">
        <v>1663.404</v>
      </c>
    </row>
    <row r="58" ht="13.65" customHeight="1">
      <c r="A58" s="5">
        <v>36951</v>
      </c>
      <c r="B58" s="6">
        <v>2007.928</v>
      </c>
    </row>
    <row r="59" ht="13.65" customHeight="1">
      <c r="A59" s="5">
        <v>36982</v>
      </c>
      <c r="B59" s="6">
        <v>2023.792</v>
      </c>
    </row>
    <row r="60" ht="13.65" customHeight="1">
      <c r="A60" s="5">
        <v>37012</v>
      </c>
      <c r="B60" s="6">
        <v>2047.008</v>
      </c>
    </row>
    <row r="61" ht="13.65" customHeight="1">
      <c r="A61" s="5">
        <v>37043</v>
      </c>
      <c r="B61" s="6">
        <v>2072.913</v>
      </c>
    </row>
    <row r="62" ht="13.65" customHeight="1">
      <c r="A62" s="5">
        <v>37073</v>
      </c>
      <c r="B62" s="6">
        <v>2126.717</v>
      </c>
    </row>
    <row r="63" ht="13.65" customHeight="1">
      <c r="A63" s="5">
        <v>37104</v>
      </c>
      <c r="B63" s="6">
        <v>2202.638</v>
      </c>
    </row>
    <row r="64" ht="13.65" customHeight="1">
      <c r="A64" s="5">
        <v>37135</v>
      </c>
      <c r="B64" s="6">
        <v>1707.693</v>
      </c>
    </row>
    <row r="65" ht="13.65" customHeight="1">
      <c r="A65" s="5">
        <v>37165</v>
      </c>
      <c r="B65" s="6">
        <v>1950.716</v>
      </c>
    </row>
    <row r="66" ht="13.65" customHeight="1">
      <c r="A66" s="5">
        <v>37196</v>
      </c>
      <c r="B66" s="6">
        <v>1973.614</v>
      </c>
    </row>
    <row r="67" ht="13.65" customHeight="1">
      <c r="A67" s="5">
        <v>37226</v>
      </c>
      <c r="B67" s="6">
        <v>1984.729</v>
      </c>
    </row>
    <row r="68" ht="13.65" customHeight="1">
      <c r="A68" s="5">
        <v>37257</v>
      </c>
      <c r="B68" s="6">
        <v>1759.629</v>
      </c>
    </row>
    <row r="69" ht="13.65" customHeight="1">
      <c r="A69" s="5">
        <v>37288</v>
      </c>
      <c r="B69" s="6">
        <v>1770.595</v>
      </c>
    </row>
    <row r="70" ht="13.65" customHeight="1">
      <c r="A70" s="5">
        <v>37316</v>
      </c>
      <c r="B70" s="6">
        <v>2019.912</v>
      </c>
    </row>
    <row r="71" ht="13.65" customHeight="1">
      <c r="A71" s="5">
        <v>37347</v>
      </c>
      <c r="B71" s="6">
        <v>2048.398</v>
      </c>
    </row>
    <row r="72" ht="13.65" customHeight="1">
      <c r="A72" s="5">
        <v>37377</v>
      </c>
      <c r="B72" s="6">
        <v>2068.763</v>
      </c>
    </row>
    <row r="73" ht="13.65" customHeight="1">
      <c r="A73" s="5">
        <v>37408</v>
      </c>
      <c r="B73" s="6">
        <v>1994.267</v>
      </c>
    </row>
    <row r="74" ht="13.65" customHeight="1">
      <c r="A74" s="5">
        <v>37438</v>
      </c>
      <c r="B74" s="6">
        <v>2075.258</v>
      </c>
    </row>
    <row r="75" ht="13.65" customHeight="1">
      <c r="A75" s="5">
        <v>37469</v>
      </c>
      <c r="B75" s="6">
        <v>2026.56</v>
      </c>
    </row>
    <row r="76" ht="13.65" customHeight="1">
      <c r="A76" s="5">
        <v>37500</v>
      </c>
      <c r="B76" s="6">
        <v>1734.155</v>
      </c>
    </row>
    <row r="77" ht="13.65" customHeight="1">
      <c r="A77" s="5">
        <v>37530</v>
      </c>
      <c r="B77" s="6">
        <v>1916.771</v>
      </c>
    </row>
    <row r="78" ht="13.65" customHeight="1">
      <c r="A78" s="5">
        <v>37561</v>
      </c>
      <c r="B78" s="6">
        <v>1858.345</v>
      </c>
    </row>
    <row r="79" ht="13.65" customHeight="1">
      <c r="A79" s="5">
        <v>37591</v>
      </c>
      <c r="B79" s="6">
        <v>1996.352</v>
      </c>
    </row>
    <row r="80" ht="13.65" customHeight="1">
      <c r="A80" s="5">
        <v>37622</v>
      </c>
      <c r="B80" s="6">
        <v>1778.033</v>
      </c>
    </row>
    <row r="81" ht="13.65" customHeight="1">
      <c r="A81" s="5">
        <v>37653</v>
      </c>
      <c r="B81" s="6">
        <v>1749.489</v>
      </c>
    </row>
    <row r="82" ht="13.65" customHeight="1">
      <c r="A82" s="5">
        <v>37681</v>
      </c>
      <c r="B82" s="6">
        <v>2066.466</v>
      </c>
    </row>
    <row r="83" ht="13.65" customHeight="1">
      <c r="A83" s="5">
        <v>37712</v>
      </c>
      <c r="B83" s="6">
        <v>2098.899</v>
      </c>
    </row>
    <row r="84" ht="13.65" customHeight="1">
      <c r="A84" s="5">
        <v>37742</v>
      </c>
      <c r="B84" s="6">
        <v>2104.911</v>
      </c>
    </row>
    <row r="85" ht="13.65" customHeight="1">
      <c r="A85" s="5">
        <v>37773</v>
      </c>
      <c r="B85" s="6">
        <v>2129.671</v>
      </c>
    </row>
    <row r="86" ht="13.65" customHeight="1">
      <c r="A86" s="5">
        <v>37803</v>
      </c>
      <c r="B86" s="6">
        <v>2223.349</v>
      </c>
    </row>
    <row r="87" ht="13.65" customHeight="1">
      <c r="A87" s="5">
        <v>37834</v>
      </c>
      <c r="B87" s="6">
        <v>2174.36</v>
      </c>
    </row>
    <row r="88" ht="13.65" customHeight="1">
      <c r="A88" s="5">
        <v>37865</v>
      </c>
      <c r="B88" s="6">
        <v>1931.406</v>
      </c>
    </row>
    <row r="89" ht="13.65" customHeight="1">
      <c r="A89" s="5">
        <v>37895</v>
      </c>
      <c r="B89" s="6">
        <v>2121.47</v>
      </c>
    </row>
    <row r="90" ht="13.65" customHeight="1">
      <c r="A90" s="5">
        <v>37926</v>
      </c>
      <c r="B90" s="6">
        <v>2076.054</v>
      </c>
    </row>
    <row r="91" ht="13.65" customHeight="1">
      <c r="A91" s="5">
        <v>37956</v>
      </c>
      <c r="B91" s="6">
        <v>2140.677</v>
      </c>
    </row>
    <row r="92" ht="13.65" customHeight="1">
      <c r="A92" s="5">
        <v>37987</v>
      </c>
      <c r="B92" s="6">
        <v>1831.508</v>
      </c>
    </row>
    <row r="93" ht="13.65" customHeight="1">
      <c r="A93" s="5">
        <v>38018</v>
      </c>
      <c r="B93" s="6">
        <v>1838.006</v>
      </c>
    </row>
    <row r="94" ht="13.65" customHeight="1">
      <c r="A94" s="5">
        <v>38047</v>
      </c>
      <c r="B94" s="6">
        <v>2132.446</v>
      </c>
    </row>
    <row r="95" ht="13.65" customHeight="1">
      <c r="A95" s="7"/>
      <c r="B95" s="8"/>
    </row>
    <row r="96" ht="13.65" customHeight="1">
      <c r="A96" s="7"/>
      <c r="B96" s="8"/>
    </row>
    <row r="97" ht="13.65" customHeight="1">
      <c r="A97" s="7"/>
      <c r="B97" s="8"/>
    </row>
    <row r="98" ht="13.65" customHeight="1">
      <c r="A98" s="7"/>
      <c r="B98" s="8"/>
    </row>
    <row r="99" ht="13.65" customHeight="1">
      <c r="A99" s="7"/>
      <c r="B99" s="8"/>
    </row>
    <row r="100" ht="13.65" customHeight="1">
      <c r="A100" s="7"/>
      <c r="B100" s="8"/>
    </row>
    <row r="101" ht="13.65" customHeight="1">
      <c r="A101" s="7"/>
      <c r="B101" s="8"/>
    </row>
    <row r="102" ht="13.65" customHeight="1">
      <c r="A102" s="7"/>
      <c r="B102" s="8"/>
    </row>
    <row r="103" ht="13.65" customHeight="1">
      <c r="A103" s="7"/>
      <c r="B103" s="8"/>
    </row>
    <row r="104" ht="13.65" customHeight="1">
      <c r="A104" s="7"/>
      <c r="B104" s="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160"/>
  <sheetViews>
    <sheetView workbookViewId="0" showGridLines="0" defaultGridColor="1"/>
  </sheetViews>
  <sheetFormatPr defaultColWidth="8.83333" defaultRowHeight="13.2" customHeight="1" outlineLevelRow="0" outlineLevelCol="0"/>
  <cols>
    <col min="1" max="1" width="14.6719" style="9" customWidth="1"/>
    <col min="2" max="2" width="14.6719" style="9" customWidth="1"/>
    <col min="3" max="3" width="14.6719" style="9" customWidth="1"/>
    <col min="4" max="4" width="6.67188" style="9" customWidth="1"/>
    <col min="5" max="5" width="12.6719" style="9" customWidth="1"/>
    <col min="6" max="6" width="12.6719" style="9" customWidth="1"/>
    <col min="7" max="7" width="12.6719" style="9" customWidth="1"/>
    <col min="8" max="8" width="12.6719" style="9" customWidth="1"/>
    <col min="9" max="9" width="12.6719" style="9" customWidth="1"/>
    <col min="10" max="10" width="12.6719" style="9" customWidth="1"/>
    <col min="11" max="11" width="12.6719" style="9" customWidth="1"/>
    <col min="12" max="12" width="12.6719" style="9" customWidth="1"/>
    <col min="13" max="13" width="8.85156" style="9" customWidth="1"/>
    <col min="14" max="14" width="8.85156" style="9" customWidth="1"/>
    <col min="15" max="256" width="8.85156" style="9" customWidth="1"/>
  </cols>
  <sheetData>
    <row r="1" ht="13.65" customHeight="1">
      <c r="A1" t="s" s="10">
        <v>7</v>
      </c>
      <c r="B1" s="8"/>
      <c r="C1" s="8"/>
      <c r="D1" s="8"/>
      <c r="E1" t="s" s="11">
        <v>8</v>
      </c>
      <c r="F1" t="s" s="11">
        <v>9</v>
      </c>
      <c r="G1" t="s" s="11">
        <v>10</v>
      </c>
      <c r="H1" t="s" s="11">
        <v>11</v>
      </c>
      <c r="I1" t="s" s="11">
        <v>12</v>
      </c>
      <c r="J1" t="s" s="11">
        <v>13</v>
      </c>
      <c r="K1" t="s" s="11">
        <v>14</v>
      </c>
      <c r="L1" t="s" s="11">
        <v>15</v>
      </c>
      <c r="M1" s="7"/>
      <c r="N1" s="7"/>
    </row>
    <row r="2" ht="13.65" customHeight="1">
      <c r="A2" s="8"/>
      <c r="B2" s="8"/>
      <c r="C2" s="8"/>
      <c r="D2" s="8"/>
      <c r="E2" s="12">
        <v>33239</v>
      </c>
      <c r="F2" s="13">
        <f>'Data'!$B2</f>
        <v>1708.917</v>
      </c>
      <c r="G2" s="13">
        <v>0.8821389079093933</v>
      </c>
      <c r="H2" s="13">
        <f>F2/G2</f>
        <v>1937.242518924839</v>
      </c>
      <c r="I2" s="13"/>
      <c r="J2" s="13"/>
      <c r="K2" s="13"/>
      <c r="L2" s="13"/>
      <c r="M2" s="13"/>
      <c r="N2" s="13"/>
    </row>
    <row r="3" ht="13.65" customHeight="1">
      <c r="A3" t="s" s="14">
        <v>16</v>
      </c>
      <c r="B3" s="8"/>
      <c r="C3" s="8"/>
      <c r="D3" s="8"/>
      <c r="E3" s="12">
        <v>33270</v>
      </c>
      <c r="F3" s="13">
        <f>'Data'!$B3</f>
        <v>1620.586</v>
      </c>
      <c r="G3" s="13">
        <v>0.8625079989433289</v>
      </c>
      <c r="H3" s="13">
        <f>F3/G3</f>
        <v>1878.922864466653</v>
      </c>
      <c r="I3" s="13"/>
      <c r="J3" s="13"/>
      <c r="K3" s="13"/>
      <c r="L3" s="13"/>
      <c r="M3" s="13"/>
      <c r="N3" s="13"/>
    </row>
    <row r="4" ht="13.65" customHeight="1">
      <c r="A4" s="8"/>
      <c r="B4" s="8"/>
      <c r="C4" s="8"/>
      <c r="D4" s="8"/>
      <c r="E4" s="12">
        <v>33298</v>
      </c>
      <c r="F4" s="13">
        <f>'Data'!$B4</f>
        <v>1972.715</v>
      </c>
      <c r="G4" s="13">
        <v>1.02568781375885</v>
      </c>
      <c r="H4" s="13">
        <f>F4/G4</f>
        <v>1923.309386674458</v>
      </c>
      <c r="I4" s="13"/>
      <c r="J4" s="13"/>
      <c r="K4" s="13"/>
      <c r="L4" s="13"/>
      <c r="M4" s="13"/>
      <c r="N4" s="13"/>
    </row>
    <row r="5" ht="13.65" customHeight="1">
      <c r="A5" t="s" s="15">
        <v>17</v>
      </c>
      <c r="B5" s="16">
        <v>12</v>
      </c>
      <c r="C5" s="8"/>
      <c r="D5" s="8"/>
      <c r="E5" s="12">
        <v>33329</v>
      </c>
      <c r="F5" s="13">
        <f>'Data'!$B5</f>
        <v>1811.665</v>
      </c>
      <c r="G5" s="13">
        <v>1.035512685775757</v>
      </c>
      <c r="H5" s="13">
        <f>F5/G5</f>
        <v>1749.534336841839</v>
      </c>
      <c r="I5" s="13"/>
      <c r="J5" s="13"/>
      <c r="K5" s="13"/>
      <c r="L5" s="13"/>
      <c r="M5" s="13"/>
      <c r="N5" s="13"/>
    </row>
    <row r="6" ht="13.65" customHeight="1">
      <c r="A6" s="8"/>
      <c r="B6" s="8"/>
      <c r="C6" s="8"/>
      <c r="D6" s="8"/>
      <c r="E6" s="12">
        <v>33359</v>
      </c>
      <c r="F6" s="13">
        <f>'Data'!$B6</f>
        <v>1974.964</v>
      </c>
      <c r="G6" s="13">
        <v>1.044690608978271</v>
      </c>
      <c r="H6" s="13">
        <f>F6/G6</f>
        <v>1890.477413146802</v>
      </c>
      <c r="I6" s="13"/>
      <c r="J6" s="13"/>
      <c r="K6" s="13"/>
      <c r="L6" s="13"/>
      <c r="M6" s="13"/>
      <c r="N6" s="13"/>
    </row>
    <row r="7" ht="13.65" customHeight="1">
      <c r="A7" t="s" s="14">
        <v>18</v>
      </c>
      <c r="B7" s="8"/>
      <c r="C7" s="8"/>
      <c r="D7" s="8"/>
      <c r="E7" s="12">
        <v>33390</v>
      </c>
      <c r="F7" s="13">
        <f>'Data'!$B7</f>
        <v>1862.356</v>
      </c>
      <c r="G7" s="13">
        <v>1.026643395423889</v>
      </c>
      <c r="H7" s="13">
        <f>F7/G7</f>
        <v>1814.024234998419</v>
      </c>
      <c r="I7" s="13"/>
      <c r="J7" s="13"/>
      <c r="K7" s="13"/>
      <c r="L7" s="13"/>
      <c r="M7" s="13"/>
      <c r="N7" s="13"/>
    </row>
    <row r="8" ht="13.65" customHeight="1">
      <c r="A8" s="8"/>
      <c r="B8" t="s" s="11">
        <v>19</v>
      </c>
      <c r="C8" t="s" s="11">
        <v>20</v>
      </c>
      <c r="D8" s="8"/>
      <c r="E8" s="12">
        <v>33420</v>
      </c>
      <c r="F8" s="13">
        <f>'Data'!$B8</f>
        <v>1939.86</v>
      </c>
      <c r="G8" s="13">
        <v>1.083887219429016</v>
      </c>
      <c r="H8" s="13">
        <f>F8/G8</f>
        <v>1789.724950370671</v>
      </c>
      <c r="I8" s="13"/>
      <c r="J8" s="13"/>
      <c r="K8" s="13"/>
      <c r="L8" s="13"/>
      <c r="M8" s="13"/>
      <c r="N8" s="13"/>
    </row>
    <row r="9" ht="13.65" customHeight="1">
      <c r="A9" t="s" s="15">
        <v>21</v>
      </c>
      <c r="B9" s="17">
        <v>55.29336172761124</v>
      </c>
      <c r="C9" s="17">
        <v>55.08235758865523</v>
      </c>
      <c r="D9" s="8"/>
      <c r="E9" s="12">
        <v>33451</v>
      </c>
      <c r="F9" s="13">
        <f>'Data'!$B9</f>
        <v>2013.264</v>
      </c>
      <c r="G9" s="13">
        <v>1.105181932449341</v>
      </c>
      <c r="H9" s="13">
        <f>F9/G9</f>
        <v>1821.658444540563</v>
      </c>
      <c r="I9" s="13"/>
      <c r="J9" s="13"/>
      <c r="K9" s="13"/>
      <c r="L9" s="13"/>
      <c r="M9" s="13"/>
      <c r="N9" s="13"/>
    </row>
    <row r="10" ht="13.65" customHeight="1">
      <c r="A10" t="s" s="15">
        <v>22</v>
      </c>
      <c r="B10" s="17">
        <f>SQRT(SUMSQ($J$14:$J$160)/COUNT($J$14:$J$160))</f>
        <v>67.14013524811755</v>
      </c>
      <c r="C10" s="17">
        <f>SQRT(SUMSQ($L$14:$L$160)/COUNT($L$14:$L$160))</f>
        <v>67.20674574657392</v>
      </c>
      <c r="D10" s="8"/>
      <c r="E10" s="12">
        <v>33482</v>
      </c>
      <c r="F10" s="13">
        <f>'Data'!$B10</f>
        <v>1595.657</v>
      </c>
      <c r="G10" s="13">
        <v>0.9244531393051147</v>
      </c>
      <c r="H10" s="13">
        <f>F10/G10</f>
        <v>1726.055039630684</v>
      </c>
      <c r="I10" s="13"/>
      <c r="J10" s="13"/>
      <c r="K10" s="13"/>
      <c r="L10" s="13"/>
      <c r="M10" s="13"/>
      <c r="N10" s="13"/>
    </row>
    <row r="11" ht="13.65" customHeight="1">
      <c r="A11" t="s" s="15">
        <v>23</v>
      </c>
      <c r="B11" s="18">
        <v>0.03051356741462825</v>
      </c>
      <c r="C11" s="18">
        <v>0.03051356741462824</v>
      </c>
      <c r="D11" s="8"/>
      <c r="E11" s="12">
        <v>33512</v>
      </c>
      <c r="F11" s="13">
        <f>'Data'!$B11</f>
        <v>1724.924</v>
      </c>
      <c r="G11" s="13">
        <v>0.9995663166046143</v>
      </c>
      <c r="H11" s="13">
        <f>F11/G11</f>
        <v>1725.672395463788</v>
      </c>
      <c r="I11" s="13"/>
      <c r="J11" s="13"/>
      <c r="K11" s="13"/>
      <c r="L11" s="13"/>
      <c r="M11" s="13"/>
      <c r="N11" s="13"/>
    </row>
    <row r="12" ht="13.65" customHeight="1">
      <c r="A12" s="8"/>
      <c r="B12" s="8"/>
      <c r="C12" s="8"/>
      <c r="D12" s="8"/>
      <c r="E12" s="12">
        <v>33543</v>
      </c>
      <c r="F12" s="13">
        <f>'Data'!$B12</f>
        <v>1675.667</v>
      </c>
      <c r="G12" s="13">
        <v>0.9929919242858887</v>
      </c>
      <c r="H12" s="13">
        <f>F12/G12</f>
        <v>1687.493079266539</v>
      </c>
      <c r="I12" s="13"/>
      <c r="J12" s="13"/>
      <c r="K12" s="13"/>
      <c r="L12" s="13"/>
      <c r="M12" s="13"/>
      <c r="N12" s="13"/>
    </row>
    <row r="13" ht="13.65" customHeight="1">
      <c r="A13" s="8"/>
      <c r="B13" s="8"/>
      <c r="C13" s="8"/>
      <c r="D13" s="8"/>
      <c r="E13" s="12">
        <v>33573</v>
      </c>
      <c r="F13" s="13">
        <f>'Data'!$B13</f>
        <v>1813.863</v>
      </c>
      <c r="G13" s="13">
        <v>1.01673686504364</v>
      </c>
      <c r="H13" s="13">
        <f>F13/G13</f>
        <v>1784.004359792881</v>
      </c>
      <c r="I13" s="13"/>
      <c r="J13" s="13"/>
      <c r="K13" s="13"/>
      <c r="L13" s="13"/>
      <c r="M13" s="13"/>
      <c r="N13" s="13"/>
    </row>
    <row r="14" ht="13.65" customHeight="1">
      <c r="A14" s="8"/>
      <c r="B14" s="8"/>
      <c r="C14" s="8"/>
      <c r="D14" s="8"/>
      <c r="E14" s="12">
        <v>33604</v>
      </c>
      <c r="F14" s="13">
        <f>'Data'!$B14</f>
        <v>1614.827</v>
      </c>
      <c r="G14" s="13">
        <v>0.8821389079093933</v>
      </c>
      <c r="H14" s="13">
        <f>F14/G14</f>
        <v>1830.581312672202</v>
      </c>
      <c r="I14" s="13">
        <f>AVERAGE($H2:$H13)</f>
        <v>1810.676585343178</v>
      </c>
      <c r="J14" s="13">
        <f>H14-I14</f>
        <v>19.90472732902413</v>
      </c>
      <c r="K14" s="13">
        <f>G14*I14</f>
        <v>1597.268265571740</v>
      </c>
      <c r="L14" s="13">
        <f>F14-K14</f>
        <v>17.55873442825964</v>
      </c>
      <c r="M14" s="13"/>
      <c r="N14" s="13"/>
    </row>
    <row r="15" ht="13.65" customHeight="1">
      <c r="A15" s="8"/>
      <c r="B15" s="8"/>
      <c r="C15" s="8"/>
      <c r="D15" s="8"/>
      <c r="E15" s="12">
        <v>33635</v>
      </c>
      <c r="F15" s="13">
        <f>'Data'!$B15</f>
        <v>1557.088</v>
      </c>
      <c r="G15" s="13">
        <v>0.8625079989433289</v>
      </c>
      <c r="H15" s="13">
        <f>F15/G15</f>
        <v>1805.302677665148</v>
      </c>
      <c r="I15" s="13">
        <f>AVERAGE($H3:$H14)</f>
        <v>1801.788151488792</v>
      </c>
      <c r="J15" s="13">
        <f>H15-I15</f>
        <v>3.514526176356185</v>
      </c>
      <c r="K15" s="13">
        <f>G15*I15</f>
        <v>1554.056693060397</v>
      </c>
      <c r="L15" s="13">
        <f>F15-K15</f>
        <v>3.031306939602928</v>
      </c>
      <c r="M15" s="13"/>
      <c r="N15" s="13"/>
    </row>
    <row r="16" ht="13.65" customHeight="1">
      <c r="A16" s="8"/>
      <c r="B16" s="8"/>
      <c r="C16" s="8"/>
      <c r="D16" s="8"/>
      <c r="E16" s="12">
        <v>33664</v>
      </c>
      <c r="F16" s="13">
        <f>'Data'!$B16</f>
        <v>1891.223</v>
      </c>
      <c r="G16" s="13">
        <v>1.02568781375885</v>
      </c>
      <c r="H16" s="13">
        <f>F16/G16</f>
        <v>1843.858311106586</v>
      </c>
      <c r="I16" s="13">
        <f>AVERAGE($H4:$H15)</f>
        <v>1795.653135922</v>
      </c>
      <c r="J16" s="13">
        <f>H16-I16</f>
        <v>48.20517518458655</v>
      </c>
      <c r="K16" s="13">
        <f>G16*I16</f>
        <v>1841.779539253059</v>
      </c>
      <c r="L16" s="13">
        <f>F16-K16</f>
        <v>49.4434607469409</v>
      </c>
      <c r="M16" s="13"/>
      <c r="N16" s="13"/>
    </row>
    <row r="17" ht="13.65" customHeight="1">
      <c r="A17" s="8"/>
      <c r="B17" s="8"/>
      <c r="C17" s="8"/>
      <c r="D17" s="8"/>
      <c r="E17" s="12">
        <v>33695</v>
      </c>
      <c r="F17" s="13">
        <f>'Data'!$B17</f>
        <v>1955.981</v>
      </c>
      <c r="G17" s="13">
        <v>1.035512685775757</v>
      </c>
      <c r="H17" s="13">
        <f>F17/G17</f>
        <v>1888.901050530996</v>
      </c>
      <c r="I17" s="13">
        <f>AVERAGE($H5:$H16)</f>
        <v>1789.032212958010</v>
      </c>
      <c r="J17" s="13">
        <f>H17-I17</f>
        <v>99.86883757298574</v>
      </c>
      <c r="K17" s="13">
        <f>G17*I17</f>
        <v>1852.565551779495</v>
      </c>
      <c r="L17" s="13">
        <f>F17-K17</f>
        <v>103.4154482205054</v>
      </c>
      <c r="M17" s="13"/>
      <c r="N17" s="13"/>
    </row>
    <row r="18" ht="13.65" customHeight="1">
      <c r="A18" s="8"/>
      <c r="B18" s="8"/>
      <c r="C18" s="8"/>
      <c r="D18" s="8"/>
      <c r="E18" s="12">
        <v>33725</v>
      </c>
      <c r="F18" s="13">
        <f>'Data'!$B18</f>
        <v>1884.714</v>
      </c>
      <c r="G18" s="13">
        <v>1.044690608978271</v>
      </c>
      <c r="H18" s="13">
        <f>F18/G18</f>
        <v>1804.088199704684</v>
      </c>
      <c r="I18" s="13">
        <f>AVERAGE($H6:$H17)</f>
        <v>1800.646105765440</v>
      </c>
      <c r="J18" s="13">
        <f>H18-I18</f>
        <v>3.442093939244387</v>
      </c>
      <c r="K18" s="13">
        <f>G18*I18</f>
        <v>1881.118076786451</v>
      </c>
      <c r="L18" s="13">
        <f>F18-K18</f>
        <v>3.59592321354944</v>
      </c>
      <c r="M18" s="13"/>
      <c r="N18" s="13"/>
    </row>
    <row r="19" ht="13.65" customHeight="1">
      <c r="A19" s="8"/>
      <c r="B19" s="8"/>
      <c r="C19" s="8"/>
      <c r="D19" s="8"/>
      <c r="E19" s="12">
        <v>33756</v>
      </c>
      <c r="F19" s="13">
        <f>'Data'!$B19</f>
        <v>1623.042</v>
      </c>
      <c r="G19" s="13">
        <v>1.026643395423889</v>
      </c>
      <c r="H19" s="13">
        <f>F19/G19</f>
        <v>1580.920899344864</v>
      </c>
      <c r="I19" s="13">
        <f>AVERAGE($H7:$H18)</f>
        <v>1793.447004645263</v>
      </c>
      <c r="J19" s="13">
        <f>H19-I19</f>
        <v>-212.5261053003992</v>
      </c>
      <c r="K19" s="13">
        <f>G19*I19</f>
        <v>1841.230522361817</v>
      </c>
      <c r="L19" s="13">
        <f>F19-K19</f>
        <v>-218.1885223618169</v>
      </c>
      <c r="M19" s="13"/>
      <c r="N19" s="13"/>
    </row>
    <row r="20" ht="13.65" customHeight="1">
      <c r="A20" s="8"/>
      <c r="B20" s="8"/>
      <c r="C20" s="8"/>
      <c r="D20" s="8"/>
      <c r="E20" s="12">
        <v>33786</v>
      </c>
      <c r="F20" s="13">
        <f>'Data'!$B20</f>
        <v>1903.309</v>
      </c>
      <c r="G20" s="13">
        <v>1.083887219429016</v>
      </c>
      <c r="H20" s="13">
        <f>F20/G20</f>
        <v>1756.002807194875</v>
      </c>
      <c r="I20" s="13">
        <f>AVERAGE($H8:$H19)</f>
        <v>1774.021726674134</v>
      </c>
      <c r="J20" s="13">
        <f>H20-I20</f>
        <v>-18.01891947925856</v>
      </c>
      <c r="K20" s="13">
        <f>G20*I20</f>
        <v>1922.839476531489</v>
      </c>
      <c r="L20" s="13">
        <f>F20-K20</f>
        <v>-19.53047653148883</v>
      </c>
      <c r="M20" s="13"/>
      <c r="N20" s="13"/>
    </row>
    <row r="21" ht="13.65" customHeight="1">
      <c r="A21" s="8"/>
      <c r="B21" s="8"/>
      <c r="C21" s="8"/>
      <c r="D21" s="8"/>
      <c r="E21" s="12">
        <v>33817</v>
      </c>
      <c r="F21" s="13">
        <f>'Data'!$B21</f>
        <v>1996.712</v>
      </c>
      <c r="G21" s="13">
        <v>1.105181932449341</v>
      </c>
      <c r="H21" s="13">
        <f>F21/G21</f>
        <v>1806.681724858477</v>
      </c>
      <c r="I21" s="13">
        <f>AVERAGE($H9:$H20)</f>
        <v>1771.211548076151</v>
      </c>
      <c r="J21" s="13">
        <f>H21-I21</f>
        <v>35.47017678232601</v>
      </c>
      <c r="K21" s="13">
        <f>G21*I21</f>
        <v>1957.511001479389</v>
      </c>
      <c r="L21" s="13">
        <f>F21-K21</f>
        <v>39.20099852061071</v>
      </c>
      <c r="M21" s="13"/>
      <c r="N21" s="13"/>
    </row>
    <row r="22" ht="13.65" customHeight="1">
      <c r="A22" s="8"/>
      <c r="B22" s="8"/>
      <c r="C22" s="8"/>
      <c r="D22" s="8"/>
      <c r="E22" s="12">
        <v>33848</v>
      </c>
      <c r="F22" s="13">
        <f>'Data'!$B22</f>
        <v>1703.897</v>
      </c>
      <c r="G22" s="13">
        <v>0.9244531393051147</v>
      </c>
      <c r="H22" s="13">
        <f>F22/G22</f>
        <v>1843.140476845339</v>
      </c>
      <c r="I22" s="13">
        <f>AVERAGE($H10:$H21)</f>
        <v>1769.963488102644</v>
      </c>
      <c r="J22" s="13">
        <f>H22-I22</f>
        <v>73.17698874269536</v>
      </c>
      <c r="K22" s="13">
        <f>G22*I22</f>
        <v>1636.248303031920</v>
      </c>
      <c r="L22" s="13">
        <f>F22-K22</f>
        <v>67.64869696807978</v>
      </c>
      <c r="M22" s="13"/>
      <c r="N22" s="13"/>
    </row>
    <row r="23" ht="13.65" customHeight="1">
      <c r="A23" s="8"/>
      <c r="B23" s="8"/>
      <c r="C23" s="8"/>
      <c r="D23" s="8"/>
      <c r="E23" s="12">
        <v>33878</v>
      </c>
      <c r="F23" s="13">
        <f>'Data'!$B23</f>
        <v>1810</v>
      </c>
      <c r="G23" s="13">
        <v>0.9995663166046143</v>
      </c>
      <c r="H23" s="13">
        <f>F23/G23</f>
        <v>1810.785307520480</v>
      </c>
      <c r="I23" s="13">
        <f>AVERAGE($H11:$H22)</f>
        <v>1779.720607870532</v>
      </c>
      <c r="J23" s="13">
        <f>H23-I23</f>
        <v>31.06469964994812</v>
      </c>
      <c r="K23" s="13">
        <f>G23*I23</f>
        <v>1778.948772594473</v>
      </c>
      <c r="L23" s="13">
        <f>F23-K23</f>
        <v>31.05122740552724</v>
      </c>
      <c r="M23" s="13"/>
      <c r="N23" s="13"/>
    </row>
    <row r="24" ht="13.65" customHeight="1">
      <c r="A24" s="8"/>
      <c r="B24" s="8"/>
      <c r="C24" s="8"/>
      <c r="D24" s="8"/>
      <c r="E24" s="12">
        <v>33909</v>
      </c>
      <c r="F24" s="13">
        <f>'Data'!$B24</f>
        <v>1861.601</v>
      </c>
      <c r="G24" s="13">
        <v>0.9929919242858887</v>
      </c>
      <c r="H24" s="13">
        <f>F24/G24</f>
        <v>1874.739315064191</v>
      </c>
      <c r="I24" s="13">
        <f>AVERAGE($H12:$H23)</f>
        <v>1786.813350541923</v>
      </c>
      <c r="J24" s="13">
        <f>H24-I24</f>
        <v>87.92596452226871</v>
      </c>
      <c r="K24" s="13">
        <f>G24*I24</f>
        <v>1774.291227294340</v>
      </c>
      <c r="L24" s="13">
        <f>F24-K24</f>
        <v>87.30977270566041</v>
      </c>
      <c r="M24" s="13"/>
      <c r="N24" s="13"/>
    </row>
    <row r="25" ht="13.65" customHeight="1">
      <c r="A25" s="8"/>
      <c r="B25" s="8"/>
      <c r="C25" s="8"/>
      <c r="D25" s="8"/>
      <c r="E25" s="12">
        <v>33939</v>
      </c>
      <c r="F25" s="13">
        <f>'Data'!$B25</f>
        <v>1875.122</v>
      </c>
      <c r="G25" s="13">
        <v>1.01673686504364</v>
      </c>
      <c r="H25" s="13">
        <f>F25/G25</f>
        <v>1844.254953733301</v>
      </c>
      <c r="I25" s="13">
        <f>AVERAGE($H13:$H24)</f>
        <v>1802.417203525060</v>
      </c>
      <c r="J25" s="13">
        <f>H25-I25</f>
        <v>41.83775020824078</v>
      </c>
      <c r="K25" s="13">
        <f>G25*I25</f>
        <v>1832.584017012794</v>
      </c>
      <c r="L25" s="13">
        <f>F25-K25</f>
        <v>42.53798298720562</v>
      </c>
      <c r="M25" s="13"/>
      <c r="N25" s="13"/>
    </row>
    <row r="26" ht="13.65" customHeight="1">
      <c r="A26" s="8"/>
      <c r="B26" s="8"/>
      <c r="C26" s="8"/>
      <c r="D26" s="8"/>
      <c r="E26" s="12">
        <v>33970</v>
      </c>
      <c r="F26" s="13">
        <f>'Data'!$B26</f>
        <v>1705.259</v>
      </c>
      <c r="G26" s="13">
        <v>0.8821389079093933</v>
      </c>
      <c r="H26" s="13">
        <f>F26/G26</f>
        <v>1933.095779712679</v>
      </c>
      <c r="I26" s="13">
        <f>AVERAGE($H14:$H25)</f>
        <v>1807.438086353429</v>
      </c>
      <c r="J26" s="13">
        <f>H26-I26</f>
        <v>125.6576933592507</v>
      </c>
      <c r="K26" s="13">
        <f>G26*I26</f>
        <v>1594.411459609657</v>
      </c>
      <c r="L26" s="13">
        <f>F26-K26</f>
        <v>110.8475403903428</v>
      </c>
      <c r="M26" s="13"/>
      <c r="N26" s="13"/>
    </row>
    <row r="27" ht="13.65" customHeight="1">
      <c r="A27" s="8"/>
      <c r="B27" s="8"/>
      <c r="C27" s="8"/>
      <c r="D27" s="8"/>
      <c r="E27" s="12">
        <v>34001</v>
      </c>
      <c r="F27" s="13">
        <f>'Data'!$B27</f>
        <v>1618.535</v>
      </c>
      <c r="G27" s="13">
        <v>0.8625079989433289</v>
      </c>
      <c r="H27" s="13">
        <f>F27/G27</f>
        <v>1876.544915505585</v>
      </c>
      <c r="I27" s="13">
        <f>AVERAGE($H15:$H26)</f>
        <v>1815.980958606802</v>
      </c>
      <c r="J27" s="13">
        <f>H27-I27</f>
        <v>60.56395689878332</v>
      </c>
      <c r="K27" s="13">
        <f>G27*I27</f>
        <v>1566.298102727141</v>
      </c>
      <c r="L27" s="13">
        <f>F27-K27</f>
        <v>52.23689727285955</v>
      </c>
      <c r="M27" s="13"/>
      <c r="N27" s="13"/>
    </row>
    <row r="28" ht="13.65" customHeight="1">
      <c r="A28" s="8"/>
      <c r="B28" s="8"/>
      <c r="C28" s="8"/>
      <c r="D28" s="8"/>
      <c r="E28" s="12">
        <v>34029</v>
      </c>
      <c r="F28" s="13">
        <f>'Data'!$B28</f>
        <v>1836.709</v>
      </c>
      <c r="G28" s="13">
        <v>1.02568781375885</v>
      </c>
      <c r="H28" s="13">
        <f>F28/G28</f>
        <v>1790.709585667194</v>
      </c>
      <c r="I28" s="13">
        <f>AVERAGE($H16:$H27)</f>
        <v>1821.917811760171</v>
      </c>
      <c r="J28" s="13">
        <f>H28-I28</f>
        <v>-31.20822609297784</v>
      </c>
      <c r="K28" s="13">
        <f>G28*I28</f>
        <v>1868.718897192598</v>
      </c>
      <c r="L28" s="13">
        <f>F28-K28</f>
        <v>-32.00989719259837</v>
      </c>
      <c r="M28" s="13"/>
      <c r="N28" s="13"/>
    </row>
    <row r="29" ht="13.65" customHeight="1">
      <c r="A29" s="8"/>
      <c r="B29" s="8"/>
      <c r="C29" s="8"/>
      <c r="D29" s="8"/>
      <c r="E29" s="12">
        <v>34060</v>
      </c>
      <c r="F29" s="13">
        <f>'Data'!$B29</f>
        <v>1957.043</v>
      </c>
      <c r="G29" s="13">
        <v>1.035512685775757</v>
      </c>
      <c r="H29" s="13">
        <f>F29/G29</f>
        <v>1889.926629468452</v>
      </c>
      <c r="I29" s="13">
        <f>AVERAGE($H17:$H28)</f>
        <v>1817.488751306889</v>
      </c>
      <c r="J29" s="13">
        <f>H29-I29</f>
        <v>72.43787816156259</v>
      </c>
      <c r="K29" s="13">
        <f>G29*I29</f>
        <v>1882.032658233023</v>
      </c>
      <c r="L29" s="13">
        <f>F29-K29</f>
        <v>75.01034176697658</v>
      </c>
      <c r="M29" s="13"/>
      <c r="N29" s="13"/>
    </row>
    <row r="30" ht="13.65" customHeight="1">
      <c r="A30" s="8"/>
      <c r="B30" s="8"/>
      <c r="C30" s="8"/>
      <c r="D30" s="8"/>
      <c r="E30" s="12">
        <v>34090</v>
      </c>
      <c r="F30" s="13">
        <f>'Data'!$B30</f>
        <v>1917.185</v>
      </c>
      <c r="G30" s="13">
        <v>1.044690608978271</v>
      </c>
      <c r="H30" s="13">
        <f>F30/G30</f>
        <v>1835.170129341017</v>
      </c>
      <c r="I30" s="13">
        <f>AVERAGE($H18:$H29)</f>
        <v>1817.574216218344</v>
      </c>
      <c r="J30" s="13">
        <f>H30-I30</f>
        <v>17.59591312267321</v>
      </c>
      <c r="K30" s="13">
        <f>G30*I30</f>
        <v>1898.802714804346</v>
      </c>
      <c r="L30" s="13">
        <f>F30-K30</f>
        <v>18.38228519565428</v>
      </c>
      <c r="M30" s="13"/>
      <c r="N30" s="13"/>
    </row>
    <row r="31" ht="13.65" customHeight="1">
      <c r="A31" s="8"/>
      <c r="B31" s="8"/>
      <c r="C31" s="8"/>
      <c r="D31" s="8"/>
      <c r="E31" s="12">
        <v>34121</v>
      </c>
      <c r="F31" s="13">
        <f>'Data'!$B31</f>
        <v>1882.398</v>
      </c>
      <c r="G31" s="13">
        <v>1.026643395423889</v>
      </c>
      <c r="H31" s="13">
        <f>F31/G31</f>
        <v>1833.546106068095</v>
      </c>
      <c r="I31" s="13">
        <f>AVERAGE($H19:$H30)</f>
        <v>1820.164377021371</v>
      </c>
      <c r="J31" s="13">
        <f>H31-I31</f>
        <v>13.3817290467241</v>
      </c>
      <c r="K31" s="13">
        <f>G31*I31</f>
        <v>1868.659736254829</v>
      </c>
      <c r="L31" s="13">
        <f>F31-K31</f>
        <v>13.73826374517125</v>
      </c>
      <c r="M31" s="13"/>
      <c r="N31" s="13"/>
    </row>
    <row r="32" ht="13.65" customHeight="1">
      <c r="A32" s="8"/>
      <c r="B32" s="8"/>
      <c r="C32" s="8"/>
      <c r="D32" s="8"/>
      <c r="E32" s="12">
        <v>34151</v>
      </c>
      <c r="F32" s="13">
        <f>'Data'!$B32</f>
        <v>1933.009</v>
      </c>
      <c r="G32" s="13">
        <v>1.083887219429016</v>
      </c>
      <c r="H32" s="13">
        <f>F32/G32</f>
        <v>1783.404182049766</v>
      </c>
      <c r="I32" s="13">
        <f>AVERAGE($H20:$H31)</f>
        <v>1841.216477581641</v>
      </c>
      <c r="J32" s="13">
        <f>H32-I32</f>
        <v>-57.8122955318745</v>
      </c>
      <c r="K32" s="13">
        <f>G32*I32</f>
        <v>1995.671008252852</v>
      </c>
      <c r="L32" s="13">
        <f>F32-K32</f>
        <v>-62.66200825285182</v>
      </c>
      <c r="M32" s="13"/>
      <c r="N32" s="13"/>
    </row>
    <row r="33" ht="13.65" customHeight="1">
      <c r="A33" s="8"/>
      <c r="B33" s="8"/>
      <c r="C33" s="8"/>
      <c r="D33" s="8"/>
      <c r="E33" s="12">
        <v>34182</v>
      </c>
      <c r="F33" s="13">
        <f>'Data'!$B33</f>
        <v>1996.167</v>
      </c>
      <c r="G33" s="13">
        <v>1.105181932449341</v>
      </c>
      <c r="H33" s="13">
        <f>F33/G33</f>
        <v>1806.188593380303</v>
      </c>
      <c r="I33" s="13">
        <f>AVERAGE($H21:$H32)</f>
        <v>1843.499925486215</v>
      </c>
      <c r="J33" s="13">
        <f>H33-I33</f>
        <v>-37.31133210591179</v>
      </c>
      <c r="K33" s="13">
        <f>G33*I33</f>
        <v>2037.402810119071</v>
      </c>
      <c r="L33" s="13">
        <f>F33-K33</f>
        <v>-41.23581011907072</v>
      </c>
      <c r="M33" s="13"/>
      <c r="N33" s="13"/>
    </row>
    <row r="34" ht="13.65" customHeight="1">
      <c r="A34" s="8"/>
      <c r="B34" s="8"/>
      <c r="C34" s="8"/>
      <c r="D34" s="8"/>
      <c r="E34" s="12">
        <v>34213</v>
      </c>
      <c r="F34" s="13">
        <f>'Data'!$B34</f>
        <v>1672.841</v>
      </c>
      <c r="G34" s="13">
        <v>0.9244531393051147</v>
      </c>
      <c r="H34" s="13">
        <f>F34/G34</f>
        <v>1809.546562043618</v>
      </c>
      <c r="I34" s="13">
        <f>AVERAGE($H22:$H33)</f>
        <v>1843.458831196367</v>
      </c>
      <c r="J34" s="13">
        <f>H34-I34</f>
        <v>-33.91226915274933</v>
      </c>
      <c r="K34" s="13">
        <f>G34*I34</f>
        <v>1704.191303679219</v>
      </c>
      <c r="L34" s="13">
        <f>F34-K34</f>
        <v>-31.350303679219</v>
      </c>
      <c r="M34" s="13"/>
      <c r="N34" s="13"/>
    </row>
    <row r="35" ht="13.65" customHeight="1">
      <c r="A35" s="8"/>
      <c r="B35" s="8"/>
      <c r="C35" s="8"/>
      <c r="D35" s="8"/>
      <c r="E35" s="12">
        <v>34243</v>
      </c>
      <c r="F35" s="13">
        <f>'Data'!$B35</f>
        <v>1752.827</v>
      </c>
      <c r="G35" s="13">
        <v>0.9995663166046143</v>
      </c>
      <c r="H35" s="13">
        <f>F35/G35</f>
        <v>1753.587501781879</v>
      </c>
      <c r="I35" s="13">
        <f>AVERAGE($H23:$H34)</f>
        <v>1840.659338296223</v>
      </c>
      <c r="J35" s="13">
        <f>H35-I35</f>
        <v>-87.0718365143448</v>
      </c>
      <c r="K35" s="13">
        <f>G35*I35</f>
        <v>1839.861074904643</v>
      </c>
      <c r="L35" s="13">
        <f>F35-K35</f>
        <v>-87.03407490464269</v>
      </c>
      <c r="M35" s="13"/>
      <c r="N35" s="13"/>
    </row>
    <row r="36" ht="13.65" customHeight="1">
      <c r="A36" s="8"/>
      <c r="B36" s="8"/>
      <c r="C36" s="8"/>
      <c r="D36" s="8"/>
      <c r="E36" s="12">
        <v>34274</v>
      </c>
      <c r="F36" s="13">
        <f>'Data'!$B36</f>
        <v>1720.377</v>
      </c>
      <c r="G36" s="13">
        <v>0.9929919242858887</v>
      </c>
      <c r="H36" s="13">
        <f>F36/G36</f>
        <v>1732.518621676819</v>
      </c>
      <c r="I36" s="13">
        <f>AVERAGE($H24:$H35)</f>
        <v>1835.892854484673</v>
      </c>
      <c r="J36" s="13">
        <f>H36-I36</f>
        <v>-103.3742328078545</v>
      </c>
      <c r="K36" s="13">
        <f>G36*I36</f>
        <v>1823.026778357449</v>
      </c>
      <c r="L36" s="13">
        <f>F36-K36</f>
        <v>-102.6497783574489</v>
      </c>
      <c r="M36" s="13"/>
      <c r="N36" s="13"/>
    </row>
    <row r="37" ht="13.65" customHeight="1">
      <c r="A37" s="8"/>
      <c r="B37" s="8"/>
      <c r="C37" s="8"/>
      <c r="D37" s="8"/>
      <c r="E37" s="12">
        <v>34304</v>
      </c>
      <c r="F37" s="13">
        <f>'Data'!$B37</f>
        <v>1734.292</v>
      </c>
      <c r="G37" s="13">
        <v>1.01673686504364</v>
      </c>
      <c r="H37" s="13">
        <f>F37/G37</f>
        <v>1705.743206159404</v>
      </c>
      <c r="I37" s="13">
        <f>AVERAGE($H25:$H36)</f>
        <v>1824.041130035726</v>
      </c>
      <c r="J37" s="13">
        <f>H37-I37</f>
        <v>-118.2979238763219</v>
      </c>
      <c r="K37" s="13">
        <f>G37*I37</f>
        <v>1854.569860263183</v>
      </c>
      <c r="L37" s="13">
        <f>F37-K37</f>
        <v>-120.2778602631827</v>
      </c>
      <c r="M37" s="13"/>
      <c r="N37" s="13"/>
    </row>
    <row r="38" ht="13.65" customHeight="1">
      <c r="A38" s="8"/>
      <c r="B38" s="8"/>
      <c r="C38" s="8"/>
      <c r="D38" s="8"/>
      <c r="E38" s="12">
        <v>34335</v>
      </c>
      <c r="F38" s="13">
        <f>'Data'!$B38</f>
        <v>1563.365</v>
      </c>
      <c r="G38" s="13">
        <v>0.8821389079093933</v>
      </c>
      <c r="H38" s="13">
        <f>F38/G38</f>
        <v>1772.243561623491</v>
      </c>
      <c r="I38" s="13">
        <f>AVERAGE($H26:$H37)</f>
        <v>1812.498484404568</v>
      </c>
      <c r="J38" s="13">
        <f>H38-I38</f>
        <v>-40.2549227810764</v>
      </c>
      <c r="K38" s="13">
        <f>G38*I38</f>
        <v>1598.875433620076</v>
      </c>
      <c r="L38" s="13">
        <f>F38-K38</f>
        <v>-35.51043362007567</v>
      </c>
      <c r="M38" s="13"/>
      <c r="N38" s="13"/>
    </row>
    <row r="39" ht="13.65" customHeight="1">
      <c r="A39" s="8"/>
      <c r="B39" s="8"/>
      <c r="C39" s="8"/>
      <c r="D39" s="8"/>
      <c r="E39" s="12">
        <v>34366</v>
      </c>
      <c r="F39" s="13">
        <f>'Data'!$B39</f>
        <v>1573.959</v>
      </c>
      <c r="G39" s="13">
        <v>0.8625079989433289</v>
      </c>
      <c r="H39" s="13">
        <f>F39/G39</f>
        <v>1824.863075969475</v>
      </c>
      <c r="I39" s="13">
        <f>AVERAGE($H27:$H38)</f>
        <v>1799.094132897135</v>
      </c>
      <c r="J39" s="13">
        <f>H39-I39</f>
        <v>25.76894307234033</v>
      </c>
      <c r="K39" s="13">
        <f>G39*I39</f>
        <v>1551.733080475791</v>
      </c>
      <c r="L39" s="13">
        <f>F39-K39</f>
        <v>22.22591952420885</v>
      </c>
      <c r="M39" s="13"/>
      <c r="N39" s="13"/>
    </row>
    <row r="40" ht="13.65" customHeight="1">
      <c r="A40" s="8"/>
      <c r="B40" s="8"/>
      <c r="C40" s="8"/>
      <c r="D40" s="8"/>
      <c r="E40" s="12">
        <v>34394</v>
      </c>
      <c r="F40" s="13">
        <f>'Data'!$B40</f>
        <v>1902.639</v>
      </c>
      <c r="G40" s="13">
        <v>1.02568781375885</v>
      </c>
      <c r="H40" s="13">
        <f>F40/G40</f>
        <v>1854.988403369420</v>
      </c>
      <c r="I40" s="13">
        <f>AVERAGE($H28:$H39)</f>
        <v>1794.787312935792</v>
      </c>
      <c r="J40" s="13">
        <f>H40-I40</f>
        <v>60.20109043362709</v>
      </c>
      <c r="K40" s="13">
        <f>G40*I40</f>
        <v>1840.891475167234</v>
      </c>
      <c r="L40" s="13">
        <f>F40-K40</f>
        <v>61.74752483276575</v>
      </c>
      <c r="M40" s="13"/>
      <c r="N40" s="13"/>
    </row>
    <row r="41" ht="13.65" customHeight="1">
      <c r="A41" s="8"/>
      <c r="B41" s="8"/>
      <c r="C41" s="8"/>
      <c r="D41" s="8"/>
      <c r="E41" s="12">
        <v>34425</v>
      </c>
      <c r="F41" s="13">
        <f>'Data'!$B41</f>
        <v>1833.888</v>
      </c>
      <c r="G41" s="13">
        <v>1.035512685775757</v>
      </c>
      <c r="H41" s="13">
        <f>F41/G41</f>
        <v>1770.995203816492</v>
      </c>
      <c r="I41" s="13">
        <f>AVERAGE($H29:$H40)</f>
        <v>1800.143881077644</v>
      </c>
      <c r="J41" s="13">
        <f>H41-I41</f>
        <v>-29.14867726115199</v>
      </c>
      <c r="K41" s="13">
        <f>G41*I41</f>
        <v>1864.071825077506</v>
      </c>
      <c r="L41" s="13">
        <f>F41-K41</f>
        <v>-30.1838250775063</v>
      </c>
      <c r="M41" s="13"/>
      <c r="N41" s="13"/>
    </row>
    <row r="42" ht="13.65" customHeight="1">
      <c r="A42" s="8"/>
      <c r="B42" s="8"/>
      <c r="C42" s="8"/>
      <c r="D42" s="8"/>
      <c r="E42" s="12">
        <v>34455</v>
      </c>
      <c r="F42" s="13">
        <f>'Data'!$B42</f>
        <v>1831.049</v>
      </c>
      <c r="G42" s="13">
        <v>1.044690608978271</v>
      </c>
      <c r="H42" s="13">
        <f>F42/G42</f>
        <v>1752.718923922177</v>
      </c>
      <c r="I42" s="13">
        <f>AVERAGE($H30:$H41)</f>
        <v>1790.232928939981</v>
      </c>
      <c r="J42" s="13">
        <f>H42-I42</f>
        <v>-37.51400501780404</v>
      </c>
      <c r="K42" s="13">
        <f>G42*I42</f>
        <v>1870.239528747264</v>
      </c>
      <c r="L42" s="13">
        <f>F42-K42</f>
        <v>-39.19052874726367</v>
      </c>
      <c r="M42" s="13"/>
      <c r="N42" s="13"/>
    </row>
    <row r="43" ht="13.65" customHeight="1">
      <c r="A43" s="8"/>
      <c r="B43" s="8"/>
      <c r="C43" s="8"/>
      <c r="D43" s="8"/>
      <c r="E43" s="12">
        <v>34486</v>
      </c>
      <c r="F43" s="13">
        <f>'Data'!$B43</f>
        <v>1775.755</v>
      </c>
      <c r="G43" s="13">
        <v>1.026643395423889</v>
      </c>
      <c r="H43" s="13">
        <f>F43/G43</f>
        <v>1729.670699597509</v>
      </c>
      <c r="I43" s="13">
        <f>AVERAGE($H31:$H42)</f>
        <v>1783.361995155078</v>
      </c>
      <c r="J43" s="13">
        <f>H43-I43</f>
        <v>-53.69129555756945</v>
      </c>
      <c r="K43" s="13">
        <f>G43*I43</f>
        <v>1830.876813975931</v>
      </c>
      <c r="L43" s="13">
        <f>F43-K43</f>
        <v>-55.12181397593076</v>
      </c>
      <c r="M43" s="13"/>
      <c r="N43" s="13"/>
    </row>
    <row r="44" ht="13.65" customHeight="1">
      <c r="A44" s="8"/>
      <c r="B44" s="8"/>
      <c r="C44" s="8"/>
      <c r="D44" s="8"/>
      <c r="E44" s="12">
        <v>34516</v>
      </c>
      <c r="F44" s="13">
        <f>'Data'!$B44</f>
        <v>1867.508</v>
      </c>
      <c r="G44" s="13">
        <v>1.083887219429016</v>
      </c>
      <c r="H44" s="13">
        <f>F44/G44</f>
        <v>1722.972617929557</v>
      </c>
      <c r="I44" s="13">
        <f>AVERAGE($H32:$H43)</f>
        <v>1774.705711282529</v>
      </c>
      <c r="J44" s="13">
        <f>H44-I44</f>
        <v>-51.73309335297245</v>
      </c>
      <c r="K44" s="13">
        <f>G44*I44</f>
        <v>1923.580838706815</v>
      </c>
      <c r="L44" s="13">
        <f>F44-K44</f>
        <v>-56.07283870681499</v>
      </c>
      <c r="M44" s="13"/>
      <c r="N44" s="13"/>
    </row>
    <row r="45" ht="13.65" customHeight="1">
      <c r="A45" s="8"/>
      <c r="B45" s="8"/>
      <c r="C45" s="8"/>
      <c r="D45" s="8"/>
      <c r="E45" s="12">
        <v>34547</v>
      </c>
      <c r="F45" s="13">
        <f>'Data'!$B45</f>
        <v>1906.608</v>
      </c>
      <c r="G45" s="13">
        <v>1.105181932449341</v>
      </c>
      <c r="H45" s="13">
        <f>F45/G45</f>
        <v>1725.153066676101</v>
      </c>
      <c r="I45" s="13">
        <f>AVERAGE($H33:$H44)</f>
        <v>1769.669747605845</v>
      </c>
      <c r="J45" s="13">
        <f>H45-I45</f>
        <v>-44.5166809297441</v>
      </c>
      <c r="K45" s="13">
        <f>G45*I45</f>
        <v>1955.807031456165</v>
      </c>
      <c r="L45" s="13">
        <f>F45-K45</f>
        <v>-49.19903145616536</v>
      </c>
      <c r="M45" s="13"/>
      <c r="N45" s="13"/>
    </row>
    <row r="46" ht="13.65" customHeight="1">
      <c r="A46" s="8"/>
      <c r="B46" s="8"/>
      <c r="C46" s="8"/>
      <c r="D46" s="8"/>
      <c r="E46" s="12">
        <v>34578</v>
      </c>
      <c r="F46" s="13">
        <f>'Data'!$B46</f>
        <v>1685.632</v>
      </c>
      <c r="G46" s="13">
        <v>0.9244531393051147</v>
      </c>
      <c r="H46" s="13">
        <f>F46/G46</f>
        <v>1823.382850175664</v>
      </c>
      <c r="I46" s="13">
        <f>AVERAGE($H34:$H45)</f>
        <v>1762.916787047162</v>
      </c>
      <c r="J46" s="13">
        <f>H46-I46</f>
        <v>60.4660631285019</v>
      </c>
      <c r="K46" s="13">
        <f>G46*I46</f>
        <v>1629.733958119435</v>
      </c>
      <c r="L46" s="13">
        <f>F46-K46</f>
        <v>55.89804188056473</v>
      </c>
      <c r="M46" s="13"/>
      <c r="N46" s="13"/>
    </row>
    <row r="47" ht="13.65" customHeight="1">
      <c r="A47" s="8"/>
      <c r="B47" s="8"/>
      <c r="C47" s="8"/>
      <c r="D47" s="8"/>
      <c r="E47" s="12">
        <v>34608</v>
      </c>
      <c r="F47" s="13">
        <f>'Data'!$B47</f>
        <v>1778.546</v>
      </c>
      <c r="G47" s="13">
        <v>0.9995663166046143</v>
      </c>
      <c r="H47" s="13">
        <f>F47/G47</f>
        <v>1779.317660524486</v>
      </c>
      <c r="I47" s="13">
        <f>AVERAGE($H35:$H46)</f>
        <v>1764.069811058166</v>
      </c>
      <c r="J47" s="13">
        <f>H47-I47</f>
        <v>15.2478494663203</v>
      </c>
      <c r="K47" s="13">
        <f>G47*I47</f>
        <v>1763.304763272809</v>
      </c>
      <c r="L47" s="13">
        <f>F47-K47</f>
        <v>15.24123672719134</v>
      </c>
      <c r="M47" s="13"/>
      <c r="N47" s="13"/>
    </row>
    <row r="48" ht="13.65" customHeight="1">
      <c r="A48" s="8"/>
      <c r="B48" s="8"/>
      <c r="C48" s="8"/>
      <c r="D48" s="8"/>
      <c r="E48" s="12">
        <v>34639</v>
      </c>
      <c r="F48" s="13">
        <f>'Data'!$B48</f>
        <v>1775.995</v>
      </c>
      <c r="G48" s="13">
        <v>0.9929919242858887</v>
      </c>
      <c r="H48" s="13">
        <f>F48/G48</f>
        <v>1788.529147683863</v>
      </c>
      <c r="I48" s="13">
        <f>AVERAGE($H36:$H47)</f>
        <v>1766.213990953383</v>
      </c>
      <c r="J48" s="13">
        <f>H48-I48</f>
        <v>22.31515673048057</v>
      </c>
      <c r="K48" s="13">
        <f>G48*I48</f>
        <v>1753.836229577459</v>
      </c>
      <c r="L48" s="13">
        <f>F48-K48</f>
        <v>22.15877042254124</v>
      </c>
      <c r="M48" s="13"/>
      <c r="N48" s="13"/>
    </row>
    <row r="49" ht="13.65" customHeight="1">
      <c r="A49" s="8"/>
      <c r="B49" s="8"/>
      <c r="C49" s="8"/>
      <c r="D49" s="8"/>
      <c r="E49" s="12">
        <v>34669</v>
      </c>
      <c r="F49" s="13">
        <f>'Data'!$B49</f>
        <v>1783.35</v>
      </c>
      <c r="G49" s="13">
        <v>1.01673686504364</v>
      </c>
      <c r="H49" s="13">
        <f>F49/G49</f>
        <v>1753.993645074978</v>
      </c>
      <c r="I49" s="13">
        <f>AVERAGE($H37:$H48)</f>
        <v>1770.881534787303</v>
      </c>
      <c r="J49" s="13">
        <f>H49-I49</f>
        <v>-16.88788971232566</v>
      </c>
      <c r="K49" s="13">
        <f>G49*I49</f>
        <v>1800.520540043313</v>
      </c>
      <c r="L49" s="13">
        <f>F49-K49</f>
        <v>-17.17054004331271</v>
      </c>
      <c r="M49" s="13"/>
      <c r="N49" s="13"/>
    </row>
    <row r="50" ht="13.65" customHeight="1">
      <c r="A50" s="8"/>
      <c r="B50" s="8"/>
      <c r="C50" s="8"/>
      <c r="D50" s="8"/>
      <c r="E50" s="12">
        <v>34700</v>
      </c>
      <c r="F50" s="13">
        <f>'Data'!$B50</f>
        <v>1548.415</v>
      </c>
      <c r="G50" s="13">
        <v>0.8821389079093933</v>
      </c>
      <c r="H50" s="13">
        <f>F50/G50</f>
        <v>1755.296117331038</v>
      </c>
      <c r="I50" s="13">
        <f>AVERAGE($H38:$H49)</f>
        <v>1774.902404696935</v>
      </c>
      <c r="J50" s="13">
        <f>H50-I50</f>
        <v>-19.60628736589683</v>
      </c>
      <c r="K50" s="13">
        <f>G50*I50</f>
        <v>1565.710468925110</v>
      </c>
      <c r="L50" s="13">
        <f>F50-K50</f>
        <v>-17.29546892510984</v>
      </c>
      <c r="M50" s="13"/>
      <c r="N50" s="13"/>
    </row>
    <row r="51" ht="13.65" customHeight="1">
      <c r="A51" s="8"/>
      <c r="B51" s="8"/>
      <c r="C51" s="8"/>
      <c r="D51" s="8"/>
      <c r="E51" s="12">
        <v>34731</v>
      </c>
      <c r="F51" s="13">
        <f>'Data'!$B51</f>
        <v>1496.925</v>
      </c>
      <c r="G51" s="13">
        <v>0.8625079989433289</v>
      </c>
      <c r="H51" s="13">
        <f>F51/G51</f>
        <v>1735.549121670645</v>
      </c>
      <c r="I51" s="13">
        <f>AVERAGE($H39:$H50)</f>
        <v>1773.490117672563</v>
      </c>
      <c r="J51" s="13">
        <f>H51-I51</f>
        <v>-37.94099600191839</v>
      </c>
      <c r="K51" s="13">
        <f>G51*I51</f>
        <v>1529.649412539532</v>
      </c>
      <c r="L51" s="13">
        <f>F51-K51</f>
        <v>-32.72441253953161</v>
      </c>
      <c r="M51" s="13"/>
      <c r="N51" s="13"/>
    </row>
    <row r="52" ht="13.65" customHeight="1">
      <c r="A52" s="8"/>
      <c r="B52" s="8"/>
      <c r="C52" s="8"/>
      <c r="D52" s="8"/>
      <c r="E52" s="12">
        <v>34759</v>
      </c>
      <c r="F52" s="13">
        <f>'Data'!$B52</f>
        <v>1798.316</v>
      </c>
      <c r="G52" s="13">
        <v>1.02568781375885</v>
      </c>
      <c r="H52" s="13">
        <f>F52/G52</f>
        <v>1753.278118231405</v>
      </c>
      <c r="I52" s="13">
        <f>AVERAGE($H40:$H51)</f>
        <v>1766.047288147661</v>
      </c>
      <c r="J52" s="13">
        <f>H52-I52</f>
        <v>-12.76916991625603</v>
      </c>
      <c r="K52" s="13">
        <f>G52*I52</f>
        <v>1811.413181974920</v>
      </c>
      <c r="L52" s="13">
        <f>F52-K52</f>
        <v>-13.09718197491998</v>
      </c>
      <c r="M52" s="13"/>
      <c r="N52" s="13"/>
    </row>
    <row r="53" ht="13.65" customHeight="1">
      <c r="A53" s="8"/>
      <c r="B53" s="8"/>
      <c r="C53" s="8"/>
      <c r="D53" s="8"/>
      <c r="E53" s="12">
        <v>34790</v>
      </c>
      <c r="F53" s="13">
        <f>'Data'!$B53</f>
        <v>1732.895</v>
      </c>
      <c r="G53" s="13">
        <v>1.035512685775757</v>
      </c>
      <c r="H53" s="13">
        <f>F53/G53</f>
        <v>1673.465737121122</v>
      </c>
      <c r="I53" s="13">
        <f>AVERAGE($H41:$H52)</f>
        <v>1757.571431052826</v>
      </c>
      <c r="J53" s="13">
        <f>H53-I53</f>
        <v>-84.10569393170363</v>
      </c>
      <c r="K53" s="13">
        <f>G53*I53</f>
        <v>1819.987513012252</v>
      </c>
      <c r="L53" s="13">
        <f>F53-K53</f>
        <v>-87.09251301225208</v>
      </c>
      <c r="M53" s="13"/>
      <c r="N53" s="13"/>
    </row>
    <row r="54" ht="13.65" customHeight="1">
      <c r="A54" s="8"/>
      <c r="B54" s="8"/>
      <c r="C54" s="8"/>
      <c r="D54" s="8"/>
      <c r="E54" s="12">
        <v>34820</v>
      </c>
      <c r="F54" s="13">
        <f>'Data'!$B54</f>
        <v>1772.345</v>
      </c>
      <c r="G54" s="13">
        <v>1.044690608978271</v>
      </c>
      <c r="H54" s="13">
        <f>F54/G54</f>
        <v>1696.526210504935</v>
      </c>
      <c r="I54" s="13">
        <f>AVERAGE($H42:$H53)</f>
        <v>1749.443975494878</v>
      </c>
      <c r="J54" s="13">
        <f>H54-I54</f>
        <v>-52.91776498994295</v>
      </c>
      <c r="K54" s="13">
        <f>G54*I54</f>
        <v>1827.627692133113</v>
      </c>
      <c r="L54" s="13">
        <f>F54-K54</f>
        <v>-55.2826921331125</v>
      </c>
      <c r="M54" s="13"/>
      <c r="N54" s="13"/>
    </row>
    <row r="55" ht="13.65" customHeight="1">
      <c r="A55" s="8"/>
      <c r="B55" s="8"/>
      <c r="C55" s="8"/>
      <c r="D55" s="8"/>
      <c r="E55" s="12">
        <v>34851</v>
      </c>
      <c r="F55" s="13">
        <f>'Data'!$B55</f>
        <v>1761.207</v>
      </c>
      <c r="G55" s="13">
        <v>1.026643395423889</v>
      </c>
      <c r="H55" s="13">
        <f>F55/G55</f>
        <v>1715.500248528671</v>
      </c>
      <c r="I55" s="13">
        <f>AVERAGE($H43:$H54)</f>
        <v>1744.761249376775</v>
      </c>
      <c r="J55" s="13">
        <f>H55-I55</f>
        <v>-29.26100084810469</v>
      </c>
      <c r="K55" s="13">
        <f>G55*I55</f>
        <v>1791.2476132642</v>
      </c>
      <c r="L55" s="13">
        <f>F55-K55</f>
        <v>-30.04061326419946</v>
      </c>
      <c r="M55" s="13"/>
      <c r="N55" s="13"/>
    </row>
    <row r="56" ht="13.65" customHeight="1">
      <c r="A56" s="8"/>
      <c r="B56" s="8"/>
      <c r="C56" s="8"/>
      <c r="D56" s="8"/>
      <c r="E56" s="12">
        <v>34881</v>
      </c>
      <c r="F56" s="13">
        <f>'Data'!$B56</f>
        <v>1791.655</v>
      </c>
      <c r="G56" s="13">
        <v>1.083887219429016</v>
      </c>
      <c r="H56" s="13">
        <f>F56/G56</f>
        <v>1652.990244634336</v>
      </c>
      <c r="I56" s="13">
        <f>AVERAGE($H44:$H55)</f>
        <v>1743.580378454372</v>
      </c>
      <c r="J56" s="13">
        <f>H56-I56</f>
        <v>-90.59013382003582</v>
      </c>
      <c r="K56" s="13">
        <f>G56*I56</f>
        <v>1889.844488253901</v>
      </c>
      <c r="L56" s="13">
        <f>F56-K56</f>
        <v>-98.18948825390112</v>
      </c>
      <c r="M56" s="13"/>
      <c r="N56" s="13"/>
    </row>
    <row r="57" ht="13.65" customHeight="1">
      <c r="A57" s="8"/>
      <c r="B57" s="8"/>
      <c r="C57" s="8"/>
      <c r="D57" s="8"/>
      <c r="E57" s="12">
        <v>34912</v>
      </c>
      <c r="F57" s="13">
        <f>'Data'!$B57</f>
        <v>1874.82</v>
      </c>
      <c r="G57" s="13">
        <v>1.105181932449341</v>
      </c>
      <c r="H57" s="13">
        <f>F57/G57</f>
        <v>1696.390381486749</v>
      </c>
      <c r="I57" s="13">
        <f>AVERAGE($H45:$H56)</f>
        <v>1737.748514013104</v>
      </c>
      <c r="J57" s="13">
        <f>H57-I57</f>
        <v>-41.35813252635467</v>
      </c>
      <c r="K57" s="13">
        <f>G57*I57</f>
        <v>1920.528260827973</v>
      </c>
      <c r="L57" s="13">
        <f>F57-K57</f>
        <v>-45.70826082797271</v>
      </c>
      <c r="M57" s="13"/>
      <c r="N57" s="13"/>
    </row>
    <row r="58" ht="13.65" customHeight="1">
      <c r="A58" s="8"/>
      <c r="B58" s="8"/>
      <c r="C58" s="8"/>
      <c r="D58" s="8"/>
      <c r="E58" s="12">
        <v>34943</v>
      </c>
      <c r="F58" s="13">
        <f>'Data'!$B58</f>
        <v>1571.309</v>
      </c>
      <c r="G58" s="13">
        <v>0.9244531393051147</v>
      </c>
      <c r="H58" s="13">
        <f>F58/G58</f>
        <v>1699.717306580957</v>
      </c>
      <c r="I58" s="13">
        <f>AVERAGE($H46:$H57)</f>
        <v>1735.351623580657</v>
      </c>
      <c r="J58" s="13">
        <f>H58-I58</f>
        <v>-35.63431699970033</v>
      </c>
      <c r="K58" s="13">
        <f>G58*I58</f>
        <v>1604.251256217367</v>
      </c>
      <c r="L58" s="13">
        <f>F58-K58</f>
        <v>-32.94225621736655</v>
      </c>
      <c r="M58" s="13"/>
      <c r="N58" s="13"/>
    </row>
    <row r="59" ht="13.65" customHeight="1">
      <c r="A59" s="8"/>
      <c r="B59" s="8"/>
      <c r="C59" s="8"/>
      <c r="D59" s="8"/>
      <c r="E59" s="12">
        <v>34973</v>
      </c>
      <c r="F59" s="13">
        <f>'Data'!$B59</f>
        <v>1646.948</v>
      </c>
      <c r="G59" s="13">
        <v>0.9995663166046143</v>
      </c>
      <c r="H59" s="13">
        <f>F59/G59</f>
        <v>1647.662563895160</v>
      </c>
      <c r="I59" s="13">
        <f>AVERAGE($H47:$H58)</f>
        <v>1725.046161614432</v>
      </c>
      <c r="J59" s="13">
        <f>H59-I59</f>
        <v>-77.38359771927207</v>
      </c>
      <c r="K59" s="13">
        <f>G59*I59</f>
        <v>1724.298037737866</v>
      </c>
      <c r="L59" s="13">
        <f>F59-K59</f>
        <v>-77.35003773786593</v>
      </c>
      <c r="M59" s="13"/>
      <c r="N59" s="13"/>
    </row>
    <row r="60" ht="13.65" customHeight="1">
      <c r="A60" s="8"/>
      <c r="B60" s="8"/>
      <c r="C60" s="8"/>
      <c r="D60" s="8"/>
      <c r="E60" s="12">
        <v>35004</v>
      </c>
      <c r="F60" s="13">
        <f>'Data'!$B60</f>
        <v>1672.631</v>
      </c>
      <c r="G60" s="13">
        <v>0.9929919242858887</v>
      </c>
      <c r="H60" s="13">
        <f>F60/G60</f>
        <v>1684.435652588892</v>
      </c>
      <c r="I60" s="13">
        <f>AVERAGE($H48:$H59)</f>
        <v>1714.074903561988</v>
      </c>
      <c r="J60" s="13">
        <f>H60-I60</f>
        <v>-29.63925097309675</v>
      </c>
      <c r="K60" s="13">
        <f>G60*I60</f>
        <v>1702.062536858168</v>
      </c>
      <c r="L60" s="13">
        <f>F60-K60</f>
        <v>-29.43153685816765</v>
      </c>
      <c r="M60" s="13"/>
      <c r="N60" s="13"/>
    </row>
    <row r="61" ht="13.65" customHeight="1">
      <c r="A61" s="8"/>
      <c r="B61" s="8"/>
      <c r="C61" s="8"/>
      <c r="D61" s="8"/>
      <c r="E61" s="12">
        <v>35034</v>
      </c>
      <c r="F61" s="13">
        <f>'Data'!$B61</f>
        <v>1656.845</v>
      </c>
      <c r="G61" s="13">
        <v>1.01673686504364</v>
      </c>
      <c r="H61" s="13">
        <f>F61/G61</f>
        <v>1629.571088610902</v>
      </c>
      <c r="I61" s="13">
        <f>AVERAGE($H49:$H60)</f>
        <v>1705.400445637407</v>
      </c>
      <c r="J61" s="13">
        <f>H61-I61</f>
        <v>-75.82935702650548</v>
      </c>
      <c r="K61" s="13">
        <f>G61*I61</f>
        <v>1733.943502741404</v>
      </c>
      <c r="L61" s="13">
        <f>F61-K61</f>
        <v>-77.09850274140399</v>
      </c>
      <c r="M61" s="13"/>
      <c r="N61" s="13"/>
    </row>
    <row r="62" ht="13.65" customHeight="1">
      <c r="A62" s="8"/>
      <c r="B62" s="8"/>
      <c r="C62" s="8"/>
      <c r="D62" s="8"/>
      <c r="E62" s="12">
        <v>35065</v>
      </c>
      <c r="F62" s="13">
        <f>'Data'!$B62</f>
        <v>1381.758</v>
      </c>
      <c r="G62" s="13">
        <v>0.8821389079093933</v>
      </c>
      <c r="H62" s="13">
        <f>F62/G62</f>
        <v>1566.372356565327</v>
      </c>
      <c r="I62" s="13">
        <f>AVERAGE($H50:$H61)</f>
        <v>1695.031899265401</v>
      </c>
      <c r="J62" s="13">
        <f>H62-I62</f>
        <v>-128.6595427000746</v>
      </c>
      <c r="K62" s="13">
        <f>G62*I62</f>
        <v>1495.253588489566</v>
      </c>
      <c r="L62" s="13">
        <f>F62-K62</f>
        <v>-113.4955884895655</v>
      </c>
      <c r="M62" s="13"/>
      <c r="N62" s="13"/>
    </row>
    <row r="63" ht="13.65" customHeight="1">
      <c r="A63" s="8"/>
      <c r="B63" s="8"/>
      <c r="C63" s="8"/>
      <c r="D63" s="8"/>
      <c r="E63" s="12">
        <v>35096</v>
      </c>
      <c r="F63" s="13">
        <f>'Data'!$B63</f>
        <v>1360.852</v>
      </c>
      <c r="G63" s="13">
        <v>0.8625079989433289</v>
      </c>
      <c r="H63" s="13">
        <f>F63/G63</f>
        <v>1577.784787697273</v>
      </c>
      <c r="I63" s="13">
        <f>AVERAGE($H51:$H62)</f>
        <v>1679.288252534925</v>
      </c>
      <c r="J63" s="13">
        <f>H63-I63</f>
        <v>-101.5034648376518</v>
      </c>
      <c r="K63" s="13">
        <f>G63*I63</f>
        <v>1448.399550342938</v>
      </c>
      <c r="L63" s="13">
        <f>F63-K63</f>
        <v>-87.54755034293771</v>
      </c>
      <c r="M63" s="13"/>
      <c r="N63" s="13"/>
    </row>
    <row r="64" ht="13.65" customHeight="1">
      <c r="A64" s="8"/>
      <c r="B64" s="8"/>
      <c r="C64" s="8"/>
      <c r="D64" s="8"/>
      <c r="E64" s="12">
        <v>35125</v>
      </c>
      <c r="F64" s="13">
        <f>'Data'!$B64</f>
        <v>1558.575</v>
      </c>
      <c r="G64" s="13">
        <v>1.02568781375885</v>
      </c>
      <c r="H64" s="13">
        <f>F64/G64</f>
        <v>1519.541305934280</v>
      </c>
      <c r="I64" s="13">
        <f>AVERAGE($H52:$H63)</f>
        <v>1666.141224703811</v>
      </c>
      <c r="J64" s="13">
        <f>H64-I64</f>
        <v>-146.5999187695302</v>
      </c>
      <c r="K64" s="13">
        <f>G64*I64</f>
        <v>1708.940750179944</v>
      </c>
      <c r="L64" s="13">
        <f>F64-K64</f>
        <v>-150.3657501799444</v>
      </c>
      <c r="M64" s="13"/>
      <c r="N64" s="13"/>
    </row>
    <row r="65" ht="13.65" customHeight="1">
      <c r="A65" s="8"/>
      <c r="B65" s="8"/>
      <c r="C65" s="8"/>
      <c r="D65" s="8"/>
      <c r="E65" s="12">
        <v>35156</v>
      </c>
      <c r="F65" s="13">
        <f>'Data'!$B65</f>
        <v>1608.42</v>
      </c>
      <c r="G65" s="13">
        <v>1.035512685775757</v>
      </c>
      <c r="H65" s="13">
        <f>F65/G65</f>
        <v>1553.259580586450</v>
      </c>
      <c r="I65" s="13">
        <f>AVERAGE($H53:$H64)</f>
        <v>1646.663157012384</v>
      </c>
      <c r="J65" s="13">
        <f>H65-I65</f>
        <v>-93.40357642593403</v>
      </c>
      <c r="K65" s="13">
        <f>G65*I65</f>
        <v>1705.140588285880</v>
      </c>
      <c r="L65" s="13">
        <f>F65-K65</f>
        <v>-96.72058828588001</v>
      </c>
      <c r="M65" s="13"/>
      <c r="N65" s="13"/>
    </row>
    <row r="66" ht="13.65" customHeight="1">
      <c r="A66" s="8"/>
      <c r="B66" s="8"/>
      <c r="C66" s="8"/>
      <c r="D66" s="8"/>
      <c r="E66" s="12">
        <v>35186</v>
      </c>
      <c r="F66" s="13">
        <f>'Data'!$B66</f>
        <v>1696.696</v>
      </c>
      <c r="G66" s="13">
        <v>1.044690608978271</v>
      </c>
      <c r="H66" s="13">
        <f>F66/G66</f>
        <v>1624.113383827010</v>
      </c>
      <c r="I66" s="13">
        <f>AVERAGE($H54:$H65)</f>
        <v>1636.645977301161</v>
      </c>
      <c r="J66" s="13">
        <f>H66-I66</f>
        <v>-12.5325934741511</v>
      </c>
      <c r="K66" s="13">
        <f>G66*I66</f>
        <v>1709.788682708588</v>
      </c>
      <c r="L66" s="13">
        <f>F66-K66</f>
        <v>-13.0926827085882</v>
      </c>
      <c r="M66" s="13"/>
      <c r="N66" s="13"/>
    </row>
    <row r="67" ht="13.65" customHeight="1">
      <c r="A67" s="8"/>
      <c r="B67" s="8"/>
      <c r="C67" s="8"/>
      <c r="D67" s="8"/>
      <c r="E67" s="12">
        <v>35217</v>
      </c>
      <c r="F67" s="13">
        <f>'Data'!$B67</f>
        <v>1693.183</v>
      </c>
      <c r="G67" s="13">
        <v>1.026643395423889</v>
      </c>
      <c r="H67" s="13">
        <f>F67/G67</f>
        <v>1649.241603800416</v>
      </c>
      <c r="I67" s="13">
        <f>AVERAGE($H55:$H66)</f>
        <v>1630.611575078001</v>
      </c>
      <c r="J67" s="13">
        <f>H67-I67</f>
        <v>18.63002872241577</v>
      </c>
      <c r="K67" s="13">
        <f>G67*I67</f>
        <v>1674.056604055575</v>
      </c>
      <c r="L67" s="13">
        <f>F67-K67</f>
        <v>19.12639594442544</v>
      </c>
      <c r="M67" s="13"/>
      <c r="N67" s="13"/>
    </row>
    <row r="68" ht="13.65" customHeight="1">
      <c r="A68" s="8"/>
      <c r="B68" s="8"/>
      <c r="C68" s="8"/>
      <c r="D68" s="8"/>
      <c r="E68" s="12">
        <v>35247</v>
      </c>
      <c r="F68" s="13">
        <f>'Data'!$B68</f>
        <v>1835.516</v>
      </c>
      <c r="G68" s="13">
        <v>1.083887219429016</v>
      </c>
      <c r="H68" s="13">
        <f>F68/G68</f>
        <v>1693.456631924248</v>
      </c>
      <c r="I68" s="13">
        <f>AVERAGE($H56:$H67)</f>
        <v>1625.090021350646</v>
      </c>
      <c r="J68" s="13">
        <f>H68-I68</f>
        <v>68.3666105736022</v>
      </c>
      <c r="K68" s="13">
        <f>G68*I68</f>
        <v>1761.414304563592</v>
      </c>
      <c r="L68" s="13">
        <f>F68-K68</f>
        <v>74.10169543640814</v>
      </c>
      <c r="M68" s="13"/>
      <c r="N68" s="13"/>
    </row>
    <row r="69" ht="13.65" customHeight="1">
      <c r="A69" s="8"/>
      <c r="B69" s="8"/>
      <c r="C69" s="8"/>
      <c r="D69" s="8"/>
      <c r="E69" s="12">
        <v>35278</v>
      </c>
      <c r="F69" s="13">
        <f>'Data'!$B69</f>
        <v>1942.573</v>
      </c>
      <c r="G69" s="13">
        <v>1.105181932449341</v>
      </c>
      <c r="H69" s="13">
        <f>F69/G69</f>
        <v>1757.695220093587</v>
      </c>
      <c r="I69" s="13">
        <f>AVERAGE($H57:$H68)</f>
        <v>1628.462220291472</v>
      </c>
      <c r="J69" s="13">
        <f>H69-I69</f>
        <v>129.2329998021153</v>
      </c>
      <c r="K69" s="13">
        <f>G69*I69</f>
        <v>1799.747023542473</v>
      </c>
      <c r="L69" s="13">
        <f>F69-K69</f>
        <v>142.8259764575271</v>
      </c>
      <c r="M69" s="13"/>
      <c r="N69" s="13"/>
    </row>
    <row r="70" ht="13.65" customHeight="1">
      <c r="A70" s="8"/>
      <c r="B70" s="8"/>
      <c r="C70" s="8"/>
      <c r="D70" s="8"/>
      <c r="E70" s="12">
        <v>35309</v>
      </c>
      <c r="F70" s="13">
        <f>'Data'!$B70</f>
        <v>1551.401</v>
      </c>
      <c r="G70" s="13">
        <v>0.9244531393051147</v>
      </c>
      <c r="H70" s="13">
        <f>F70/G70</f>
        <v>1678.182412973517</v>
      </c>
      <c r="I70" s="13">
        <f>AVERAGE($H58:$H69)</f>
        <v>1633.570956842042</v>
      </c>
      <c r="J70" s="13">
        <f>H70-I70</f>
        <v>44.61145613147482</v>
      </c>
      <c r="K70" s="13">
        <f>G70*I70</f>
        <v>1510.159799330286</v>
      </c>
      <c r="L70" s="13">
        <f>F70-K70</f>
        <v>41.24120066971432</v>
      </c>
      <c r="M70" s="13"/>
      <c r="N70" s="13"/>
    </row>
    <row r="71" ht="13.65" customHeight="1">
      <c r="A71" s="8"/>
      <c r="B71" s="8"/>
      <c r="C71" s="8"/>
      <c r="D71" s="8"/>
      <c r="E71" s="12">
        <v>35339</v>
      </c>
      <c r="F71" s="13">
        <f>'Data'!$B71</f>
        <v>1686.508</v>
      </c>
      <c r="G71" s="13">
        <v>0.9995663166046143</v>
      </c>
      <c r="H71" s="13">
        <f>F71/G71</f>
        <v>1687.239727854005</v>
      </c>
      <c r="I71" s="13">
        <f>AVERAGE($H59:$H70)</f>
        <v>1631.776382374755</v>
      </c>
      <c r="J71" s="13">
        <f>H71-I71</f>
        <v>55.46334547925017</v>
      </c>
      <c r="K71" s="13">
        <f>G71*I71</f>
        <v>1631.068708052737</v>
      </c>
      <c r="L71" s="13">
        <f>F71-K71</f>
        <v>55.43929194726343</v>
      </c>
      <c r="M71" s="13"/>
      <c r="N71" s="13"/>
    </row>
    <row r="72" ht="13.65" customHeight="1">
      <c r="A72" s="8"/>
      <c r="B72" s="8"/>
      <c r="C72" s="8"/>
      <c r="D72" s="8"/>
      <c r="E72" s="12">
        <v>35370</v>
      </c>
      <c r="F72" s="13">
        <f>'Data'!$B72</f>
        <v>1576.204</v>
      </c>
      <c r="G72" s="13">
        <v>0.9929919242858887</v>
      </c>
      <c r="H72" s="13">
        <f>F72/G72</f>
        <v>1587.328115617384</v>
      </c>
      <c r="I72" s="13">
        <f>AVERAGE($H60:$H71)</f>
        <v>1635.074479371325</v>
      </c>
      <c r="J72" s="13">
        <f>H72-I72</f>
        <v>-47.7463637539413</v>
      </c>
      <c r="K72" s="13">
        <f>G72*I72</f>
        <v>1623.615753621680</v>
      </c>
      <c r="L72" s="13">
        <f>F72-K72</f>
        <v>-47.41175362167996</v>
      </c>
      <c r="M72" s="13"/>
      <c r="N72" s="13"/>
    </row>
    <row r="73" ht="13.65" customHeight="1">
      <c r="A73" s="8"/>
      <c r="B73" s="8"/>
      <c r="C73" s="8"/>
      <c r="D73" s="8"/>
      <c r="E73" s="12">
        <v>35400</v>
      </c>
      <c r="F73" s="13">
        <f>'Data'!$B73</f>
        <v>1700.433</v>
      </c>
      <c r="G73" s="13">
        <v>1.01673686504364</v>
      </c>
      <c r="H73" s="13">
        <f>F73/G73</f>
        <v>1672.441571130614</v>
      </c>
      <c r="I73" s="13">
        <f>AVERAGE($H61:$H72)</f>
        <v>1626.9821846237</v>
      </c>
      <c r="J73" s="13">
        <f>H73-I73</f>
        <v>45.45938650691369</v>
      </c>
      <c r="K73" s="13">
        <f>G73*I73</f>
        <v>1654.212765876154</v>
      </c>
      <c r="L73" s="13">
        <f>F73-K73</f>
        <v>46.22023412384647</v>
      </c>
      <c r="M73" s="13"/>
      <c r="N73" s="13"/>
    </row>
    <row r="74" ht="13.65" customHeight="1">
      <c r="A74" s="8"/>
      <c r="B74" s="8"/>
      <c r="C74" s="8"/>
      <c r="D74" s="8"/>
      <c r="E74" s="12">
        <v>35431</v>
      </c>
      <c r="F74" s="13">
        <f>'Data'!$B74</f>
        <v>1396.588</v>
      </c>
      <c r="G74" s="13">
        <v>0.8821389079093933</v>
      </c>
      <c r="H74" s="13">
        <f>F74/G74</f>
        <v>1583.183767860115</v>
      </c>
      <c r="I74" s="13">
        <f>AVERAGE($H62:$H73)</f>
        <v>1630.554724833676</v>
      </c>
      <c r="J74" s="13">
        <f>H74-I74</f>
        <v>-47.37095697356131</v>
      </c>
      <c r="K74" s="13">
        <f>G74*I74</f>
        <v>1438.375764251280</v>
      </c>
      <c r="L74" s="13">
        <f>F74-K74</f>
        <v>-41.78776425128012</v>
      </c>
      <c r="M74" s="13"/>
      <c r="N74" s="13"/>
    </row>
    <row r="75" ht="13.65" customHeight="1">
      <c r="A75" s="8"/>
      <c r="B75" s="8"/>
      <c r="C75" s="8"/>
      <c r="D75" s="8"/>
      <c r="E75" s="12">
        <v>35462</v>
      </c>
      <c r="F75" s="13">
        <f>'Data'!$B75</f>
        <v>1371.69</v>
      </c>
      <c r="G75" s="13">
        <v>0.8625079989433289</v>
      </c>
      <c r="H75" s="13">
        <f>F75/G75</f>
        <v>1590.350468262877</v>
      </c>
      <c r="I75" s="13">
        <f>AVERAGE($H63:$H74)</f>
        <v>1631.955675774908</v>
      </c>
      <c r="J75" s="13">
        <f>H75-I75</f>
        <v>-41.60520751203103</v>
      </c>
      <c r="K75" s="13">
        <f>G75*I75</f>
        <v>1407.574824276824</v>
      </c>
      <c r="L75" s="13">
        <f>F75-K75</f>
        <v>-35.88482427682379</v>
      </c>
      <c r="M75" s="13"/>
      <c r="N75" s="13"/>
    </row>
    <row r="76" ht="13.65" customHeight="1">
      <c r="A76" s="8"/>
      <c r="B76" s="8"/>
      <c r="C76" s="8"/>
      <c r="D76" s="8"/>
      <c r="E76" s="12">
        <v>35490</v>
      </c>
      <c r="F76" s="13">
        <f>'Data'!$B76</f>
        <v>1707.522</v>
      </c>
      <c r="G76" s="13">
        <v>1.02568781375885</v>
      </c>
      <c r="H76" s="13">
        <f>F76/G76</f>
        <v>1664.758006378592</v>
      </c>
      <c r="I76" s="13">
        <f>AVERAGE($H64:$H75)</f>
        <v>1633.002815822042</v>
      </c>
      <c r="J76" s="13">
        <f>H76-I76</f>
        <v>31.75519055655013</v>
      </c>
      <c r="K76" s="13">
        <f>G76*I76</f>
        <v>1674.951088022556</v>
      </c>
      <c r="L76" s="13">
        <f>F76-K76</f>
        <v>32.57091197744376</v>
      </c>
      <c r="M76" s="13"/>
      <c r="N76" s="13"/>
    </row>
    <row r="77" ht="13.65" customHeight="1">
      <c r="A77" s="8"/>
      <c r="B77" s="8"/>
      <c r="C77" s="8"/>
      <c r="D77" s="8"/>
      <c r="E77" s="12">
        <v>35521</v>
      </c>
      <c r="F77" s="13">
        <f>'Data'!$B77</f>
        <v>1654.604</v>
      </c>
      <c r="G77" s="13">
        <v>1.035512685775757</v>
      </c>
      <c r="H77" s="13">
        <f>F77/G77</f>
        <v>1597.859710197997</v>
      </c>
      <c r="I77" s="13">
        <f>AVERAGE($H65:$H76)</f>
        <v>1645.104207525734</v>
      </c>
      <c r="J77" s="13">
        <f>H77-I77</f>
        <v>-47.24449732773769</v>
      </c>
      <c r="K77" s="13">
        <f>G77*I77</f>
        <v>1703.526276315971</v>
      </c>
      <c r="L77" s="13">
        <f>F77-K77</f>
        <v>-48.9222763159712</v>
      </c>
      <c r="M77" s="13"/>
      <c r="N77" s="13"/>
    </row>
    <row r="78" ht="13.65" customHeight="1">
      <c r="A78" s="8"/>
      <c r="B78" s="8"/>
      <c r="C78" s="8"/>
      <c r="D78" s="8"/>
      <c r="E78" s="12">
        <v>35551</v>
      </c>
      <c r="F78" s="13">
        <f>'Data'!$B78</f>
        <v>1762.903</v>
      </c>
      <c r="G78" s="13">
        <v>1.044690608978271</v>
      </c>
      <c r="H78" s="13">
        <f>F78/G78</f>
        <v>1687.488127919667</v>
      </c>
      <c r="I78" s="13">
        <f>AVERAGE($H66:$H77)</f>
        <v>1648.820884993364</v>
      </c>
      <c r="J78" s="13">
        <f>H78-I78</f>
        <v>38.66724292630329</v>
      </c>
      <c r="K78" s="13">
        <f>G78*I78</f>
        <v>1722.507694439809</v>
      </c>
      <c r="L78" s="13">
        <f>F78-K78</f>
        <v>40.39530556019054</v>
      </c>
      <c r="M78" s="13"/>
      <c r="N78" s="13"/>
    </row>
    <row r="79" ht="13.65" customHeight="1">
      <c r="A79" s="8"/>
      <c r="B79" s="8"/>
      <c r="C79" s="8"/>
      <c r="D79" s="8"/>
      <c r="E79" s="12">
        <v>35582</v>
      </c>
      <c r="F79" s="13">
        <f>'Data'!$B79</f>
        <v>1775.8</v>
      </c>
      <c r="G79" s="13">
        <v>1.026643395423889</v>
      </c>
      <c r="H79" s="13">
        <f>F79/G79</f>
        <v>1729.714531759874</v>
      </c>
      <c r="I79" s="13">
        <f>AVERAGE($H67:$H78)</f>
        <v>1654.102113667752</v>
      </c>
      <c r="J79" s="13">
        <f>H79-I79</f>
        <v>75.61241809212243</v>
      </c>
      <c r="K79" s="13">
        <f>G79*I79</f>
        <v>1698.173010353693</v>
      </c>
      <c r="L79" s="13">
        <f>F79-K79</f>
        <v>77.62698964630727</v>
      </c>
      <c r="M79" s="13"/>
      <c r="N79" s="13"/>
    </row>
    <row r="80" ht="13.65" customHeight="1">
      <c r="A80" s="8"/>
      <c r="B80" s="8"/>
      <c r="C80" s="8"/>
      <c r="D80" s="8"/>
      <c r="E80" s="12">
        <v>35612</v>
      </c>
      <c r="F80" s="13">
        <f>'Data'!$B80</f>
        <v>1934.219</v>
      </c>
      <c r="G80" s="13">
        <v>1.083887219429016</v>
      </c>
      <c r="H80" s="13">
        <f>F80/G80</f>
        <v>1784.520534358669</v>
      </c>
      <c r="I80" s="13">
        <f>AVERAGE($H68:$H79)</f>
        <v>1660.808190997706</v>
      </c>
      <c r="J80" s="13">
        <f>H80-I80</f>
        <v>123.7123433609629</v>
      </c>
      <c r="K80" s="13">
        <f>G80*I80</f>
        <v>1800.128772145438</v>
      </c>
      <c r="L80" s="13">
        <f>F80-K80</f>
        <v>134.0902278545618</v>
      </c>
      <c r="M80" s="13"/>
      <c r="N80" s="13"/>
    </row>
    <row r="81" ht="13.65" customHeight="1">
      <c r="A81" s="8"/>
      <c r="B81" s="8"/>
      <c r="C81" s="8"/>
      <c r="D81" s="8"/>
      <c r="E81" s="12">
        <v>35643</v>
      </c>
      <c r="F81" s="13">
        <f>'Data'!$B81</f>
        <v>2008.055</v>
      </c>
      <c r="G81" s="13">
        <v>1.105181932449341</v>
      </c>
      <c r="H81" s="13">
        <f>F81/G81</f>
        <v>1816.9451934033</v>
      </c>
      <c r="I81" s="13">
        <f>AVERAGE($H69:$H80)</f>
        <v>1668.396849533908</v>
      </c>
      <c r="J81" s="13">
        <f>H81-I81</f>
        <v>148.5483438693918</v>
      </c>
      <c r="K81" s="13">
        <f>G81*I81</f>
        <v>1843.882054260276</v>
      </c>
      <c r="L81" s="13">
        <f>F81-K81</f>
        <v>164.1729457397237</v>
      </c>
      <c r="M81" s="13"/>
      <c r="N81" s="13"/>
    </row>
    <row r="82" ht="13.65" customHeight="1">
      <c r="A82" s="8"/>
      <c r="B82" s="8"/>
      <c r="C82" s="8"/>
      <c r="D82" s="8"/>
      <c r="E82" s="12">
        <v>35674</v>
      </c>
      <c r="F82" s="13">
        <f>'Data'!$B82</f>
        <v>1615.924</v>
      </c>
      <c r="G82" s="13">
        <v>0.9244531393051147</v>
      </c>
      <c r="H82" s="13">
        <f>F82/G82</f>
        <v>1747.978270931769</v>
      </c>
      <c r="I82" s="13">
        <f>AVERAGE($H70:$H81)</f>
        <v>1673.334347309717</v>
      </c>
      <c r="J82" s="13">
        <f>H82-I82</f>
        <v>74.64392362205149</v>
      </c>
      <c r="K82" s="13">
        <f>G82*I82</f>
        <v>1546.919190477543</v>
      </c>
      <c r="L82" s="13">
        <f>F82-K82</f>
        <v>69.00480952245675</v>
      </c>
      <c r="M82" s="13"/>
      <c r="N82" s="13"/>
    </row>
    <row r="83" ht="13.65" customHeight="1">
      <c r="A83" s="8"/>
      <c r="B83" s="8"/>
      <c r="C83" s="8"/>
      <c r="D83" s="8"/>
      <c r="E83" s="12">
        <v>35704</v>
      </c>
      <c r="F83" s="13">
        <f>'Data'!$B83</f>
        <v>1773.91</v>
      </c>
      <c r="G83" s="13">
        <v>0.9995663166046143</v>
      </c>
      <c r="H83" s="13">
        <f>F83/G83</f>
        <v>1774.679649095942</v>
      </c>
      <c r="I83" s="13">
        <f>AVERAGE($H71:$H82)</f>
        <v>1679.150668806238</v>
      </c>
      <c r="J83" s="13">
        <f>H83-I83</f>
        <v>95.5289802897039</v>
      </c>
      <c r="K83" s="13">
        <f>G83*I83</f>
        <v>1678.422449042826</v>
      </c>
      <c r="L83" s="13">
        <f>F83-K83</f>
        <v>95.48755095717411</v>
      </c>
      <c r="M83" s="13"/>
      <c r="N83" s="13"/>
    </row>
    <row r="84" ht="13.65" customHeight="1">
      <c r="A84" s="8"/>
      <c r="B84" s="8"/>
      <c r="C84" s="8"/>
      <c r="D84" s="8"/>
      <c r="E84" s="12">
        <v>35735</v>
      </c>
      <c r="F84" s="13">
        <f>'Data'!$B84</f>
        <v>1732.368</v>
      </c>
      <c r="G84" s="13">
        <v>0.9929919242858887</v>
      </c>
      <c r="H84" s="13">
        <f>F84/G84</f>
        <v>1744.594248584483</v>
      </c>
      <c r="I84" s="13">
        <f>AVERAGE($H72:$H83)</f>
        <v>1686.437328909733</v>
      </c>
      <c r="J84" s="13">
        <f>H84-I84</f>
        <v>58.15691967475004</v>
      </c>
      <c r="K84" s="13">
        <f>G84*I84</f>
        <v>1674.618648421630</v>
      </c>
      <c r="L84" s="13">
        <f>F84-K84</f>
        <v>57.7493515783699</v>
      </c>
      <c r="M84" s="13"/>
      <c r="N84" s="13"/>
    </row>
    <row r="85" ht="13.65" customHeight="1">
      <c r="A85" s="8"/>
      <c r="B85" s="8"/>
      <c r="C85" s="8"/>
      <c r="D85" s="8"/>
      <c r="E85" s="12">
        <v>35765</v>
      </c>
      <c r="F85" s="13">
        <f>'Data'!$B85</f>
        <v>1796.626</v>
      </c>
      <c r="G85" s="13">
        <v>1.01673686504364</v>
      </c>
      <c r="H85" s="13">
        <f>F85/G85</f>
        <v>1767.051104144715</v>
      </c>
      <c r="I85" s="13">
        <f>AVERAGE($H73:$H84)</f>
        <v>1699.542839990325</v>
      </c>
      <c r="J85" s="13">
        <f>H85-I85</f>
        <v>67.50826415438974</v>
      </c>
      <c r="K85" s="13">
        <f>G85*I85</f>
        <v>1727.987859139128</v>
      </c>
      <c r="L85" s="13">
        <f>F85-K85</f>
        <v>68.63814086087223</v>
      </c>
      <c r="M85" s="13"/>
      <c r="N85" s="13"/>
    </row>
    <row r="86" ht="13.65" customHeight="1">
      <c r="A86" s="8"/>
      <c r="B86" s="8"/>
      <c r="C86" s="8"/>
      <c r="D86" s="8"/>
      <c r="E86" s="12">
        <v>35796</v>
      </c>
      <c r="F86" s="13">
        <f>'Data'!$B86</f>
        <v>1570.33</v>
      </c>
      <c r="G86" s="13">
        <v>0.8821389079093933</v>
      </c>
      <c r="H86" s="13">
        <f>F86/G86</f>
        <v>1780.139143529641</v>
      </c>
      <c r="I86" s="13">
        <f>AVERAGE($H74:$H85)</f>
        <v>1707.4269677415</v>
      </c>
      <c r="J86" s="13">
        <f>H86-I86</f>
        <v>72.71217578814094</v>
      </c>
      <c r="K86" s="13">
        <f>G86*I86</f>
        <v>1506.187760658534</v>
      </c>
      <c r="L86" s="13">
        <f>F86-K86</f>
        <v>64.14223934146639</v>
      </c>
      <c r="M86" s="13"/>
      <c r="N86" s="13"/>
    </row>
    <row r="87" ht="13.65" customHeight="1">
      <c r="A87" s="8"/>
      <c r="B87" s="8"/>
      <c r="C87" s="8"/>
      <c r="D87" s="8"/>
      <c r="E87" s="12">
        <v>35827</v>
      </c>
      <c r="F87" s="13">
        <f>'Data'!$B87</f>
        <v>1412.691</v>
      </c>
      <c r="G87" s="13">
        <v>0.8625079989433289</v>
      </c>
      <c r="H87" s="13">
        <f>F87/G87</f>
        <v>1637.887418703025</v>
      </c>
      <c r="I87" s="13">
        <f>AVERAGE($H75:$H86)</f>
        <v>1723.839915713960</v>
      </c>
      <c r="J87" s="13">
        <f>H87-I87</f>
        <v>-85.95249701093553</v>
      </c>
      <c r="K87" s="13">
        <f>G87*I87</f>
        <v>1486.825716201085</v>
      </c>
      <c r="L87" s="13">
        <f>F87-K87</f>
        <v>-74.13471620108453</v>
      </c>
      <c r="M87" s="13"/>
      <c r="N87" s="13"/>
    </row>
    <row r="88" ht="13.65" customHeight="1">
      <c r="A88" s="8"/>
      <c r="B88" s="8"/>
      <c r="C88" s="8"/>
      <c r="D88" s="8"/>
      <c r="E88" s="12">
        <v>35855</v>
      </c>
      <c r="F88" s="13">
        <f>'Data'!$B88</f>
        <v>1754.641</v>
      </c>
      <c r="G88" s="13">
        <v>1.02568781375885</v>
      </c>
      <c r="H88" s="13">
        <f>F88/G88</f>
        <v>1710.696935717455</v>
      </c>
      <c r="I88" s="13">
        <f>AVERAGE($H76:$H87)</f>
        <v>1727.801328250639</v>
      </c>
      <c r="J88" s="13">
        <f>H88-I88</f>
        <v>-17.10439253318441</v>
      </c>
      <c r="K88" s="13">
        <f>G88*I88</f>
        <v>1772.184766983035</v>
      </c>
      <c r="L88" s="13">
        <f>F88-K88</f>
        <v>-17.54376698303508</v>
      </c>
      <c r="M88" s="13"/>
      <c r="N88" s="13"/>
    </row>
    <row r="89" ht="13.65" customHeight="1">
      <c r="A89" s="8"/>
      <c r="B89" s="8"/>
      <c r="C89" s="8"/>
      <c r="D89" s="8"/>
      <c r="E89" s="12">
        <v>35886</v>
      </c>
      <c r="F89" s="13">
        <f>'Data'!$B89</f>
        <v>1824.932</v>
      </c>
      <c r="G89" s="13">
        <v>1.035512685775757</v>
      </c>
      <c r="H89" s="13">
        <f>F89/G89</f>
        <v>1762.346347918324</v>
      </c>
      <c r="I89" s="13">
        <f>AVERAGE($H77:$H88)</f>
        <v>1731.629572362211</v>
      </c>
      <c r="J89" s="13">
        <f>H89-I89</f>
        <v>30.71677555611268</v>
      </c>
      <c r="K89" s="13">
        <f>G89*I89</f>
        <v>1793.124389245519</v>
      </c>
      <c r="L89" s="13">
        <f>F89-K89</f>
        <v>31.8076107544814</v>
      </c>
      <c r="M89" s="13"/>
      <c r="N89" s="13"/>
    </row>
    <row r="90" ht="13.65" customHeight="1">
      <c r="A90" s="8"/>
      <c r="B90" s="8"/>
      <c r="C90" s="8"/>
      <c r="D90" s="8"/>
      <c r="E90" s="12">
        <v>35916</v>
      </c>
      <c r="F90" s="13">
        <f>'Data'!$B90</f>
        <v>1843.289</v>
      </c>
      <c r="G90" s="13">
        <v>1.044690608978271</v>
      </c>
      <c r="H90" s="13">
        <f>F90/G90</f>
        <v>1764.435311429452</v>
      </c>
      <c r="I90" s="13">
        <f>AVERAGE($H78:$H89)</f>
        <v>1745.336792172238</v>
      </c>
      <c r="J90" s="13">
        <f>H90-I90</f>
        <v>19.09851925721341</v>
      </c>
      <c r="K90" s="13">
        <f>G90*I90</f>
        <v>1823.336956286598</v>
      </c>
      <c r="L90" s="13">
        <f>F90-K90</f>
        <v>19.95204371340151</v>
      </c>
      <c r="M90" s="13"/>
      <c r="N90" s="13"/>
    </row>
    <row r="91" ht="13.65" customHeight="1">
      <c r="A91" s="8"/>
      <c r="B91" s="8"/>
      <c r="C91" s="8"/>
      <c r="D91" s="8"/>
      <c r="E91" s="12">
        <v>35947</v>
      </c>
      <c r="F91" s="13">
        <f>'Data'!$B91</f>
        <v>1825.964</v>
      </c>
      <c r="G91" s="13">
        <v>1.026643395423889</v>
      </c>
      <c r="H91" s="13">
        <f>F91/G91</f>
        <v>1778.576678269167</v>
      </c>
      <c r="I91" s="13">
        <f>AVERAGE($H79:$H90)</f>
        <v>1751.749057464721</v>
      </c>
      <c r="J91" s="13">
        <f>H91-I91</f>
        <v>26.8276208044465</v>
      </c>
      <c r="K91" s="13">
        <f>G91*I91</f>
        <v>1798.421600286178</v>
      </c>
      <c r="L91" s="13">
        <f>F91-K91</f>
        <v>27.54239971382162</v>
      </c>
      <c r="M91" s="13"/>
      <c r="N91" s="13"/>
    </row>
    <row r="92" ht="13.65" customHeight="1">
      <c r="A92" s="8"/>
      <c r="B92" s="8"/>
      <c r="C92" s="8"/>
      <c r="D92" s="8"/>
      <c r="E92" s="12">
        <v>35977</v>
      </c>
      <c r="F92" s="13">
        <f>'Data'!$B92</f>
        <v>1968.172</v>
      </c>
      <c r="G92" s="13">
        <v>1.083887219429016</v>
      </c>
      <c r="H92" s="13">
        <f>F92/G92</f>
        <v>1815.845749188572</v>
      </c>
      <c r="I92" s="13">
        <f>AVERAGE($H80:$H91)</f>
        <v>1755.820903007162</v>
      </c>
      <c r="J92" s="13">
        <f>H92-I92</f>
        <v>60.02484618141011</v>
      </c>
      <c r="K92" s="13">
        <f>G92*I92</f>
        <v>1903.111836375777</v>
      </c>
      <c r="L92" s="13">
        <f>F92-K92</f>
        <v>65.06016362422292</v>
      </c>
      <c r="M92" s="13"/>
      <c r="N92" s="13"/>
    </row>
    <row r="93" ht="13.65" customHeight="1">
      <c r="A93" s="8"/>
      <c r="B93" s="8"/>
      <c r="C93" s="8"/>
      <c r="D93" s="8"/>
      <c r="E93" s="12">
        <v>36008</v>
      </c>
      <c r="F93" s="13">
        <f>'Data'!$B93</f>
        <v>1921.645</v>
      </c>
      <c r="G93" s="13">
        <v>1.105181932449341</v>
      </c>
      <c r="H93" s="13">
        <f>F93/G93</f>
        <v>1738.758971331703</v>
      </c>
      <c r="I93" s="13">
        <f>AVERAGE($H81:$H92)</f>
        <v>1758.431337576320</v>
      </c>
      <c r="J93" s="13">
        <f>H93-I93</f>
        <v>-19.67236624461702</v>
      </c>
      <c r="K93" s="13">
        <f>G93*I93</f>
        <v>1943.386543742077</v>
      </c>
      <c r="L93" s="13">
        <f>F93-K93</f>
        <v>-21.74154374207706</v>
      </c>
      <c r="M93" s="13"/>
      <c r="N93" s="13"/>
    </row>
    <row r="94" ht="13.65" customHeight="1">
      <c r="A94" s="8"/>
      <c r="B94" s="8"/>
      <c r="C94" s="8"/>
      <c r="D94" s="8"/>
      <c r="E94" s="12">
        <v>36039</v>
      </c>
      <c r="F94" s="13">
        <f>'Data'!$B94</f>
        <v>1669.597</v>
      </c>
      <c r="G94" s="13">
        <v>0.9244531393051147</v>
      </c>
      <c r="H94" s="13">
        <f>F94/G94</f>
        <v>1806.037460433082</v>
      </c>
      <c r="I94" s="13">
        <f>AVERAGE($H82:$H93)</f>
        <v>1751.915819070354</v>
      </c>
      <c r="J94" s="13">
        <f>H94-I94</f>
        <v>54.1216413627285</v>
      </c>
      <c r="K94" s="13">
        <f>G94*I94</f>
        <v>1619.564078737880</v>
      </c>
      <c r="L94" s="13">
        <f>F94-K94</f>
        <v>50.032921262120</v>
      </c>
      <c r="M94" s="13"/>
      <c r="N94" s="13"/>
    </row>
    <row r="95" ht="13.65" customHeight="1">
      <c r="A95" s="8"/>
      <c r="B95" s="8"/>
      <c r="C95" s="8"/>
      <c r="D95" s="8"/>
      <c r="E95" s="12">
        <v>36069</v>
      </c>
      <c r="F95" s="13">
        <f>'Data'!$B95</f>
        <v>1791.474</v>
      </c>
      <c r="G95" s="13">
        <v>0.9995663166046143</v>
      </c>
      <c r="H95" s="13">
        <f>F95/G95</f>
        <v>1792.251269615991</v>
      </c>
      <c r="I95" s="13">
        <f>AVERAGE($H83:$H94)</f>
        <v>1756.754084862130</v>
      </c>
      <c r="J95" s="13">
        <f>H95-I95</f>
        <v>35.49718475386112</v>
      </c>
      <c r="K95" s="13">
        <f>G95*I95</f>
        <v>1755.992209785749</v>
      </c>
      <c r="L95" s="13">
        <f>F95-K95</f>
        <v>35.48179021425062</v>
      </c>
      <c r="M95" s="13"/>
      <c r="N95" s="13"/>
    </row>
    <row r="96" ht="13.65" customHeight="1">
      <c r="A96" s="8"/>
      <c r="B96" s="8"/>
      <c r="C96" s="8"/>
      <c r="D96" s="8"/>
      <c r="E96" s="12">
        <v>36100</v>
      </c>
      <c r="F96" s="13">
        <f>'Data'!$B96</f>
        <v>1816.714</v>
      </c>
      <c r="G96" s="13">
        <v>0.9929919242858887</v>
      </c>
      <c r="H96" s="13">
        <f>F96/G96</f>
        <v>1829.535523470135</v>
      </c>
      <c r="I96" s="13">
        <f>AVERAGE($H84:$H95)</f>
        <v>1758.218386572134</v>
      </c>
      <c r="J96" s="13">
        <f>H96-I96</f>
        <v>71.3171368980004</v>
      </c>
      <c r="K96" s="13">
        <f>G96*I96</f>
        <v>1745.896658997094</v>
      </c>
      <c r="L96" s="13">
        <f>F96-K96</f>
        <v>70.81734100290555</v>
      </c>
      <c r="M96" s="13"/>
      <c r="N96" s="13"/>
    </row>
    <row r="97" ht="13.65" customHeight="1">
      <c r="A97" s="8"/>
      <c r="B97" s="8"/>
      <c r="C97" s="8"/>
      <c r="D97" s="8"/>
      <c r="E97" s="12">
        <v>36130</v>
      </c>
      <c r="F97" s="13">
        <f>'Data'!$B97</f>
        <v>1846.754</v>
      </c>
      <c r="G97" s="13">
        <v>1.01673686504364</v>
      </c>
      <c r="H97" s="13">
        <f>F97/G97</f>
        <v>1816.353929411947</v>
      </c>
      <c r="I97" s="13">
        <f>AVERAGE($H85:$H96)</f>
        <v>1765.296826145938</v>
      </c>
      <c r="J97" s="13">
        <f>H97-I97</f>
        <v>51.05710326600843</v>
      </c>
      <c r="K97" s="13">
        <f>G97*I97</f>
        <v>1794.842360887109</v>
      </c>
      <c r="L97" s="13">
        <f>F97-K97</f>
        <v>51.91163911289095</v>
      </c>
      <c r="M97" s="13"/>
      <c r="N97" s="13"/>
    </row>
    <row r="98" ht="13.65" customHeight="1">
      <c r="A98" s="8"/>
      <c r="B98" s="8"/>
      <c r="C98" s="8"/>
      <c r="D98" s="8"/>
      <c r="E98" s="12">
        <v>36161</v>
      </c>
      <c r="F98" s="13">
        <f>'Data'!$B98</f>
        <v>1599.427</v>
      </c>
      <c r="G98" s="13">
        <v>0.8821389079093933</v>
      </c>
      <c r="H98" s="13">
        <f>F98/G98</f>
        <v>1813.123744638504</v>
      </c>
      <c r="I98" s="13">
        <f>AVERAGE($H86:$H97)</f>
        <v>1769.405394918208</v>
      </c>
      <c r="J98" s="13">
        <f>H98-I98</f>
        <v>43.71834972029637</v>
      </c>
      <c r="K98" s="13">
        <f>G98*I98</f>
        <v>1560.861342722137</v>
      </c>
      <c r="L98" s="13">
        <f>F98-K98</f>
        <v>38.56565727786301</v>
      </c>
      <c r="M98" s="13"/>
      <c r="N98" s="13"/>
    </row>
    <row r="99" ht="13.65" customHeight="1">
      <c r="A99" s="8"/>
      <c r="B99" s="8"/>
      <c r="C99" s="8"/>
      <c r="D99" s="8"/>
      <c r="E99" s="12">
        <v>36192</v>
      </c>
      <c r="F99" s="13">
        <f>'Data'!$B99</f>
        <v>1548.804</v>
      </c>
      <c r="G99" s="13">
        <v>0.8625079989433289</v>
      </c>
      <c r="H99" s="13">
        <f>F99/G99</f>
        <v>1795.698129057890</v>
      </c>
      <c r="I99" s="13">
        <f>AVERAGE($H87:$H98)</f>
        <v>1772.154111677280</v>
      </c>
      <c r="J99" s="13">
        <f>H99-I99</f>
        <v>23.54401738061006</v>
      </c>
      <c r="K99" s="13">
        <f>G99*I99</f>
        <v>1528.497096681963</v>
      </c>
      <c r="L99" s="13">
        <f>F99-K99</f>
        <v>20.3069033180368</v>
      </c>
      <c r="M99" s="13"/>
      <c r="N99" s="13"/>
    </row>
    <row r="100" ht="13.65" customHeight="1">
      <c r="A100" s="8"/>
      <c r="B100" s="8"/>
      <c r="C100" s="8"/>
      <c r="D100" s="8"/>
      <c r="E100" s="12">
        <v>36220</v>
      </c>
      <c r="F100" s="13">
        <f>'Data'!$B100</f>
        <v>1832.333</v>
      </c>
      <c r="G100" s="13">
        <v>1.02568781375885</v>
      </c>
      <c r="H100" s="13">
        <f>F100/G100</f>
        <v>1786.443180293844</v>
      </c>
      <c r="I100" s="13">
        <f>AVERAGE($H88:$H99)</f>
        <v>1785.305004206852</v>
      </c>
      <c r="J100" s="13">
        <f>H100-I100</f>
        <v>1.138176086991507</v>
      </c>
      <c r="K100" s="13">
        <f>G100*I100</f>
        <v>1831.165586657661</v>
      </c>
      <c r="L100" s="13">
        <f>F100-K100</f>
        <v>1.167413342338932</v>
      </c>
      <c r="M100" s="13"/>
      <c r="N100" s="13"/>
    </row>
    <row r="101" ht="13.65" customHeight="1">
      <c r="A101" s="8"/>
      <c r="B101" s="8"/>
      <c r="C101" s="8"/>
      <c r="D101" s="8"/>
      <c r="E101" s="12">
        <v>36251</v>
      </c>
      <c r="F101" s="13">
        <f>'Data'!$B101</f>
        <v>1839.72</v>
      </c>
      <c r="G101" s="13">
        <v>1.035512685775757</v>
      </c>
      <c r="H101" s="13">
        <f>F101/G101</f>
        <v>1776.627196625572</v>
      </c>
      <c r="I101" s="13">
        <f>AVERAGE($H89:$H100)</f>
        <v>1791.617191254885</v>
      </c>
      <c r="J101" s="13">
        <f>H101-I101</f>
        <v>-14.98999462931215</v>
      </c>
      <c r="K101" s="13">
        <f>G101*I101</f>
        <v>1855.242329598363</v>
      </c>
      <c r="L101" s="13">
        <f>F101-K101</f>
        <v>-15.52232959836329</v>
      </c>
      <c r="M101" s="13"/>
      <c r="N101" s="13"/>
    </row>
    <row r="102" ht="13.65" customHeight="1">
      <c r="A102" s="8"/>
      <c r="B102" s="8"/>
      <c r="C102" s="8"/>
      <c r="D102" s="8"/>
      <c r="E102" s="12">
        <v>36281</v>
      </c>
      <c r="F102" s="13">
        <f>'Data'!$B102</f>
        <v>1846.498</v>
      </c>
      <c r="G102" s="13">
        <v>1.044690608978271</v>
      </c>
      <c r="H102" s="13">
        <f>F102/G102</f>
        <v>1767.507034265305</v>
      </c>
      <c r="I102" s="13">
        <f>AVERAGE($H90:$H101)</f>
        <v>1792.807261980489</v>
      </c>
      <c r="J102" s="13">
        <f>H102-I102</f>
        <v>-25.30022771518361</v>
      </c>
      <c r="K102" s="13">
        <f>G102*I102</f>
        <v>1872.928910299064</v>
      </c>
      <c r="L102" s="13">
        <f>F102-K102</f>
        <v>-26.43091029906418</v>
      </c>
      <c r="M102" s="13"/>
      <c r="N102" s="13"/>
    </row>
    <row r="103" ht="13.65" customHeight="1">
      <c r="A103" s="8"/>
      <c r="B103" s="8"/>
      <c r="C103" s="8"/>
      <c r="D103" s="8"/>
      <c r="E103" s="12">
        <v>36312</v>
      </c>
      <c r="F103" s="13">
        <f>'Data'!$B103</f>
        <v>1864.852</v>
      </c>
      <c r="G103" s="13">
        <v>1.026643395423889</v>
      </c>
      <c r="H103" s="13">
        <f>F103/G103</f>
        <v>1816.455458937642</v>
      </c>
      <c r="I103" s="13">
        <f>AVERAGE($H91:$H102)</f>
        <v>1793.063238883476</v>
      </c>
      <c r="J103" s="13">
        <f>H103-I103</f>
        <v>23.39222005416605</v>
      </c>
      <c r="K103" s="13">
        <f>G103*I103</f>
        <v>1840.836531777088</v>
      </c>
      <c r="L103" s="13">
        <f>F103-K103</f>
        <v>24.01546822291198</v>
      </c>
      <c r="M103" s="13"/>
      <c r="N103" s="13"/>
    </row>
    <row r="104" ht="13.65" customHeight="1">
      <c r="A104" s="8"/>
      <c r="B104" s="8"/>
      <c r="C104" s="8"/>
      <c r="D104" s="8"/>
      <c r="E104" s="12">
        <v>36342</v>
      </c>
      <c r="F104" s="13">
        <f>'Data'!$B104</f>
        <v>1965.743</v>
      </c>
      <c r="G104" s="13">
        <v>1.083887219429016</v>
      </c>
      <c r="H104" s="13">
        <f>F104/G104</f>
        <v>1813.604741123840</v>
      </c>
      <c r="I104" s="13">
        <f>AVERAGE($H92:$H103)</f>
        <v>1796.219803939182</v>
      </c>
      <c r="J104" s="13">
        <f>H104-I104</f>
        <v>17.38493718465793</v>
      </c>
      <c r="K104" s="13">
        <f>G104*I104</f>
        <v>1946.899688774973</v>
      </c>
      <c r="L104" s="13">
        <f>F104-K104</f>
        <v>18.84331122502704</v>
      </c>
      <c r="M104" s="13"/>
      <c r="N104" s="13"/>
    </row>
    <row r="105" ht="13.65" customHeight="1">
      <c r="A105" s="8"/>
      <c r="B105" s="8"/>
      <c r="C105" s="8"/>
      <c r="D105" s="8"/>
      <c r="E105" s="12">
        <v>36373</v>
      </c>
      <c r="F105" s="13">
        <f>'Data'!$B105</f>
        <v>1949.002</v>
      </c>
      <c r="G105" s="13">
        <v>1.105181932449341</v>
      </c>
      <c r="H105" s="13">
        <f>F105/G105</f>
        <v>1763.512361879240</v>
      </c>
      <c r="I105" s="13">
        <f>AVERAGE($H93:$H104)</f>
        <v>1796.033053267121</v>
      </c>
      <c r="J105" s="13">
        <f>H105-I105</f>
        <v>-32.52069138788102</v>
      </c>
      <c r="K105" s="13">
        <f>G105*I105</f>
        <v>1984.943280552647</v>
      </c>
      <c r="L105" s="13">
        <f>F105-K105</f>
        <v>-35.94128055264696</v>
      </c>
      <c r="M105" s="13"/>
      <c r="N105" s="13"/>
    </row>
    <row r="106" ht="13.65" customHeight="1">
      <c r="A106" s="8"/>
      <c r="B106" s="8"/>
      <c r="C106" s="8"/>
      <c r="D106" s="8"/>
      <c r="E106" s="12">
        <v>36404</v>
      </c>
      <c r="F106" s="13">
        <f>'Data'!$B106</f>
        <v>1607.373</v>
      </c>
      <c r="G106" s="13">
        <v>0.9244531393051147</v>
      </c>
      <c r="H106" s="13">
        <f>F106/G106</f>
        <v>1738.728478122987</v>
      </c>
      <c r="I106" s="13">
        <f>AVERAGE($H94:$H105)</f>
        <v>1798.095835812749</v>
      </c>
      <c r="J106" s="13">
        <f>H106-I106</f>
        <v>-59.367357689762</v>
      </c>
      <c r="K106" s="13">
        <f>G106*I106</f>
        <v>1662.255340188550</v>
      </c>
      <c r="L106" s="13">
        <f>F106-K106</f>
        <v>-54.88234018854996</v>
      </c>
      <c r="M106" s="13"/>
      <c r="N106" s="13"/>
    </row>
    <row r="107" ht="13.65" customHeight="1">
      <c r="A107" s="8"/>
      <c r="B107" s="8"/>
      <c r="C107" s="8"/>
      <c r="D107" s="8"/>
      <c r="E107" s="12">
        <v>36434</v>
      </c>
      <c r="F107" s="13">
        <f>'Data'!$B107</f>
        <v>1803.664</v>
      </c>
      <c r="G107" s="13">
        <v>0.9995663166046143</v>
      </c>
      <c r="H107" s="13">
        <f>F107/G107</f>
        <v>1804.446558510287</v>
      </c>
      <c r="I107" s="13">
        <f>AVERAGE($H95:$H106)</f>
        <v>1792.486753953575</v>
      </c>
      <c r="J107" s="13">
        <f>H107-I107</f>
        <v>11.95980455671224</v>
      </c>
      <c r="K107" s="13">
        <f>G107*I107</f>
        <v>1791.709382211936</v>
      </c>
      <c r="L107" s="13">
        <f>F107-K107</f>
        <v>11.95461778806384</v>
      </c>
      <c r="M107" s="13"/>
      <c r="N107" s="13"/>
    </row>
    <row r="108" ht="13.65" customHeight="1">
      <c r="A108" s="8"/>
      <c r="B108" s="8"/>
      <c r="C108" s="8"/>
      <c r="D108" s="8"/>
      <c r="E108" s="12">
        <v>36465</v>
      </c>
      <c r="F108" s="13">
        <f>'Data'!$B108</f>
        <v>1850.309</v>
      </c>
      <c r="G108" s="13">
        <v>0.9929919242858887</v>
      </c>
      <c r="H108" s="13">
        <f>F108/G108</f>
        <v>1863.367621373811</v>
      </c>
      <c r="I108" s="13">
        <f>AVERAGE($H96:$H107)</f>
        <v>1793.503028028099</v>
      </c>
      <c r="J108" s="13">
        <f>H108-I108</f>
        <v>69.86459334571191</v>
      </c>
      <c r="K108" s="13">
        <f>G108*I108</f>
        <v>1780.934023014190</v>
      </c>
      <c r="L108" s="13">
        <f>F108-K108</f>
        <v>69.37497698580978</v>
      </c>
      <c r="M108" s="13"/>
      <c r="N108" s="13"/>
    </row>
    <row r="109" ht="13.65" customHeight="1">
      <c r="A109" s="8"/>
      <c r="B109" s="8"/>
      <c r="C109" s="8"/>
      <c r="D109" s="8"/>
      <c r="E109" s="12">
        <v>36495</v>
      </c>
      <c r="F109" s="13">
        <f>'Data'!$B109</f>
        <v>1836.435</v>
      </c>
      <c r="G109" s="13">
        <v>1.01673686504364</v>
      </c>
      <c r="H109" s="13">
        <f>F109/G109</f>
        <v>1806.204794119644</v>
      </c>
      <c r="I109" s="13">
        <f>AVERAGE($H97:$H108)</f>
        <v>1796.322369520072</v>
      </c>
      <c r="J109" s="13">
        <f>H109-I109</f>
        <v>9.882424599571095</v>
      </c>
      <c r="K109" s="13">
        <f>G109*I109</f>
        <v>1826.387174593602</v>
      </c>
      <c r="L109" s="13">
        <f>F109-K109</f>
        <v>10.04782540639826</v>
      </c>
      <c r="M109" s="13"/>
      <c r="N109" s="13"/>
    </row>
    <row r="110" ht="13.65" customHeight="1">
      <c r="A110" s="8"/>
      <c r="B110" s="8"/>
      <c r="C110" s="8"/>
      <c r="D110" s="8"/>
      <c r="E110" s="12">
        <v>36526</v>
      </c>
      <c r="F110" s="13">
        <f>'Data'!$B110</f>
        <v>1541.66</v>
      </c>
      <c r="G110" s="13">
        <v>0.8821389079093933</v>
      </c>
      <c r="H110" s="13">
        <f>F110/G110</f>
        <v>1747.638593170802</v>
      </c>
      <c r="I110" s="13">
        <f>AVERAGE($H98:$H109)</f>
        <v>1795.476608245714</v>
      </c>
      <c r="J110" s="13">
        <f>H110-I110</f>
        <v>-47.83801507491148</v>
      </c>
      <c r="K110" s="13">
        <f>G110*I110</f>
        <v>1583.859774374735</v>
      </c>
      <c r="L110" s="13">
        <f>F110-K110</f>
        <v>-42.1997743747354</v>
      </c>
      <c r="M110" s="13"/>
      <c r="N110" s="13"/>
    </row>
    <row r="111" ht="13.65" customHeight="1">
      <c r="A111" s="8"/>
      <c r="B111" s="8"/>
      <c r="C111" s="8"/>
      <c r="D111" s="8"/>
      <c r="E111" s="12">
        <v>36557</v>
      </c>
      <c r="F111" s="13">
        <f>'Data'!$B111</f>
        <v>1616.928</v>
      </c>
      <c r="G111" s="13">
        <v>0.8625079989433289</v>
      </c>
      <c r="H111" s="13">
        <f>F111/G111</f>
        <v>1874.681744379092</v>
      </c>
      <c r="I111" s="13">
        <f>AVERAGE($H99:$H110)</f>
        <v>1790.019512290072</v>
      </c>
      <c r="J111" s="13">
        <f>H111-I111</f>
        <v>84.66223208902034</v>
      </c>
      <c r="K111" s="13">
        <f>G111*I111</f>
        <v>1543.906147614824</v>
      </c>
      <c r="L111" s="13">
        <f>F111-K111</f>
        <v>73.02185238517654</v>
      </c>
      <c r="M111" s="13"/>
      <c r="N111" s="13"/>
    </row>
    <row r="112" ht="13.65" customHeight="1">
      <c r="A112" s="8"/>
      <c r="B112" s="8"/>
      <c r="C112" s="8"/>
      <c r="D112" s="8"/>
      <c r="E112" s="12">
        <v>36586</v>
      </c>
      <c r="F112" s="13">
        <f>'Data'!$B112</f>
        <v>1919.538</v>
      </c>
      <c r="G112" s="13">
        <v>1.02568781375885</v>
      </c>
      <c r="H112" s="13">
        <f>F112/G112</f>
        <v>1871.464176770753</v>
      </c>
      <c r="I112" s="13">
        <f>AVERAGE($H100:$H111)</f>
        <v>1796.601480233506</v>
      </c>
      <c r="J112" s="13">
        <f>H112-I112</f>
        <v>74.86269653724753</v>
      </c>
      <c r="K112" s="13">
        <f>G112*I112</f>
        <v>1842.752244456618</v>
      </c>
      <c r="L112" s="13">
        <f>F112-K112</f>
        <v>76.78575554338158</v>
      </c>
      <c r="M112" s="13"/>
      <c r="N112" s="13"/>
    </row>
    <row r="113" ht="13.65" customHeight="1">
      <c r="A113" s="8"/>
      <c r="B113" s="8"/>
      <c r="C113" s="8"/>
      <c r="D113" s="8"/>
      <c r="E113" s="12">
        <v>36617</v>
      </c>
      <c r="F113" s="13">
        <f>'Data'!$B113</f>
        <v>1971.493</v>
      </c>
      <c r="G113" s="13">
        <v>1.035512685775757</v>
      </c>
      <c r="H113" s="13">
        <f>F113/G113</f>
        <v>1903.881069813308</v>
      </c>
      <c r="I113" s="13">
        <f>AVERAGE($H101:$H112)</f>
        <v>1803.686563273248</v>
      </c>
      <c r="J113" s="13">
        <f>H113-I113</f>
        <v>100.194506540060</v>
      </c>
      <c r="K113" s="13">
        <f>G113*I113</f>
        <v>1867.740317432726</v>
      </c>
      <c r="L113" s="13">
        <f>F113-K113</f>
        <v>103.7526825672742</v>
      </c>
      <c r="M113" s="13"/>
      <c r="N113" s="13"/>
    </row>
    <row r="114" ht="13.65" customHeight="1">
      <c r="A114" s="8"/>
      <c r="B114" s="8"/>
      <c r="C114" s="8"/>
      <c r="D114" s="8"/>
      <c r="E114" s="12">
        <v>36647</v>
      </c>
      <c r="F114" s="13">
        <f>'Data'!$B114</f>
        <v>1992.301</v>
      </c>
      <c r="G114" s="13">
        <v>1.044690608978271</v>
      </c>
      <c r="H114" s="13">
        <f>F114/G114</f>
        <v>1907.072757118503</v>
      </c>
      <c r="I114" s="13">
        <f>AVERAGE($H102:$H113)</f>
        <v>1814.291052705559</v>
      </c>
      <c r="J114" s="13">
        <f>H114-I114</f>
        <v>92.78170441294333</v>
      </c>
      <c r="K114" s="13">
        <f>G114*I114</f>
        <v>1895.3728247148</v>
      </c>
      <c r="L114" s="13">
        <f>F114-K114</f>
        <v>96.92817528519981</v>
      </c>
      <c r="M114" s="13"/>
      <c r="N114" s="13"/>
    </row>
    <row r="115" ht="13.65" customHeight="1">
      <c r="A115" s="8"/>
      <c r="B115" s="8"/>
      <c r="C115" s="8"/>
      <c r="D115" s="8"/>
      <c r="E115" s="12">
        <v>36678</v>
      </c>
      <c r="F115" s="13">
        <f>'Data'!$B115</f>
        <v>2009.763</v>
      </c>
      <c r="G115" s="13">
        <v>1.026643395423889</v>
      </c>
      <c r="H115" s="13">
        <f>F115/G115</f>
        <v>1957.605736284109</v>
      </c>
      <c r="I115" s="13">
        <f>AVERAGE($H103:$H114)</f>
        <v>1825.921529609993</v>
      </c>
      <c r="J115" s="13">
        <f>H115-I115</f>
        <v>131.684206674116</v>
      </c>
      <c r="K115" s="13">
        <f>G115*I115</f>
        <v>1874.570278936384</v>
      </c>
      <c r="L115" s="13">
        <f>F115-K115</f>
        <v>135.1927210636156</v>
      </c>
      <c r="M115" s="13"/>
      <c r="N115" s="13"/>
    </row>
    <row r="116" ht="13.65" customHeight="1">
      <c r="A116" s="8"/>
      <c r="B116" s="8"/>
      <c r="C116" s="8"/>
      <c r="D116" s="8"/>
      <c r="E116" s="12">
        <v>36708</v>
      </c>
      <c r="F116" s="13">
        <f>'Data'!$B116</f>
        <v>2053.996</v>
      </c>
      <c r="G116" s="13">
        <v>1.083887219429016</v>
      </c>
      <c r="H116" s="13">
        <f>F116/G116</f>
        <v>1895.027419072282</v>
      </c>
      <c r="I116" s="13">
        <f>AVERAGE($H104:$H115)</f>
        <v>1837.684052722198</v>
      </c>
      <c r="J116" s="13">
        <f>H116-I116</f>
        <v>57.3433663500839</v>
      </c>
      <c r="K116" s="13">
        <f>G116*I116</f>
        <v>1991.842258094108</v>
      </c>
      <c r="L116" s="13">
        <f>F116-K116</f>
        <v>62.15374190589182</v>
      </c>
      <c r="M116" s="13"/>
      <c r="N116" s="13"/>
    </row>
    <row r="117" ht="13.65" customHeight="1">
      <c r="A117" s="8"/>
      <c r="B117" s="8"/>
      <c r="C117" s="8"/>
      <c r="D117" s="8"/>
      <c r="E117" s="12">
        <v>36739</v>
      </c>
      <c r="F117" s="13">
        <f>'Data'!$B117</f>
        <v>2097.471</v>
      </c>
      <c r="G117" s="13">
        <v>1.105181932449341</v>
      </c>
      <c r="H117" s="13">
        <f>F117/G117</f>
        <v>1897.851329646256</v>
      </c>
      <c r="I117" s="13">
        <f>AVERAGE($H105:$H116)</f>
        <v>1844.469275884568</v>
      </c>
      <c r="J117" s="13">
        <f>H117-I117</f>
        <v>53.38205376168798</v>
      </c>
      <c r="K117" s="13">
        <f>G117*I117</f>
        <v>2038.474118665543</v>
      </c>
      <c r="L117" s="13">
        <f>F117-K117</f>
        <v>58.99688133445693</v>
      </c>
      <c r="M117" s="13"/>
      <c r="N117" s="13"/>
    </row>
    <row r="118" ht="13.65" customHeight="1">
      <c r="A118" s="8"/>
      <c r="B118" s="8"/>
      <c r="C118" s="8"/>
      <c r="D118" s="8"/>
      <c r="E118" s="12">
        <v>36770</v>
      </c>
      <c r="F118" s="13">
        <f>'Data'!$B118</f>
        <v>1823.706</v>
      </c>
      <c r="G118" s="13">
        <v>0.9244531393051147</v>
      </c>
      <c r="H118" s="13">
        <f>F118/G118</f>
        <v>1972.740339624816</v>
      </c>
      <c r="I118" s="13">
        <f>AVERAGE($H106:$H117)</f>
        <v>1855.664189865153</v>
      </c>
      <c r="J118" s="13">
        <f>H118-I118</f>
        <v>117.0761497596638</v>
      </c>
      <c r="K118" s="13">
        <f>G118*I118</f>
        <v>1715.474585816923</v>
      </c>
      <c r="L118" s="13">
        <f>F118-K118</f>
        <v>108.231414183077</v>
      </c>
      <c r="M118" s="13"/>
      <c r="N118" s="13"/>
    </row>
    <row r="119" ht="13.65" customHeight="1">
      <c r="A119" s="8"/>
      <c r="B119" s="8"/>
      <c r="C119" s="8"/>
      <c r="D119" s="8"/>
      <c r="E119" s="12">
        <v>36800</v>
      </c>
      <c r="F119" s="13">
        <f>'Data'!$B119</f>
        <v>1976.997</v>
      </c>
      <c r="G119" s="13">
        <v>0.9995663166046143</v>
      </c>
      <c r="H119" s="13">
        <f>F119/G119</f>
        <v>1977.854762769098</v>
      </c>
      <c r="I119" s="13">
        <f>AVERAGE($H107:$H118)</f>
        <v>1875.165178323638</v>
      </c>
      <c r="J119" s="13">
        <f>H119-I119</f>
        <v>102.6895844454593</v>
      </c>
      <c r="K119" s="13">
        <f>G119*I119</f>
        <v>1874.351950322194</v>
      </c>
      <c r="L119" s="13">
        <f>F119-K119</f>
        <v>102.6450496778064</v>
      </c>
      <c r="M119" s="13"/>
      <c r="N119" s="13"/>
    </row>
    <row r="120" ht="13.65" customHeight="1">
      <c r="A120" s="8"/>
      <c r="B120" s="8"/>
      <c r="C120" s="8"/>
      <c r="D120" s="8"/>
      <c r="E120" s="12">
        <v>36831</v>
      </c>
      <c r="F120" s="13">
        <f>'Data'!$B120</f>
        <v>1981.408</v>
      </c>
      <c r="G120" s="13">
        <v>0.9929919242858887</v>
      </c>
      <c r="H120" s="13">
        <f>F120/G120</f>
        <v>1995.391857214682</v>
      </c>
      <c r="I120" s="13">
        <f>AVERAGE($H108:$H119)</f>
        <v>1889.615862011873</v>
      </c>
      <c r="J120" s="13">
        <f>H120-I120</f>
        <v>105.7759952028086</v>
      </c>
      <c r="K120" s="13">
        <f>G120*I120</f>
        <v>1876.373290980308</v>
      </c>
      <c r="L120" s="13">
        <f>F120-K120</f>
        <v>105.0347090196919</v>
      </c>
      <c r="M120" s="13"/>
      <c r="N120" s="13"/>
    </row>
    <row r="121" ht="13.65" customHeight="1">
      <c r="A121" s="8"/>
      <c r="B121" s="8"/>
      <c r="C121" s="8"/>
      <c r="D121" s="8"/>
      <c r="E121" s="12">
        <v>36861</v>
      </c>
      <c r="F121" s="13">
        <f>'Data'!$B121</f>
        <v>2000.153</v>
      </c>
      <c r="G121" s="13">
        <v>1.01673686504364</v>
      </c>
      <c r="H121" s="13">
        <f>F121/G121</f>
        <v>1967.227774232569</v>
      </c>
      <c r="I121" s="13">
        <f>AVERAGE($H109:$H120)</f>
        <v>1900.617881665279</v>
      </c>
      <c r="J121" s="13">
        <f>H121-I121</f>
        <v>66.60989256728999</v>
      </c>
      <c r="K121" s="13">
        <f>G121*I121</f>
        <v>1932.428266650240</v>
      </c>
      <c r="L121" s="13">
        <f>F121-K121</f>
        <v>67.72473334976007</v>
      </c>
      <c r="M121" s="13"/>
      <c r="N121" s="13"/>
    </row>
    <row r="122" ht="13.65" customHeight="1">
      <c r="A122" s="8"/>
      <c r="B122" s="8"/>
      <c r="C122" s="8"/>
      <c r="D122" s="8"/>
      <c r="E122" s="12">
        <v>36892</v>
      </c>
      <c r="F122" s="13">
        <f>'Data'!$B122</f>
        <v>1683.148</v>
      </c>
      <c r="G122" s="13">
        <v>0.8821389079093933</v>
      </c>
      <c r="H122" s="13">
        <f>F122/G122</f>
        <v>1908.030566284556</v>
      </c>
      <c r="I122" s="13">
        <f>AVERAGE($H110:$H121)</f>
        <v>1914.036463341356</v>
      </c>
      <c r="J122" s="13">
        <f>H122-I122</f>
        <v>-6.005897056799313</v>
      </c>
      <c r="K122" s="13">
        <f>G122*I122</f>
        <v>1688.446035470701</v>
      </c>
      <c r="L122" s="13">
        <f>F122-K122</f>
        <v>-5.298035470701279</v>
      </c>
      <c r="M122" s="13"/>
      <c r="N122" s="13"/>
    </row>
    <row r="123" ht="13.65" customHeight="1">
      <c r="A123" s="8"/>
      <c r="B123" s="8"/>
      <c r="C123" s="8"/>
      <c r="D123" s="8"/>
      <c r="E123" s="12">
        <v>36923</v>
      </c>
      <c r="F123" s="13">
        <f>'Data'!$B123</f>
        <v>1663.404</v>
      </c>
      <c r="G123" s="13">
        <v>0.8625079989433289</v>
      </c>
      <c r="H123" s="13">
        <f>F123/G123</f>
        <v>1928.566462036132</v>
      </c>
      <c r="I123" s="13">
        <f>AVERAGE($H111:$H122)</f>
        <v>1927.402461100835</v>
      </c>
      <c r="J123" s="13">
        <f>H123-I123</f>
        <v>1.164000935297054</v>
      </c>
      <c r="K123" s="13">
        <f>G123*I123</f>
        <v>1662.400039882529</v>
      </c>
      <c r="L123" s="13">
        <f>F123-K123</f>
        <v>1.003960117471252</v>
      </c>
      <c r="M123" s="13"/>
      <c r="N123" s="13"/>
    </row>
    <row r="124" ht="13.65" customHeight="1">
      <c r="A124" s="8"/>
      <c r="B124" s="8"/>
      <c r="C124" s="8"/>
      <c r="D124" s="8"/>
      <c r="E124" s="12">
        <v>36951</v>
      </c>
      <c r="F124" s="13">
        <f>'Data'!$B124</f>
        <v>2007.928</v>
      </c>
      <c r="G124" s="13">
        <v>1.02568781375885</v>
      </c>
      <c r="H124" s="13">
        <f>F124/G124</f>
        <v>1957.640495543691</v>
      </c>
      <c r="I124" s="13">
        <f>AVERAGE($H112:$H123)</f>
        <v>1931.892854238922</v>
      </c>
      <c r="J124" s="13">
        <f>H124-I124</f>
        <v>25.74764130476888</v>
      </c>
      <c r="K124" s="13">
        <f>G124*I124</f>
        <v>1981.518958080665</v>
      </c>
      <c r="L124" s="13">
        <f>F124-K124</f>
        <v>26.40904191933532</v>
      </c>
      <c r="M124" s="13"/>
      <c r="N124" s="13"/>
    </row>
    <row r="125" ht="13.65" customHeight="1">
      <c r="A125" s="8"/>
      <c r="B125" s="8"/>
      <c r="C125" s="8"/>
      <c r="D125" s="8"/>
      <c r="E125" s="12">
        <v>36982</v>
      </c>
      <c r="F125" s="13">
        <f>'Data'!$B125</f>
        <v>2023.792</v>
      </c>
      <c r="G125" s="13">
        <v>1.035512685775757</v>
      </c>
      <c r="H125" s="13">
        <f>F125/G125</f>
        <v>1954.386486809547</v>
      </c>
      <c r="I125" s="13">
        <f>AVERAGE($H113:$H124)</f>
        <v>1939.074214136667</v>
      </c>
      <c r="J125" s="13">
        <f>H125-I125</f>
        <v>15.31227267288068</v>
      </c>
      <c r="K125" s="13">
        <f>G125*I125</f>
        <v>2007.935947399175</v>
      </c>
      <c r="L125" s="13">
        <f>F125-K125</f>
        <v>15.85605260082525</v>
      </c>
      <c r="M125" s="13"/>
      <c r="N125" s="13"/>
    </row>
    <row r="126" ht="13.65" customHeight="1">
      <c r="A126" s="8"/>
      <c r="B126" s="8"/>
      <c r="C126" s="8"/>
      <c r="D126" s="8"/>
      <c r="E126" s="12">
        <v>37012</v>
      </c>
      <c r="F126" s="13">
        <f>'Data'!$B126</f>
        <v>2047.008</v>
      </c>
      <c r="G126" s="13">
        <v>1.044690608978271</v>
      </c>
      <c r="H126" s="13">
        <f>F126/G126</f>
        <v>1959.439457393051</v>
      </c>
      <c r="I126" s="13">
        <f>AVERAGE($H114:$H125)</f>
        <v>1943.282998886353</v>
      </c>
      <c r="J126" s="13">
        <f>H126-I126</f>
        <v>16.15645850669739</v>
      </c>
      <c r="K126" s="13">
        <f>G126*I126</f>
        <v>2030.129499523706</v>
      </c>
      <c r="L126" s="13">
        <f>F126-K126</f>
        <v>16.87850047629377</v>
      </c>
      <c r="M126" s="13"/>
      <c r="N126" s="13"/>
    </row>
    <row r="127" ht="13.65" customHeight="1">
      <c r="A127" s="8"/>
      <c r="B127" s="8"/>
      <c r="C127" s="8"/>
      <c r="D127" s="8"/>
      <c r="E127" s="12">
        <v>37043</v>
      </c>
      <c r="F127" s="13">
        <f>'Data'!$B127</f>
        <v>2072.913</v>
      </c>
      <c r="G127" s="13">
        <v>1.026643395423889</v>
      </c>
      <c r="H127" s="13">
        <f>F127/G127</f>
        <v>2019.116870804120</v>
      </c>
      <c r="I127" s="13">
        <f>AVERAGE($H115:$H126)</f>
        <v>1947.646890575899</v>
      </c>
      <c r="J127" s="13">
        <f>H127-I127</f>
        <v>71.46998022822072</v>
      </c>
      <c r="K127" s="13">
        <f>G127*I127</f>
        <v>1999.538816827621</v>
      </c>
      <c r="L127" s="13">
        <f>F127-K127</f>
        <v>73.37418317237893</v>
      </c>
      <c r="M127" s="13"/>
      <c r="N127" s="13"/>
    </row>
    <row r="128" ht="13.65" customHeight="1">
      <c r="A128" s="8"/>
      <c r="B128" s="8"/>
      <c r="C128" s="8"/>
      <c r="D128" s="8"/>
      <c r="E128" s="12">
        <v>37073</v>
      </c>
      <c r="F128" s="13">
        <f>'Data'!$B128</f>
        <v>2126.717</v>
      </c>
      <c r="G128" s="13">
        <v>1.083887219429016</v>
      </c>
      <c r="H128" s="13">
        <f>F128/G128</f>
        <v>1962.120192837350</v>
      </c>
      <c r="I128" s="13">
        <f>AVERAGE($H116:$H127)</f>
        <v>1952.772818452567</v>
      </c>
      <c r="J128" s="13">
        <f>H128-I128</f>
        <v>9.347374384783052</v>
      </c>
      <c r="K128" s="13">
        <f>G128*I128</f>
        <v>2116.585500369115</v>
      </c>
      <c r="L128" s="13">
        <f>F128-K128</f>
        <v>10.13149963088472</v>
      </c>
      <c r="M128" s="13"/>
      <c r="N128" s="13"/>
    </row>
    <row r="129" ht="13.65" customHeight="1">
      <c r="A129" s="8"/>
      <c r="B129" s="8"/>
      <c r="C129" s="8"/>
      <c r="D129" s="8"/>
      <c r="E129" s="12">
        <v>37104</v>
      </c>
      <c r="F129" s="13">
        <f>'Data'!$B129</f>
        <v>2202.638</v>
      </c>
      <c r="G129" s="13">
        <v>1.105181932449341</v>
      </c>
      <c r="H129" s="13">
        <f>F129/G129</f>
        <v>1993.009418022642</v>
      </c>
      <c r="I129" s="13">
        <f>AVERAGE($H117:$H128)</f>
        <v>1958.363882932989</v>
      </c>
      <c r="J129" s="13">
        <f>H129-I129</f>
        <v>34.64553508965355</v>
      </c>
      <c r="K129" s="13">
        <f>G129*I129</f>
        <v>2164.348380578875</v>
      </c>
      <c r="L129" s="13">
        <f>F129-K129</f>
        <v>38.28961942112483</v>
      </c>
      <c r="M129" s="13"/>
      <c r="N129" s="13"/>
    </row>
    <row r="130" ht="13.65" customHeight="1">
      <c r="A130" s="8"/>
      <c r="B130" s="8"/>
      <c r="C130" s="8"/>
      <c r="D130" s="8"/>
      <c r="E130" s="12">
        <v>37135</v>
      </c>
      <c r="F130" s="13">
        <f>'Data'!$B130</f>
        <v>1707.693</v>
      </c>
      <c r="G130" s="13">
        <v>0.9244531393051147</v>
      </c>
      <c r="H130" s="13">
        <f>F130/G130</f>
        <v>1847.246688224375</v>
      </c>
      <c r="I130" s="13">
        <f>AVERAGE($H118:$H129)</f>
        <v>1966.293723631021</v>
      </c>
      <c r="J130" s="13">
        <f>H130-I130</f>
        <v>-119.0470354066458</v>
      </c>
      <c r="K130" s="13">
        <f>G130*I130</f>
        <v>1817.746405606641</v>
      </c>
      <c r="L130" s="13">
        <f>F130-K130</f>
        <v>-110.0534056066408</v>
      </c>
      <c r="M130" s="13"/>
      <c r="N130" s="13"/>
    </row>
    <row r="131" ht="13.65" customHeight="1">
      <c r="A131" s="8"/>
      <c r="B131" s="8"/>
      <c r="C131" s="8"/>
      <c r="D131" s="8"/>
      <c r="E131" s="12">
        <v>37165</v>
      </c>
      <c r="F131" s="13">
        <f>'Data'!$B131</f>
        <v>1950.716</v>
      </c>
      <c r="G131" s="13">
        <v>0.9995663166046143</v>
      </c>
      <c r="H131" s="13">
        <f>F131/G131</f>
        <v>1951.562360190674</v>
      </c>
      <c r="I131" s="13">
        <f>AVERAGE($H119:$H130)</f>
        <v>1955.835919347651</v>
      </c>
      <c r="J131" s="13">
        <f>H131-I131</f>
        <v>-4.273559156976489</v>
      </c>
      <c r="K131" s="13">
        <f>G131*I131</f>
        <v>1954.987705785331</v>
      </c>
      <c r="L131" s="13">
        <f>F131-K131</f>
        <v>-4.271705785330823</v>
      </c>
      <c r="M131" s="13"/>
      <c r="N131" s="13"/>
    </row>
    <row r="132" ht="13.65" customHeight="1">
      <c r="A132" s="8"/>
      <c r="B132" s="8"/>
      <c r="C132" s="8"/>
      <c r="D132" s="8"/>
      <c r="E132" s="12">
        <v>37196</v>
      </c>
      <c r="F132" s="13">
        <f>'Data'!$B132</f>
        <v>1973.614</v>
      </c>
      <c r="G132" s="13">
        <v>0.9929919242858887</v>
      </c>
      <c r="H132" s="13">
        <f>F132/G132</f>
        <v>1987.542850783330</v>
      </c>
      <c r="I132" s="13">
        <f>AVERAGE($H120:$H131)</f>
        <v>1953.644885799449</v>
      </c>
      <c r="J132" s="13">
        <f>H132-I132</f>
        <v>33.89796498388137</v>
      </c>
      <c r="K132" s="13">
        <f>G132*I132</f>
        <v>1939.953594521280</v>
      </c>
      <c r="L132" s="13">
        <f>F132-K132</f>
        <v>33.66040547871989</v>
      </c>
      <c r="M132" s="13"/>
      <c r="N132" s="13"/>
    </row>
    <row r="133" ht="13.65" customHeight="1">
      <c r="A133" s="8"/>
      <c r="B133" s="8"/>
      <c r="C133" s="8"/>
      <c r="D133" s="8"/>
      <c r="E133" s="12">
        <v>37226</v>
      </c>
      <c r="F133" s="13">
        <f>'Data'!$B133</f>
        <v>1984.729</v>
      </c>
      <c r="G133" s="13">
        <v>1.01673686504364</v>
      </c>
      <c r="H133" s="13">
        <f>F133/G133</f>
        <v>1952.057674150344</v>
      </c>
      <c r="I133" s="13">
        <f>AVERAGE($H121:$H132)</f>
        <v>1952.990801930170</v>
      </c>
      <c r="J133" s="13">
        <f>H133-I133</f>
        <v>-0.9331277798262363</v>
      </c>
      <c r="K133" s="13">
        <f>G133*I133</f>
        <v>1985.677745413546</v>
      </c>
      <c r="L133" s="13">
        <f>F133-K133</f>
        <v>-0.9487454135455664</v>
      </c>
      <c r="M133" s="13"/>
      <c r="N133" s="13"/>
    </row>
    <row r="134" ht="13.65" customHeight="1">
      <c r="A134" s="8"/>
      <c r="B134" s="8"/>
      <c r="C134" s="8"/>
      <c r="D134" s="8"/>
      <c r="E134" s="12">
        <v>37257</v>
      </c>
      <c r="F134" s="13">
        <f>'Data'!$B134</f>
        <v>1759.629</v>
      </c>
      <c r="G134" s="13">
        <v>0.8821389079093933</v>
      </c>
      <c r="H134" s="13">
        <f>F134/G134</f>
        <v>1994.730063738143</v>
      </c>
      <c r="I134" s="13">
        <f>AVERAGE($H122:$H133)</f>
        <v>1951.726626923318</v>
      </c>
      <c r="J134" s="13">
        <f>H134-I134</f>
        <v>43.00343681482514</v>
      </c>
      <c r="K134" s="13">
        <f>G134*I134</f>
        <v>1721.693995211819</v>
      </c>
      <c r="L134" s="13">
        <f>F134-K134</f>
        <v>37.93500478818055</v>
      </c>
      <c r="M134" s="13"/>
      <c r="N134" s="13"/>
    </row>
    <row r="135" ht="13.65" customHeight="1">
      <c r="A135" s="8"/>
      <c r="B135" s="8"/>
      <c r="C135" s="8"/>
      <c r="D135" s="8"/>
      <c r="E135" s="12">
        <v>37288</v>
      </c>
      <c r="F135" s="13">
        <f>'Data'!$B135</f>
        <v>1770.595</v>
      </c>
      <c r="G135" s="13">
        <v>0.8625079989433289</v>
      </c>
      <c r="H135" s="13">
        <f>F135/G135</f>
        <v>2052.844729752283</v>
      </c>
      <c r="I135" s="13">
        <f>AVERAGE($H123:$H134)</f>
        <v>1958.951585044450</v>
      </c>
      <c r="J135" s="13">
        <f>H135-I135</f>
        <v>93.89314470783279</v>
      </c>
      <c r="K135" s="13">
        <f>G135*I135</f>
        <v>1689.611411643551</v>
      </c>
      <c r="L135" s="13">
        <f>F135-K135</f>
        <v>80.98358835644945</v>
      </c>
      <c r="M135" s="13"/>
      <c r="N135" s="13"/>
    </row>
    <row r="136" ht="13.65" customHeight="1">
      <c r="A136" s="8"/>
      <c r="B136" s="8"/>
      <c r="C136" s="8"/>
      <c r="D136" s="8"/>
      <c r="E136" s="12">
        <v>37316</v>
      </c>
      <c r="F136" s="13">
        <f>'Data'!$B136</f>
        <v>2019.912</v>
      </c>
      <c r="G136" s="13">
        <v>1.02568781375885</v>
      </c>
      <c r="H136" s="13">
        <f>F136/G136</f>
        <v>1969.324362544198</v>
      </c>
      <c r="I136" s="13">
        <f>AVERAGE($H124:$H135)</f>
        <v>1969.308107354129</v>
      </c>
      <c r="J136" s="13">
        <f>H136-I136</f>
        <v>0.01625519006938703</v>
      </c>
      <c r="K136" s="13">
        <f>G136*I136</f>
        <v>2019.895327249636</v>
      </c>
      <c r="L136" s="13">
        <f>F136-K136</f>
        <v>0.01667275036447791</v>
      </c>
      <c r="M136" s="13"/>
      <c r="N136" s="13"/>
    </row>
    <row r="137" ht="13.65" customHeight="1">
      <c r="A137" s="8"/>
      <c r="B137" s="8"/>
      <c r="C137" s="8"/>
      <c r="D137" s="8"/>
      <c r="E137" s="12">
        <v>37347</v>
      </c>
      <c r="F137" s="13">
        <f>'Data'!$B137</f>
        <v>2048.398</v>
      </c>
      <c r="G137" s="13">
        <v>1.035512685775757</v>
      </c>
      <c r="H137" s="13">
        <f>F137/G137</f>
        <v>1978.148629309585</v>
      </c>
      <c r="I137" s="13">
        <f>AVERAGE($H125:$H136)</f>
        <v>1970.281762937505</v>
      </c>
      <c r="J137" s="13">
        <f>H137-I137</f>
        <v>7.86686637208004</v>
      </c>
      <c r="K137" s="13">
        <f>G137*I137</f>
        <v>2040.251760074409</v>
      </c>
      <c r="L137" s="13">
        <f>F137-K137</f>
        <v>8.146239925591544</v>
      </c>
      <c r="M137" s="13"/>
      <c r="N137" s="13"/>
    </row>
    <row r="138" ht="13.65" customHeight="1">
      <c r="A138" s="8"/>
      <c r="B138" s="8"/>
      <c r="C138" s="8"/>
      <c r="D138" s="8"/>
      <c r="E138" s="12">
        <v>37377</v>
      </c>
      <c r="F138" s="13">
        <f>'Data'!$B138</f>
        <v>2068.763</v>
      </c>
      <c r="G138" s="13">
        <v>1.044690608978271</v>
      </c>
      <c r="H138" s="13">
        <f>F138/G138</f>
        <v>1980.263804633309</v>
      </c>
      <c r="I138" s="13">
        <f>AVERAGE($H126:$H137)</f>
        <v>1972.261941479174</v>
      </c>
      <c r="J138" s="13">
        <f>H138-I138</f>
        <v>8.001863154134298</v>
      </c>
      <c r="K138" s="13">
        <f>G138*I138</f>
        <v>2060.403528708547</v>
      </c>
      <c r="L138" s="13">
        <f>F138-K138</f>
        <v>8.359471291453247</v>
      </c>
      <c r="M138" s="13"/>
      <c r="N138" s="13"/>
    </row>
    <row r="139" ht="13.65" customHeight="1">
      <c r="A139" s="8"/>
      <c r="B139" s="8"/>
      <c r="C139" s="8"/>
      <c r="D139" s="8"/>
      <c r="E139" s="12">
        <v>37408</v>
      </c>
      <c r="F139" s="13">
        <f>'Data'!$B139</f>
        <v>1994.267</v>
      </c>
      <c r="G139" s="13">
        <v>1.026643395423889</v>
      </c>
      <c r="H139" s="13">
        <f>F139/G139</f>
        <v>1942.511887661431</v>
      </c>
      <c r="I139" s="13">
        <f>AVERAGE($H127:$H138)</f>
        <v>1973.997303749196</v>
      </c>
      <c r="J139" s="13">
        <f>H139-I139</f>
        <v>-31.48541608776441</v>
      </c>
      <c r="K139" s="13">
        <f>G139*I139</f>
        <v>2026.591294478676</v>
      </c>
      <c r="L139" s="13">
        <f>F139-K139</f>
        <v>-32.32429447867639</v>
      </c>
      <c r="M139" s="13"/>
      <c r="N139" s="13"/>
    </row>
    <row r="140" ht="13.65" customHeight="1">
      <c r="A140" s="8"/>
      <c r="B140" s="8"/>
      <c r="C140" s="8"/>
      <c r="D140" s="8"/>
      <c r="E140" s="12">
        <v>37438</v>
      </c>
      <c r="F140" s="13">
        <f>'Data'!$B140</f>
        <v>2075.258</v>
      </c>
      <c r="G140" s="13">
        <v>1.083887219429016</v>
      </c>
      <c r="H140" s="13">
        <f>F140/G140</f>
        <v>1914.643851131699</v>
      </c>
      <c r="I140" s="13">
        <f>AVERAGE($H128:$H139)</f>
        <v>1967.613555153972</v>
      </c>
      <c r="J140" s="13">
        <f>H140-I140</f>
        <v>-52.96970402227339</v>
      </c>
      <c r="K140" s="13">
        <f>G140*I140</f>
        <v>2132.671185206680</v>
      </c>
      <c r="L140" s="13">
        <f>F140-K140</f>
        <v>-57.41318520667983</v>
      </c>
      <c r="M140" s="13"/>
      <c r="N140" s="13"/>
    </row>
    <row r="141" ht="13.65" customHeight="1">
      <c r="A141" s="8"/>
      <c r="B141" s="8"/>
      <c r="C141" s="8"/>
      <c r="D141" s="8"/>
      <c r="E141" s="12">
        <v>37469</v>
      </c>
      <c r="F141" s="13">
        <f>'Data'!$B141</f>
        <v>2026.56</v>
      </c>
      <c r="G141" s="13">
        <v>1.105181932449341</v>
      </c>
      <c r="H141" s="13">
        <f>F141/G141</f>
        <v>1833.689042951209</v>
      </c>
      <c r="I141" s="13">
        <f>AVERAGE($H129:$H140)</f>
        <v>1963.657193345168</v>
      </c>
      <c r="J141" s="13">
        <f>H141-I141</f>
        <v>-129.9681503939587</v>
      </c>
      <c r="K141" s="13">
        <f>G141*I141</f>
        <v>2170.198451609262</v>
      </c>
      <c r="L141" s="13">
        <f>F141-K141</f>
        <v>-143.6384516092617</v>
      </c>
      <c r="M141" s="13"/>
      <c r="N141" s="13"/>
    </row>
    <row r="142" ht="13.65" customHeight="1">
      <c r="A142" s="8"/>
      <c r="B142" s="8"/>
      <c r="C142" s="8"/>
      <c r="D142" s="8"/>
      <c r="E142" s="12">
        <v>37500</v>
      </c>
      <c r="F142" s="13">
        <f>'Data'!$B142</f>
        <v>1734.155</v>
      </c>
      <c r="G142" s="13">
        <v>0.9244531393051147</v>
      </c>
      <c r="H142" s="13">
        <f>F142/G142</f>
        <v>1875.871178612163</v>
      </c>
      <c r="I142" s="13">
        <f>AVERAGE($H130:$H141)</f>
        <v>1950.380495422549</v>
      </c>
      <c r="J142" s="13">
        <f>H142-I142</f>
        <v>-74.50931681038537</v>
      </c>
      <c r="K142" s="13">
        <f>G142*I142</f>
        <v>1803.035371832840</v>
      </c>
      <c r="L142" s="13">
        <f>F142-K142</f>
        <v>-68.88037183284018</v>
      </c>
      <c r="M142" s="13"/>
      <c r="N142" s="13"/>
    </row>
    <row r="143" ht="13.65" customHeight="1">
      <c r="A143" s="8"/>
      <c r="B143" s="8"/>
      <c r="C143" s="8"/>
      <c r="D143" s="8"/>
      <c r="E143" s="12">
        <v>37530</v>
      </c>
      <c r="F143" s="13">
        <f>'Data'!$B143</f>
        <v>1916.771</v>
      </c>
      <c r="G143" s="13">
        <v>0.9995663166046143</v>
      </c>
      <c r="H143" s="13">
        <f>F143/G143</f>
        <v>1917.602632420629</v>
      </c>
      <c r="I143" s="13">
        <f>AVERAGE($H131:$H142)</f>
        <v>1952.765869621531</v>
      </c>
      <c r="J143" s="13">
        <f>H143-I143</f>
        <v>-35.16323720090213</v>
      </c>
      <c r="K143" s="13">
        <f>G143*I143</f>
        <v>1951.9189874888</v>
      </c>
      <c r="L143" s="13">
        <f>F143-K143</f>
        <v>-35.14798748880025</v>
      </c>
      <c r="M143" s="13"/>
      <c r="N143" s="13"/>
    </row>
    <row r="144" ht="13.65" customHeight="1">
      <c r="A144" s="8"/>
      <c r="B144" s="8"/>
      <c r="C144" s="8"/>
      <c r="D144" s="8"/>
      <c r="E144" s="12">
        <v>37561</v>
      </c>
      <c r="F144" s="13">
        <f>'Data'!$B144</f>
        <v>1858.345</v>
      </c>
      <c r="G144" s="13">
        <v>0.9929919242858887</v>
      </c>
      <c r="H144" s="13">
        <f>F144/G144</f>
        <v>1871.460335728743</v>
      </c>
      <c r="I144" s="13">
        <f>AVERAGE($H132:$H143)</f>
        <v>1949.935892307360</v>
      </c>
      <c r="J144" s="13">
        <f>H144-I144</f>
        <v>-78.47555657861699</v>
      </c>
      <c r="K144" s="13">
        <f>G144*I144</f>
        <v>1936.270593936407</v>
      </c>
      <c r="L144" s="13">
        <f>F144-K144</f>
        <v>-77.92559393640704</v>
      </c>
      <c r="M144" s="13"/>
      <c r="N144" s="13"/>
    </row>
    <row r="145" ht="13.65" customHeight="1">
      <c r="A145" s="8"/>
      <c r="B145" s="8"/>
      <c r="C145" s="8"/>
      <c r="D145" s="8"/>
      <c r="E145" s="12">
        <v>37591</v>
      </c>
      <c r="F145" s="13">
        <f>'Data'!$B145</f>
        <v>1996.352</v>
      </c>
      <c r="G145" s="13">
        <v>1.01673686504364</v>
      </c>
      <c r="H145" s="13">
        <f>F145/G145</f>
        <v>1963.489343837565</v>
      </c>
      <c r="I145" s="13">
        <f>AVERAGE($H133:$H144)</f>
        <v>1940.262349386145</v>
      </c>
      <c r="J145" s="13">
        <f>H145-I145</f>
        <v>23.22699445142052</v>
      </c>
      <c r="K145" s="13">
        <f>G145*I145</f>
        <v>1972.736258477077</v>
      </c>
      <c r="L145" s="13">
        <f>F145-K145</f>
        <v>23.61574152292337</v>
      </c>
      <c r="M145" s="13"/>
      <c r="N145" s="13"/>
    </row>
    <row r="146" ht="13.65" customHeight="1">
      <c r="A146" s="8"/>
      <c r="B146" s="8"/>
      <c r="C146" s="8"/>
      <c r="D146" s="8"/>
      <c r="E146" s="12">
        <v>37622</v>
      </c>
      <c r="F146" s="13">
        <f>'Data'!$B146</f>
        <v>1778.033</v>
      </c>
      <c r="G146" s="13">
        <v>0.8821389079093933</v>
      </c>
      <c r="H146" s="13">
        <f>F146/G146</f>
        <v>2015.592991146726</v>
      </c>
      <c r="I146" s="13">
        <f>AVERAGE($H134:$H145)</f>
        <v>1941.214988526746</v>
      </c>
      <c r="J146" s="13">
        <f>H146-I146</f>
        <v>74.37800261997927</v>
      </c>
      <c r="K146" s="13">
        <f>G146*I146</f>
        <v>1712.421269996330</v>
      </c>
      <c r="L146" s="13">
        <f>F146-K146</f>
        <v>65.61173000367035</v>
      </c>
      <c r="M146" s="13"/>
      <c r="N146" s="13"/>
    </row>
    <row r="147" ht="13.65" customHeight="1">
      <c r="A147" s="8"/>
      <c r="B147" s="8"/>
      <c r="C147" s="8"/>
      <c r="D147" s="8"/>
      <c r="E147" s="12">
        <v>37653</v>
      </c>
      <c r="F147" s="13">
        <f>'Data'!$B147</f>
        <v>1749.489</v>
      </c>
      <c r="G147" s="13">
        <v>0.8625079989433289</v>
      </c>
      <c r="H147" s="13">
        <f>F147/G147</f>
        <v>2028.374232057354</v>
      </c>
      <c r="I147" s="13">
        <f>AVERAGE($H135:$H146)</f>
        <v>1942.953565810795</v>
      </c>
      <c r="J147" s="13">
        <f>H147-I147</f>
        <v>85.42066624655922</v>
      </c>
      <c r="K147" s="13">
        <f>G147*I147</f>
        <v>1675.812992087274</v>
      </c>
      <c r="L147" s="13">
        <f>F147-K147</f>
        <v>73.67600791272594</v>
      </c>
      <c r="M147" s="13"/>
      <c r="N147" s="13"/>
    </row>
    <row r="148" ht="13.65" customHeight="1">
      <c r="A148" s="8"/>
      <c r="B148" s="8"/>
      <c r="C148" s="8"/>
      <c r="D148" s="8"/>
      <c r="E148" s="12">
        <v>37681</v>
      </c>
      <c r="F148" s="13">
        <f>'Data'!$B148</f>
        <v>2066.466</v>
      </c>
      <c r="G148" s="13">
        <v>1.02568781375885</v>
      </c>
      <c r="H148" s="13">
        <f>F148/G148</f>
        <v>2014.712442011959</v>
      </c>
      <c r="I148" s="13">
        <f>AVERAGE($H136:$H147)</f>
        <v>1940.914357669551</v>
      </c>
      <c r="J148" s="13">
        <f>H148-I148</f>
        <v>73.79808434240749</v>
      </c>
      <c r="K148" s="13">
        <f>G148*I148</f>
        <v>1990.772204211245</v>
      </c>
      <c r="L148" s="13">
        <f>F148-K148</f>
        <v>75.6937957887551</v>
      </c>
      <c r="M148" s="13"/>
      <c r="N148" s="13"/>
    </row>
    <row r="149" ht="13.65" customHeight="1">
      <c r="A149" s="8"/>
      <c r="B149" s="8"/>
      <c r="C149" s="8"/>
      <c r="D149" s="8"/>
      <c r="E149" s="12">
        <v>37712</v>
      </c>
      <c r="F149" s="13">
        <f>'Data'!$B149</f>
        <v>2098.899</v>
      </c>
      <c r="G149" s="13">
        <v>1.035512685775757</v>
      </c>
      <c r="H149" s="13">
        <f>F149/G149</f>
        <v>2026.917708330733</v>
      </c>
      <c r="I149" s="13">
        <f>AVERAGE($H137:$H148)</f>
        <v>1944.696697625198</v>
      </c>
      <c r="J149" s="13">
        <f>H149-I149</f>
        <v>82.22101070553572</v>
      </c>
      <c r="K149" s="13">
        <f>G149*I149</f>
        <v>2013.758100377113</v>
      </c>
      <c r="L149" s="13">
        <f>F149-K149</f>
        <v>85.14089962288654</v>
      </c>
      <c r="M149" s="13"/>
      <c r="N149" s="13"/>
    </row>
    <row r="150" ht="13.65" customHeight="1">
      <c r="A150" s="8"/>
      <c r="B150" s="8"/>
      <c r="C150" s="8"/>
      <c r="D150" s="8"/>
      <c r="E150" s="12">
        <v>37742</v>
      </c>
      <c r="F150" s="13">
        <f>'Data'!$B150</f>
        <v>2104.911</v>
      </c>
      <c r="G150" s="13">
        <v>1.044690608978271</v>
      </c>
      <c r="H150" s="13">
        <f>F150/G150</f>
        <v>2014.865436627832</v>
      </c>
      <c r="I150" s="13">
        <f>AVERAGE($H138:$H149)</f>
        <v>1948.760787543627</v>
      </c>
      <c r="J150" s="13">
        <f>H150-I150</f>
        <v>66.10464908420477</v>
      </c>
      <c r="K150" s="13">
        <f>G150*I150</f>
        <v>2035.852093891927</v>
      </c>
      <c r="L150" s="13">
        <f>F150-K150</f>
        <v>69.05890610807273</v>
      </c>
      <c r="M150" s="13"/>
      <c r="N150" s="13"/>
    </row>
    <row r="151" ht="13.65" customHeight="1">
      <c r="A151" s="8"/>
      <c r="B151" s="8"/>
      <c r="C151" s="8"/>
      <c r="D151" s="8"/>
      <c r="E151" s="12">
        <v>37773</v>
      </c>
      <c r="F151" s="13">
        <f>'Data'!$B151</f>
        <v>2129.671</v>
      </c>
      <c r="G151" s="13">
        <v>1.026643395423889</v>
      </c>
      <c r="H151" s="13">
        <f>F151/G151</f>
        <v>2074.401890172082</v>
      </c>
      <c r="I151" s="13">
        <f>AVERAGE($H139:$H150)</f>
        <v>1951.644256876504</v>
      </c>
      <c r="J151" s="13">
        <f>H151-I151</f>
        <v>122.7576332955784</v>
      </c>
      <c r="K151" s="13">
        <f>G151*I151</f>
        <v>2003.642686539227</v>
      </c>
      <c r="L151" s="13">
        <f>F151-K151</f>
        <v>126.0283134607732</v>
      </c>
      <c r="M151" s="13"/>
      <c r="N151" s="13"/>
    </row>
    <row r="152" ht="13.65" customHeight="1">
      <c r="A152" s="8"/>
      <c r="B152" s="8"/>
      <c r="C152" s="8"/>
      <c r="D152" s="8"/>
      <c r="E152" s="12">
        <v>37803</v>
      </c>
      <c r="F152" s="13">
        <f>'Data'!$B152</f>
        <v>2223.349</v>
      </c>
      <c r="G152" s="13">
        <v>1.083887219429016</v>
      </c>
      <c r="H152" s="13">
        <f>F152/G152</f>
        <v>2051.273379873640</v>
      </c>
      <c r="I152" s="13">
        <f>AVERAGE($H140:$H151)</f>
        <v>1962.635090419058</v>
      </c>
      <c r="J152" s="13">
        <f>H152-I152</f>
        <v>88.63828945458272</v>
      </c>
      <c r="K152" s="13">
        <f>G152*I152</f>
        <v>2127.275090908128</v>
      </c>
      <c r="L152" s="13">
        <f>F152-K152</f>
        <v>96.07390909187234</v>
      </c>
      <c r="M152" s="13"/>
      <c r="N152" s="13"/>
    </row>
    <row r="153" ht="13.65" customHeight="1">
      <c r="A153" s="8"/>
      <c r="B153" s="8"/>
      <c r="C153" s="8"/>
      <c r="D153" s="8"/>
      <c r="E153" s="12">
        <v>37834</v>
      </c>
      <c r="F153" s="13">
        <f>'Data'!$B153</f>
        <v>2174.36</v>
      </c>
      <c r="G153" s="13">
        <v>1.105181932449341</v>
      </c>
      <c r="H153" s="13">
        <f>F153/G153</f>
        <v>1967.422680518411</v>
      </c>
      <c r="I153" s="13">
        <f>AVERAGE($H141:$H152)</f>
        <v>1974.020884480886</v>
      </c>
      <c r="J153" s="13">
        <f>H153-I153</f>
        <v>-6.598203962474599</v>
      </c>
      <c r="K153" s="13">
        <f>G153*I153</f>
        <v>2181.652215805942</v>
      </c>
      <c r="L153" s="13">
        <f>F153-K153</f>
        <v>-7.292215805942305</v>
      </c>
      <c r="M153" s="13"/>
      <c r="N153" s="13"/>
    </row>
    <row r="154" ht="13.65" customHeight="1">
      <c r="A154" s="8"/>
      <c r="B154" s="8"/>
      <c r="C154" s="8"/>
      <c r="D154" s="8"/>
      <c r="E154" s="12">
        <v>37865</v>
      </c>
      <c r="F154" s="13">
        <f>'Data'!$B154</f>
        <v>1931.406</v>
      </c>
      <c r="G154" s="13">
        <v>0.9244531393051147</v>
      </c>
      <c r="H154" s="13">
        <f>F154/G154</f>
        <v>2089.241647718113</v>
      </c>
      <c r="I154" s="13">
        <f>AVERAGE($H142:$H153)</f>
        <v>1985.165354278153</v>
      </c>
      <c r="J154" s="13">
        <f>H154-I154</f>
        <v>104.0762934399595</v>
      </c>
      <c r="K154" s="13">
        <f>G154*I154</f>
        <v>1835.192343802189</v>
      </c>
      <c r="L154" s="13">
        <f>F154-K154</f>
        <v>96.21365619781091</v>
      </c>
      <c r="M154" s="13"/>
      <c r="N154" s="13"/>
    </row>
    <row r="155" ht="13.65" customHeight="1">
      <c r="A155" s="8"/>
      <c r="B155" s="8"/>
      <c r="C155" s="8"/>
      <c r="D155" s="8"/>
      <c r="E155" s="12">
        <v>37895</v>
      </c>
      <c r="F155" s="13">
        <f>'Data'!$B155</f>
        <v>2121.47</v>
      </c>
      <c r="G155" s="13">
        <v>0.9995663166046143</v>
      </c>
      <c r="H155" s="13">
        <f>F155/G155</f>
        <v>2122.390445494736</v>
      </c>
      <c r="I155" s="13">
        <f>AVERAGE($H143:$H154)</f>
        <v>2002.946226703649</v>
      </c>
      <c r="J155" s="13">
        <f>H155-I155</f>
        <v>119.444218791087</v>
      </c>
      <c r="K155" s="13">
        <f>G155*I155</f>
        <v>2002.077582183277</v>
      </c>
      <c r="L155" s="13">
        <f>F155-K155</f>
        <v>119.3924178167226</v>
      </c>
      <c r="M155" s="13"/>
      <c r="N155" s="13"/>
    </row>
    <row r="156" ht="13.65" customHeight="1">
      <c r="A156" s="8"/>
      <c r="B156" s="8"/>
      <c r="C156" s="8"/>
      <c r="D156" s="8"/>
      <c r="E156" s="12">
        <v>37926</v>
      </c>
      <c r="F156" s="13">
        <f>'Data'!$B156</f>
        <v>2076.054</v>
      </c>
      <c r="G156" s="13">
        <v>0.9929919242858887</v>
      </c>
      <c r="H156" s="13">
        <f>F156/G156</f>
        <v>2090.705824715540</v>
      </c>
      <c r="I156" s="13">
        <f>AVERAGE($H144:$H155)</f>
        <v>2020.011877793158</v>
      </c>
      <c r="J156" s="13">
        <f>H156-I156</f>
        <v>70.69394692238188</v>
      </c>
      <c r="K156" s="13">
        <f>G156*I156</f>
        <v>2005.855481610180</v>
      </c>
      <c r="L156" s="13">
        <f>F156-K156</f>
        <v>70.19851838982049</v>
      </c>
      <c r="M156" s="13"/>
      <c r="N156" s="13"/>
    </row>
    <row r="157" ht="13.65" customHeight="1">
      <c r="A157" s="8"/>
      <c r="B157" s="8"/>
      <c r="C157" s="8"/>
      <c r="D157" s="8"/>
      <c r="E157" s="12">
        <v>37956</v>
      </c>
      <c r="F157" s="13">
        <f>'Data'!$B157</f>
        <v>2140.677</v>
      </c>
      <c r="G157" s="13">
        <v>1.01673686504364</v>
      </c>
      <c r="H157" s="13">
        <f>F157/G157</f>
        <v>2105.438558980665</v>
      </c>
      <c r="I157" s="13">
        <f>AVERAGE($H145:$H156)</f>
        <v>2038.282335208725</v>
      </c>
      <c r="J157" s="13">
        <f>H157-I157</f>
        <v>67.15622377194018</v>
      </c>
      <c r="K157" s="13">
        <f>G157*I157</f>
        <v>2072.396791573949</v>
      </c>
      <c r="L157" s="13">
        <f>F157-K157</f>
        <v>68.28020842605156</v>
      </c>
      <c r="M157" s="13"/>
      <c r="N157" s="13"/>
    </row>
    <row r="158" ht="13.65" customHeight="1">
      <c r="A158" s="8"/>
      <c r="B158" s="8"/>
      <c r="C158" s="8"/>
      <c r="D158" s="8"/>
      <c r="E158" s="12">
        <v>37987</v>
      </c>
      <c r="F158" s="13">
        <f>'Data'!$B158</f>
        <v>1831.508</v>
      </c>
      <c r="G158" s="13">
        <v>0.8821389079093933</v>
      </c>
      <c r="H158" s="13">
        <f>F158/G158</f>
        <v>2076.212695731270</v>
      </c>
      <c r="I158" s="13">
        <f>AVERAGE($H146:$H157)</f>
        <v>2050.111436470650</v>
      </c>
      <c r="J158" s="13">
        <f>H158-I158</f>
        <v>26.10125926062028</v>
      </c>
      <c r="K158" s="13">
        <f>G158*I158</f>
        <v>1808.483063660776</v>
      </c>
      <c r="L158" s="13">
        <f>F158-K158</f>
        <v>23.02493633922359</v>
      </c>
      <c r="M158" s="13"/>
      <c r="N158" s="13"/>
    </row>
    <row r="159" ht="13.65" customHeight="1">
      <c r="A159" s="8"/>
      <c r="B159" s="8"/>
      <c r="C159" s="8"/>
      <c r="D159" s="8"/>
      <c r="E159" s="12">
        <v>38018</v>
      </c>
      <c r="F159" s="13">
        <f>'Data'!$B159</f>
        <v>1838.006</v>
      </c>
      <c r="G159" s="13">
        <v>0.8625079989433289</v>
      </c>
      <c r="H159" s="13">
        <f>F159/G159</f>
        <v>2131.001686073368</v>
      </c>
      <c r="I159" s="13">
        <f>AVERAGE($H147:$H158)</f>
        <v>2055.163078519361</v>
      </c>
      <c r="J159" s="13">
        <f>H159-I159</f>
        <v>75.83860755400656</v>
      </c>
      <c r="K159" s="13">
        <f>G159*I159</f>
        <v>1772.594594355946</v>
      </c>
      <c r="L159" s="13">
        <f>F159-K159</f>
        <v>65.41140564405441</v>
      </c>
      <c r="M159" s="13"/>
      <c r="N159" s="13"/>
    </row>
    <row r="160" ht="13.65" customHeight="1">
      <c r="A160" s="8"/>
      <c r="B160" s="8"/>
      <c r="C160" s="8"/>
      <c r="D160" s="8"/>
      <c r="E160" s="12">
        <v>38047</v>
      </c>
      <c r="F160" s="13">
        <f>'Data'!$B160</f>
        <v>2132.446</v>
      </c>
      <c r="G160" s="13">
        <v>1.02568781375885</v>
      </c>
      <c r="H160" s="13">
        <f>F160/G160</f>
        <v>2079.040007490389</v>
      </c>
      <c r="I160" s="13">
        <f>AVERAGE($H148:$H159)</f>
        <v>2063.715366354029</v>
      </c>
      <c r="J160" s="13">
        <f>H160-I160</f>
        <v>15.32464113635979</v>
      </c>
      <c r="K160" s="13">
        <f>G160*I160</f>
        <v>2116.727702336208</v>
      </c>
      <c r="L160" s="13">
        <f>F160-K160</f>
        <v>15.71829766379142</v>
      </c>
      <c r="M160" s="13"/>
      <c r="N160" s="1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F160"/>
  <sheetViews>
    <sheetView workbookViewId="0" showGridLines="0" defaultGridColor="1"/>
  </sheetViews>
  <sheetFormatPr defaultColWidth="8.83333" defaultRowHeight="13.2" customHeight="1" outlineLevelRow="0" outlineLevelCol="0"/>
  <cols>
    <col min="1" max="1" width="8.85156" style="19" customWidth="1"/>
    <col min="2" max="2" width="14.5" style="19" customWidth="1"/>
    <col min="3" max="3" width="36" style="19" customWidth="1"/>
    <col min="4" max="4" width="8.85156" style="19" customWidth="1"/>
    <col min="5" max="5" width="8.85156" style="19" customWidth="1"/>
    <col min="6" max="6" width="8.85156" style="19" customWidth="1"/>
    <col min="7" max="256" width="8.85156" style="19" customWidth="1"/>
  </cols>
  <sheetData>
    <row r="1" ht="13.65" customHeight="1">
      <c r="A1" t="s" s="4">
        <v>5</v>
      </c>
      <c r="B1" t="s" s="4">
        <v>24</v>
      </c>
      <c r="C1" t="s" s="20">
        <v>25</v>
      </c>
      <c r="D1" s="21"/>
      <c r="E1" s="21"/>
      <c r="F1" s="21"/>
    </row>
    <row r="2" ht="13.65" customHeight="1">
      <c r="A2" s="5">
        <v>33239</v>
      </c>
      <c r="B2" s="6">
        <v>1708.917</v>
      </c>
      <c r="C2" s="8"/>
      <c r="D2" s="7"/>
      <c r="E2" s="7"/>
      <c r="F2" s="7"/>
    </row>
    <row r="3" ht="13.65" customHeight="1">
      <c r="A3" s="5">
        <v>33270</v>
      </c>
      <c r="B3" s="6">
        <v>1620.586</v>
      </c>
      <c r="C3" s="8"/>
      <c r="D3" s="7"/>
      <c r="E3" s="7"/>
      <c r="F3" s="7"/>
    </row>
    <row r="4" ht="13.65" customHeight="1">
      <c r="A4" s="5">
        <v>33298</v>
      </c>
      <c r="B4" s="6">
        <v>1972.715</v>
      </c>
      <c r="C4" s="8"/>
      <c r="D4" s="7"/>
      <c r="E4" s="7"/>
      <c r="F4" s="7"/>
    </row>
    <row r="5" ht="13.65" customHeight="1">
      <c r="A5" s="5">
        <v>33329</v>
      </c>
      <c r="B5" s="6">
        <v>1811.665</v>
      </c>
      <c r="C5" s="8"/>
      <c r="D5" s="7"/>
      <c r="E5" s="7"/>
      <c r="F5" s="7"/>
    </row>
    <row r="6" ht="13.65" customHeight="1">
      <c r="A6" s="5">
        <v>33359</v>
      </c>
      <c r="B6" s="6">
        <v>1974.964</v>
      </c>
      <c r="C6" s="8"/>
      <c r="D6" s="7"/>
      <c r="E6" s="7"/>
      <c r="F6" s="7"/>
    </row>
    <row r="7" ht="13.65" customHeight="1">
      <c r="A7" s="5">
        <v>33390</v>
      </c>
      <c r="B7" s="6">
        <v>1862.356</v>
      </c>
      <c r="C7" s="8"/>
      <c r="D7" s="7"/>
      <c r="E7" s="7"/>
      <c r="F7" s="7"/>
    </row>
    <row r="8" ht="13.65" customHeight="1">
      <c r="A8" s="5">
        <v>33420</v>
      </c>
      <c r="B8" s="6">
        <v>1939.86</v>
      </c>
      <c r="C8" s="8"/>
      <c r="D8" s="7"/>
      <c r="E8" s="7"/>
      <c r="F8" s="7"/>
    </row>
    <row r="9" ht="13.65" customHeight="1">
      <c r="A9" s="5">
        <v>33451</v>
      </c>
      <c r="B9" s="6">
        <v>2013.264</v>
      </c>
      <c r="C9" s="8"/>
      <c r="D9" s="7"/>
      <c r="E9" s="7"/>
      <c r="F9" s="7"/>
    </row>
    <row r="10" ht="13.65" customHeight="1">
      <c r="A10" s="5">
        <v>33482</v>
      </c>
      <c r="B10" s="6">
        <v>1595.657</v>
      </c>
      <c r="C10" s="8"/>
      <c r="D10" s="7"/>
      <c r="E10" s="7"/>
      <c r="F10" s="7"/>
    </row>
    <row r="11" ht="13.65" customHeight="1">
      <c r="A11" s="5">
        <v>33512</v>
      </c>
      <c r="B11" s="6">
        <v>1724.924</v>
      </c>
      <c r="C11" s="8"/>
      <c r="D11" s="7"/>
      <c r="E11" s="7"/>
      <c r="F11" s="7"/>
    </row>
    <row r="12" ht="13.65" customHeight="1">
      <c r="A12" s="5">
        <v>33543</v>
      </c>
      <c r="B12" s="6">
        <v>1675.667</v>
      </c>
      <c r="C12" s="8"/>
      <c r="D12" s="7"/>
      <c r="E12" s="7"/>
      <c r="F12" s="7"/>
    </row>
    <row r="13" ht="13.65" customHeight="1">
      <c r="A13" s="5">
        <v>33573</v>
      </c>
      <c r="B13" s="6">
        <v>1813.863</v>
      </c>
      <c r="C13" s="8"/>
      <c r="D13" s="7"/>
      <c r="E13" s="7"/>
      <c r="F13" s="7"/>
    </row>
    <row r="14" ht="13.65" customHeight="1">
      <c r="A14" s="5">
        <v>33604</v>
      </c>
      <c r="B14" s="6">
        <v>1614.827</v>
      </c>
      <c r="C14" s="8"/>
      <c r="D14" s="7"/>
      <c r="E14" s="7"/>
      <c r="F14" s="7"/>
    </row>
    <row r="15" ht="13.65" customHeight="1">
      <c r="A15" s="5">
        <v>33635</v>
      </c>
      <c r="B15" s="6">
        <v>1557.088</v>
      </c>
      <c r="C15" s="8"/>
      <c r="D15" s="7"/>
      <c r="E15" s="7"/>
      <c r="F15" s="7"/>
    </row>
    <row r="16" ht="13.65" customHeight="1">
      <c r="A16" s="5">
        <v>33664</v>
      </c>
      <c r="B16" s="6">
        <v>1891.223</v>
      </c>
      <c r="C16" s="8"/>
      <c r="D16" s="7"/>
      <c r="E16" s="7"/>
      <c r="F16" s="7"/>
    </row>
    <row r="17" ht="13.65" customHeight="1">
      <c r="A17" s="5">
        <v>33695</v>
      </c>
      <c r="B17" s="6">
        <v>1955.981</v>
      </c>
      <c r="C17" s="8"/>
      <c r="D17" s="7"/>
      <c r="E17" s="7"/>
      <c r="F17" s="7"/>
    </row>
    <row r="18" ht="13.65" customHeight="1">
      <c r="A18" s="5">
        <v>33725</v>
      </c>
      <c r="B18" s="6">
        <v>1884.714</v>
      </c>
      <c r="C18" s="8"/>
      <c r="D18" s="7"/>
      <c r="E18" s="7"/>
      <c r="F18" s="7"/>
    </row>
    <row r="19" ht="13.65" customHeight="1">
      <c r="A19" s="5">
        <v>33756</v>
      </c>
      <c r="B19" s="6">
        <v>1623.042</v>
      </c>
      <c r="C19" s="8"/>
      <c r="D19" s="7"/>
      <c r="E19" s="7"/>
      <c r="F19" s="7"/>
    </row>
    <row r="20" ht="13.65" customHeight="1">
      <c r="A20" s="5">
        <v>33786</v>
      </c>
      <c r="B20" s="6">
        <v>1903.309</v>
      </c>
      <c r="C20" s="8"/>
      <c r="D20" s="7"/>
      <c r="E20" s="7"/>
      <c r="F20" s="7"/>
    </row>
    <row r="21" ht="13.65" customHeight="1">
      <c r="A21" s="5">
        <v>33817</v>
      </c>
      <c r="B21" s="6">
        <v>1996.712</v>
      </c>
      <c r="C21" s="8"/>
      <c r="D21" s="7"/>
      <c r="E21" s="7"/>
      <c r="F21" s="7"/>
    </row>
    <row r="22" ht="13.65" customHeight="1">
      <c r="A22" s="5">
        <v>33848</v>
      </c>
      <c r="B22" s="6">
        <v>1703.897</v>
      </c>
      <c r="C22" s="8"/>
      <c r="D22" s="7"/>
      <c r="E22" s="7"/>
      <c r="F22" s="7"/>
    </row>
    <row r="23" ht="13.65" customHeight="1">
      <c r="A23" s="5">
        <v>33878</v>
      </c>
      <c r="B23" s="6">
        <v>1810</v>
      </c>
      <c r="C23" s="8"/>
      <c r="D23" s="7"/>
      <c r="E23" s="7"/>
      <c r="F23" s="7"/>
    </row>
    <row r="24" ht="13.65" customHeight="1">
      <c r="A24" s="5">
        <v>33909</v>
      </c>
      <c r="B24" s="6">
        <v>1861.601</v>
      </c>
      <c r="C24" s="8"/>
      <c r="D24" s="7"/>
      <c r="E24" s="7"/>
      <c r="F24" s="7"/>
    </row>
    <row r="25" ht="13.65" customHeight="1">
      <c r="A25" s="5">
        <v>33939</v>
      </c>
      <c r="B25" s="6">
        <v>1875.122</v>
      </c>
      <c r="C25" s="8"/>
      <c r="D25" s="7"/>
      <c r="E25" s="7"/>
      <c r="F25" s="7"/>
    </row>
    <row r="26" ht="13.65" customHeight="1">
      <c r="A26" s="5">
        <v>33970</v>
      </c>
      <c r="B26" s="6">
        <v>1705.259</v>
      </c>
      <c r="C26" s="8"/>
      <c r="D26" s="7"/>
      <c r="E26" s="7"/>
      <c r="F26" s="7"/>
    </row>
    <row r="27" ht="13.65" customHeight="1">
      <c r="A27" s="5">
        <v>34001</v>
      </c>
      <c r="B27" s="6">
        <v>1618.535</v>
      </c>
      <c r="C27" s="8"/>
      <c r="D27" s="7"/>
      <c r="E27" s="7"/>
      <c r="F27" s="7"/>
    </row>
    <row r="28" ht="13.65" customHeight="1">
      <c r="A28" s="5">
        <v>34029</v>
      </c>
      <c r="B28" s="6">
        <v>1836.709</v>
      </c>
      <c r="C28" s="8"/>
      <c r="D28" s="7"/>
      <c r="E28" s="7"/>
      <c r="F28" s="7"/>
    </row>
    <row r="29" ht="13.65" customHeight="1">
      <c r="A29" s="5">
        <v>34060</v>
      </c>
      <c r="B29" s="6">
        <v>1957.043</v>
      </c>
      <c r="C29" s="8"/>
      <c r="D29" s="7"/>
      <c r="E29" s="7"/>
      <c r="F29" s="7"/>
    </row>
    <row r="30" ht="13.65" customHeight="1">
      <c r="A30" s="5">
        <v>34090</v>
      </c>
      <c r="B30" s="6">
        <v>1917.185</v>
      </c>
      <c r="C30" s="8"/>
      <c r="D30" s="7"/>
      <c r="E30" s="7"/>
      <c r="F30" s="7"/>
    </row>
    <row r="31" ht="13.65" customHeight="1">
      <c r="A31" s="5">
        <v>34121</v>
      </c>
      <c r="B31" s="6">
        <v>1882.398</v>
      </c>
      <c r="C31" s="8"/>
      <c r="D31" s="7"/>
      <c r="E31" s="7"/>
      <c r="F31" s="7"/>
    </row>
    <row r="32" ht="13.65" customHeight="1">
      <c r="A32" s="5">
        <v>34151</v>
      </c>
      <c r="B32" s="6">
        <v>1933.009</v>
      </c>
      <c r="C32" s="8"/>
      <c r="D32" s="7"/>
      <c r="E32" s="7"/>
      <c r="F32" s="7"/>
    </row>
    <row r="33" ht="13.65" customHeight="1">
      <c r="A33" s="5">
        <v>34182</v>
      </c>
      <c r="B33" s="6">
        <v>1996.167</v>
      </c>
      <c r="C33" s="8"/>
      <c r="D33" s="7"/>
      <c r="E33" s="7"/>
      <c r="F33" s="7"/>
    </row>
    <row r="34" ht="13.65" customHeight="1">
      <c r="A34" s="5">
        <v>34213</v>
      </c>
      <c r="B34" s="6">
        <v>1672.841</v>
      </c>
      <c r="C34" s="8"/>
      <c r="D34" s="7"/>
      <c r="E34" s="7"/>
      <c r="F34" s="7"/>
    </row>
    <row r="35" ht="13.65" customHeight="1">
      <c r="A35" s="5">
        <v>34243</v>
      </c>
      <c r="B35" s="6">
        <v>1752.827</v>
      </c>
      <c r="C35" s="8"/>
      <c r="D35" s="7"/>
      <c r="E35" s="7"/>
      <c r="F35" s="7"/>
    </row>
    <row r="36" ht="13.65" customHeight="1">
      <c r="A36" s="5">
        <v>34274</v>
      </c>
      <c r="B36" s="6">
        <v>1720.377</v>
      </c>
      <c r="C36" s="8"/>
      <c r="D36" s="7"/>
      <c r="E36" s="7"/>
      <c r="F36" s="7"/>
    </row>
    <row r="37" ht="13.65" customHeight="1">
      <c r="A37" s="5">
        <v>34304</v>
      </c>
      <c r="B37" s="6">
        <v>1734.292</v>
      </c>
      <c r="C37" s="8"/>
      <c r="D37" s="7"/>
      <c r="E37" s="7"/>
      <c r="F37" s="7"/>
    </row>
    <row r="38" ht="13.65" customHeight="1">
      <c r="A38" s="5">
        <v>34335</v>
      </c>
      <c r="B38" s="6">
        <v>1563.365</v>
      </c>
      <c r="C38" s="8"/>
      <c r="D38" s="7"/>
      <c r="E38" s="7"/>
      <c r="F38" s="7"/>
    </row>
    <row r="39" ht="13.65" customHeight="1">
      <c r="A39" s="5">
        <v>34366</v>
      </c>
      <c r="B39" s="6">
        <v>1573.959</v>
      </c>
      <c r="C39" s="8"/>
      <c r="D39" s="7"/>
      <c r="E39" s="7"/>
      <c r="F39" s="7"/>
    </row>
    <row r="40" ht="13.65" customHeight="1">
      <c r="A40" s="5">
        <v>34394</v>
      </c>
      <c r="B40" s="6">
        <v>1902.639</v>
      </c>
      <c r="C40" s="8"/>
      <c r="D40" s="7"/>
      <c r="E40" s="7"/>
      <c r="F40" s="7"/>
    </row>
    <row r="41" ht="13.65" customHeight="1">
      <c r="A41" s="5">
        <v>34425</v>
      </c>
      <c r="B41" s="6">
        <v>1833.888</v>
      </c>
      <c r="C41" s="8"/>
      <c r="D41" s="7"/>
      <c r="E41" s="7"/>
      <c r="F41" s="7"/>
    </row>
    <row r="42" ht="13.65" customHeight="1">
      <c r="A42" s="5">
        <v>34455</v>
      </c>
      <c r="B42" s="6">
        <v>1831.049</v>
      </c>
      <c r="C42" s="8"/>
      <c r="D42" s="7"/>
      <c r="E42" s="7"/>
      <c r="F42" s="7"/>
    </row>
    <row r="43" ht="13.65" customHeight="1">
      <c r="A43" s="5">
        <v>34486</v>
      </c>
      <c r="B43" s="6">
        <v>1775.755</v>
      </c>
      <c r="C43" s="8"/>
      <c r="D43" s="7"/>
      <c r="E43" s="7"/>
      <c r="F43" s="7"/>
    </row>
    <row r="44" ht="13.65" customHeight="1">
      <c r="A44" s="5">
        <v>34516</v>
      </c>
      <c r="B44" s="6">
        <v>1867.508</v>
      </c>
      <c r="C44" s="8"/>
      <c r="D44" s="7"/>
      <c r="E44" s="7"/>
      <c r="F44" s="7"/>
    </row>
    <row r="45" ht="13.65" customHeight="1">
      <c r="A45" s="5">
        <v>34547</v>
      </c>
      <c r="B45" s="6">
        <v>1906.608</v>
      </c>
      <c r="C45" s="8"/>
      <c r="D45" s="7"/>
      <c r="E45" s="7"/>
      <c r="F45" s="7"/>
    </row>
    <row r="46" ht="13.65" customHeight="1">
      <c r="A46" s="5">
        <v>34578</v>
      </c>
      <c r="B46" s="6">
        <v>1685.632</v>
      </c>
      <c r="C46" s="8"/>
      <c r="D46" s="7"/>
      <c r="E46" s="7"/>
      <c r="F46" s="7"/>
    </row>
    <row r="47" ht="13.65" customHeight="1">
      <c r="A47" s="5">
        <v>34608</v>
      </c>
      <c r="B47" s="6">
        <v>1778.546</v>
      </c>
      <c r="C47" s="8"/>
      <c r="D47" s="7"/>
      <c r="E47" s="7"/>
      <c r="F47" s="7"/>
    </row>
    <row r="48" ht="13.65" customHeight="1">
      <c r="A48" s="5">
        <v>34639</v>
      </c>
      <c r="B48" s="6">
        <v>1775.995</v>
      </c>
      <c r="C48" s="8"/>
      <c r="D48" s="7"/>
      <c r="E48" s="7"/>
      <c r="F48" s="7"/>
    </row>
    <row r="49" ht="13.65" customHeight="1">
      <c r="A49" s="5">
        <v>34669</v>
      </c>
      <c r="B49" s="6">
        <v>1783.35</v>
      </c>
      <c r="C49" s="8"/>
      <c r="D49" s="7"/>
      <c r="E49" s="7"/>
      <c r="F49" s="7"/>
    </row>
    <row r="50" ht="13.65" customHeight="1">
      <c r="A50" s="5">
        <v>34700</v>
      </c>
      <c r="B50" s="6">
        <v>1548.415</v>
      </c>
      <c r="C50" s="8"/>
      <c r="D50" s="7"/>
      <c r="E50" s="7"/>
      <c r="F50" s="7"/>
    </row>
    <row r="51" ht="13.65" customHeight="1">
      <c r="A51" s="5">
        <v>34731</v>
      </c>
      <c r="B51" s="6">
        <v>1496.925</v>
      </c>
      <c r="C51" s="8"/>
      <c r="D51" s="7"/>
      <c r="E51" s="7"/>
      <c r="F51" s="7"/>
    </row>
    <row r="52" ht="13.65" customHeight="1">
      <c r="A52" s="5">
        <v>34759</v>
      </c>
      <c r="B52" s="6">
        <v>1798.316</v>
      </c>
      <c r="C52" s="8"/>
      <c r="D52" s="7"/>
      <c r="E52" s="7"/>
      <c r="F52" s="7"/>
    </row>
    <row r="53" ht="13.65" customHeight="1">
      <c r="A53" s="5">
        <v>34790</v>
      </c>
      <c r="B53" s="6">
        <v>1732.895</v>
      </c>
      <c r="C53" s="8"/>
      <c r="D53" s="7"/>
      <c r="E53" s="7"/>
      <c r="F53" s="7"/>
    </row>
    <row r="54" ht="13.65" customHeight="1">
      <c r="A54" s="5">
        <v>34820</v>
      </c>
      <c r="B54" s="6">
        <v>1772.345</v>
      </c>
      <c r="C54" s="8"/>
      <c r="D54" s="7"/>
      <c r="E54" s="7"/>
      <c r="F54" s="7"/>
    </row>
    <row r="55" ht="13.65" customHeight="1">
      <c r="A55" s="5">
        <v>34851</v>
      </c>
      <c r="B55" s="6">
        <v>1761.207</v>
      </c>
      <c r="C55" s="8"/>
      <c r="D55" s="7"/>
      <c r="E55" s="7"/>
      <c r="F55" s="7"/>
    </row>
    <row r="56" ht="13.65" customHeight="1">
      <c r="A56" s="5">
        <v>34881</v>
      </c>
      <c r="B56" s="6">
        <v>1791.655</v>
      </c>
      <c r="C56" s="8"/>
      <c r="D56" s="7"/>
      <c r="E56" s="7"/>
      <c r="F56" s="7"/>
    </row>
    <row r="57" ht="13.65" customHeight="1">
      <c r="A57" s="5">
        <v>34912</v>
      </c>
      <c r="B57" s="6">
        <v>1874.82</v>
      </c>
      <c r="C57" s="8"/>
      <c r="D57" s="7"/>
      <c r="E57" s="7"/>
      <c r="F57" s="7"/>
    </row>
    <row r="58" ht="13.65" customHeight="1">
      <c r="A58" s="5">
        <v>34943</v>
      </c>
      <c r="B58" s="6">
        <v>1571.309</v>
      </c>
      <c r="C58" s="8"/>
      <c r="D58" s="7"/>
      <c r="E58" s="7"/>
      <c r="F58" s="7"/>
    </row>
    <row r="59" ht="13.65" customHeight="1">
      <c r="A59" s="5">
        <v>34973</v>
      </c>
      <c r="B59" s="6">
        <v>1646.948</v>
      </c>
      <c r="C59" s="8"/>
      <c r="D59" s="7"/>
      <c r="E59" s="7"/>
      <c r="F59" s="7"/>
    </row>
    <row r="60" ht="13.65" customHeight="1">
      <c r="A60" s="5">
        <v>35004</v>
      </c>
      <c r="B60" s="6">
        <v>1672.631</v>
      </c>
      <c r="C60" s="8"/>
      <c r="D60" s="7"/>
      <c r="E60" s="7"/>
      <c r="F60" s="7"/>
    </row>
    <row r="61" ht="13.65" customHeight="1">
      <c r="A61" s="5">
        <v>35034</v>
      </c>
      <c r="B61" s="6">
        <v>1656.845</v>
      </c>
      <c r="C61" s="8"/>
      <c r="D61" s="7"/>
      <c r="E61" s="7"/>
      <c r="F61" s="7"/>
    </row>
    <row r="62" ht="13.65" customHeight="1">
      <c r="A62" s="5">
        <v>35065</v>
      </c>
      <c r="B62" s="6">
        <v>1381.758</v>
      </c>
      <c r="C62" s="8"/>
      <c r="D62" s="7"/>
      <c r="E62" s="7"/>
      <c r="F62" s="7"/>
    </row>
    <row r="63" ht="13.65" customHeight="1">
      <c r="A63" s="5">
        <v>35096</v>
      </c>
      <c r="B63" s="6">
        <v>1360.852</v>
      </c>
      <c r="C63" s="8"/>
      <c r="D63" s="7"/>
      <c r="E63" s="7"/>
      <c r="F63" s="7"/>
    </row>
    <row r="64" ht="13.65" customHeight="1">
      <c r="A64" s="5">
        <v>35125</v>
      </c>
      <c r="B64" s="6">
        <v>1558.575</v>
      </c>
      <c r="C64" s="8"/>
      <c r="D64" s="7"/>
      <c r="E64" s="7"/>
      <c r="F64" s="7"/>
    </row>
    <row r="65" ht="13.65" customHeight="1">
      <c r="A65" s="5">
        <v>35156</v>
      </c>
      <c r="B65" s="6">
        <v>1608.42</v>
      </c>
      <c r="C65" s="8"/>
      <c r="D65" s="7"/>
      <c r="E65" s="7"/>
      <c r="F65" s="7"/>
    </row>
    <row r="66" ht="13.65" customHeight="1">
      <c r="A66" s="5">
        <v>35186</v>
      </c>
      <c r="B66" s="6">
        <v>1696.696</v>
      </c>
      <c r="C66" s="8"/>
      <c r="D66" s="7"/>
      <c r="E66" s="7"/>
      <c r="F66" s="7"/>
    </row>
    <row r="67" ht="13.65" customHeight="1">
      <c r="A67" s="5">
        <v>35217</v>
      </c>
      <c r="B67" s="6">
        <v>1693.183</v>
      </c>
      <c r="C67" s="8"/>
      <c r="D67" s="7"/>
      <c r="E67" s="7"/>
      <c r="F67" s="7"/>
    </row>
    <row r="68" ht="13.65" customHeight="1">
      <c r="A68" s="5">
        <v>35247</v>
      </c>
      <c r="B68" s="6">
        <v>1835.516</v>
      </c>
      <c r="C68" s="8"/>
      <c r="D68" s="7"/>
      <c r="E68" s="7"/>
      <c r="F68" s="7"/>
    </row>
    <row r="69" ht="13.65" customHeight="1">
      <c r="A69" s="5">
        <v>35278</v>
      </c>
      <c r="B69" s="6">
        <v>1942.573</v>
      </c>
      <c r="C69" s="8"/>
      <c r="D69" s="7"/>
      <c r="E69" s="7"/>
      <c r="F69" s="7"/>
    </row>
    <row r="70" ht="13.65" customHeight="1">
      <c r="A70" s="5">
        <v>35309</v>
      </c>
      <c r="B70" s="6">
        <v>1551.401</v>
      </c>
      <c r="C70" s="8"/>
      <c r="D70" s="7"/>
      <c r="E70" s="7"/>
      <c r="F70" s="7"/>
    </row>
    <row r="71" ht="13.65" customHeight="1">
      <c r="A71" s="5">
        <v>35339</v>
      </c>
      <c r="B71" s="6">
        <v>1686.508</v>
      </c>
      <c r="C71" s="8"/>
      <c r="D71" s="7"/>
      <c r="E71" s="7"/>
      <c r="F71" s="7"/>
    </row>
    <row r="72" ht="13.65" customHeight="1">
      <c r="A72" s="5">
        <v>35370</v>
      </c>
      <c r="B72" s="6">
        <v>1576.204</v>
      </c>
      <c r="C72" s="8"/>
      <c r="D72" s="7"/>
      <c r="E72" s="7"/>
      <c r="F72" s="7"/>
    </row>
    <row r="73" ht="13.65" customHeight="1">
      <c r="A73" s="5">
        <v>35400</v>
      </c>
      <c r="B73" s="6">
        <v>1700.433</v>
      </c>
      <c r="C73" s="8"/>
      <c r="D73" s="7"/>
      <c r="E73" s="7"/>
      <c r="F73" s="7"/>
    </row>
    <row r="74" ht="13.65" customHeight="1">
      <c r="A74" s="5">
        <v>35431</v>
      </c>
      <c r="B74" s="6">
        <v>1396.588</v>
      </c>
      <c r="C74" s="8"/>
      <c r="D74" s="7"/>
      <c r="E74" s="7"/>
      <c r="F74" s="7"/>
    </row>
    <row r="75" ht="13.65" customHeight="1">
      <c r="A75" s="5">
        <v>35462</v>
      </c>
      <c r="B75" s="6">
        <v>1371.69</v>
      </c>
      <c r="C75" s="8"/>
      <c r="D75" s="7"/>
      <c r="E75" s="7"/>
      <c r="F75" s="7"/>
    </row>
    <row r="76" ht="13.65" customHeight="1">
      <c r="A76" s="5">
        <v>35490</v>
      </c>
      <c r="B76" s="6">
        <v>1707.522</v>
      </c>
      <c r="C76" s="8"/>
      <c r="D76" s="7"/>
      <c r="E76" s="7"/>
      <c r="F76" s="7"/>
    </row>
    <row r="77" ht="13.65" customHeight="1">
      <c r="A77" s="5">
        <v>35521</v>
      </c>
      <c r="B77" s="6">
        <v>1654.604</v>
      </c>
      <c r="C77" s="8"/>
      <c r="D77" s="7"/>
      <c r="E77" s="7"/>
      <c r="F77" s="7"/>
    </row>
    <row r="78" ht="13.65" customHeight="1">
      <c r="A78" s="5">
        <v>35551</v>
      </c>
      <c r="B78" s="6">
        <v>1762.903</v>
      </c>
      <c r="C78" s="8"/>
      <c r="D78" s="7"/>
      <c r="E78" s="7"/>
      <c r="F78" s="7"/>
    </row>
    <row r="79" ht="13.65" customHeight="1">
      <c r="A79" s="5">
        <v>35582</v>
      </c>
      <c r="B79" s="6">
        <v>1775.8</v>
      </c>
      <c r="C79" s="8"/>
      <c r="D79" s="7"/>
      <c r="E79" s="7"/>
      <c r="F79" s="7"/>
    </row>
    <row r="80" ht="13.65" customHeight="1">
      <c r="A80" s="5">
        <v>35612</v>
      </c>
      <c r="B80" s="6">
        <v>1934.219</v>
      </c>
      <c r="C80" s="8"/>
      <c r="D80" s="7"/>
      <c r="E80" s="7"/>
      <c r="F80" s="7"/>
    </row>
    <row r="81" ht="13.65" customHeight="1">
      <c r="A81" s="5">
        <v>35643</v>
      </c>
      <c r="B81" s="6">
        <v>2008.055</v>
      </c>
      <c r="C81" s="8"/>
      <c r="D81" s="7"/>
      <c r="E81" s="7"/>
      <c r="F81" s="7"/>
    </row>
    <row r="82" ht="13.65" customHeight="1">
      <c r="A82" s="5">
        <v>35674</v>
      </c>
      <c r="B82" s="6">
        <v>1615.924</v>
      </c>
      <c r="C82" s="8"/>
      <c r="D82" s="7"/>
      <c r="E82" s="7"/>
      <c r="F82" s="7"/>
    </row>
    <row r="83" ht="13.65" customHeight="1">
      <c r="A83" s="5">
        <v>35704</v>
      </c>
      <c r="B83" s="6">
        <v>1773.91</v>
      </c>
      <c r="C83" s="8"/>
      <c r="D83" s="7"/>
      <c r="E83" s="7"/>
      <c r="F83" s="7"/>
    </row>
    <row r="84" ht="13.65" customHeight="1">
      <c r="A84" s="5">
        <v>35735</v>
      </c>
      <c r="B84" s="6">
        <v>1732.368</v>
      </c>
      <c r="C84" s="8"/>
      <c r="D84" s="7"/>
      <c r="E84" s="7"/>
      <c r="F84" s="7"/>
    </row>
    <row r="85" ht="13.65" customHeight="1">
      <c r="A85" s="5">
        <v>35765</v>
      </c>
      <c r="B85" s="6">
        <v>1796.626</v>
      </c>
      <c r="C85" s="8"/>
      <c r="D85" s="7"/>
      <c r="E85" s="7"/>
      <c r="F85" s="7"/>
    </row>
    <row r="86" ht="13.65" customHeight="1">
      <c r="A86" s="5">
        <v>35796</v>
      </c>
      <c r="B86" s="6">
        <v>1570.33</v>
      </c>
      <c r="C86" s="8"/>
      <c r="D86" s="7"/>
      <c r="E86" s="7"/>
      <c r="F86" s="7"/>
    </row>
    <row r="87" ht="13.65" customHeight="1">
      <c r="A87" s="5">
        <v>35827</v>
      </c>
      <c r="B87" s="6">
        <v>1412.691</v>
      </c>
      <c r="C87" s="8"/>
      <c r="D87" s="7"/>
      <c r="E87" s="7"/>
      <c r="F87" s="7"/>
    </row>
    <row r="88" ht="13.65" customHeight="1">
      <c r="A88" s="5">
        <v>35855</v>
      </c>
      <c r="B88" s="6">
        <v>1754.641</v>
      </c>
      <c r="C88" s="8"/>
      <c r="D88" s="7"/>
      <c r="E88" s="7"/>
      <c r="F88" s="7"/>
    </row>
    <row r="89" ht="13.65" customHeight="1">
      <c r="A89" s="5">
        <v>35886</v>
      </c>
      <c r="B89" s="6">
        <v>1824.932</v>
      </c>
      <c r="C89" s="8"/>
      <c r="D89" s="7"/>
      <c r="E89" s="7"/>
      <c r="F89" s="7"/>
    </row>
    <row r="90" ht="13.65" customHeight="1">
      <c r="A90" s="5">
        <v>35916</v>
      </c>
      <c r="B90" s="6">
        <v>1843.289</v>
      </c>
      <c r="C90" s="8"/>
      <c r="D90" s="7"/>
      <c r="E90" s="7"/>
      <c r="F90" s="7"/>
    </row>
    <row r="91" ht="13.65" customHeight="1">
      <c r="A91" s="5">
        <v>35947</v>
      </c>
      <c r="B91" s="6">
        <v>1825.964</v>
      </c>
      <c r="C91" s="8"/>
      <c r="D91" s="7"/>
      <c r="E91" s="7"/>
      <c r="F91" s="7"/>
    </row>
    <row r="92" ht="13.65" customHeight="1">
      <c r="A92" s="5">
        <v>35977</v>
      </c>
      <c r="B92" s="6">
        <v>1968.172</v>
      </c>
      <c r="C92" s="8"/>
      <c r="D92" s="7"/>
      <c r="E92" s="7"/>
      <c r="F92" s="7"/>
    </row>
    <row r="93" ht="13.65" customHeight="1">
      <c r="A93" s="5">
        <v>36008</v>
      </c>
      <c r="B93" s="6">
        <v>1921.645</v>
      </c>
      <c r="C93" s="8"/>
      <c r="D93" s="7"/>
      <c r="E93" s="7"/>
      <c r="F93" s="7"/>
    </row>
    <row r="94" ht="13.65" customHeight="1">
      <c r="A94" s="5">
        <v>36039</v>
      </c>
      <c r="B94" s="6">
        <v>1669.597</v>
      </c>
      <c r="C94" s="8"/>
      <c r="D94" s="7"/>
      <c r="E94" s="7"/>
      <c r="F94" s="7"/>
    </row>
    <row r="95" ht="13.65" customHeight="1">
      <c r="A95" s="5">
        <v>36069</v>
      </c>
      <c r="B95" s="6">
        <v>1791.474</v>
      </c>
      <c r="C95" s="8"/>
      <c r="D95" s="7"/>
      <c r="E95" s="7"/>
      <c r="F95" s="7"/>
    </row>
    <row r="96" ht="13.65" customHeight="1">
      <c r="A96" s="5">
        <v>36100</v>
      </c>
      <c r="B96" s="6">
        <v>1816.714</v>
      </c>
      <c r="C96" s="8"/>
      <c r="D96" s="7"/>
      <c r="E96" s="7"/>
      <c r="F96" s="7"/>
    </row>
    <row r="97" ht="13.65" customHeight="1">
      <c r="A97" s="5">
        <v>36130</v>
      </c>
      <c r="B97" s="6">
        <v>1846.754</v>
      </c>
      <c r="C97" s="8"/>
      <c r="D97" s="7"/>
      <c r="E97" s="7"/>
      <c r="F97" s="7"/>
    </row>
    <row r="98" ht="13.65" customHeight="1">
      <c r="A98" s="5">
        <v>36161</v>
      </c>
      <c r="B98" s="6">
        <v>1599.427</v>
      </c>
      <c r="C98" s="8"/>
      <c r="D98" s="7"/>
      <c r="E98" s="7"/>
      <c r="F98" s="7"/>
    </row>
    <row r="99" ht="13.65" customHeight="1">
      <c r="A99" s="5">
        <v>36192</v>
      </c>
      <c r="B99" s="6">
        <v>1548.804</v>
      </c>
      <c r="C99" s="8"/>
      <c r="D99" s="7"/>
      <c r="E99" s="7"/>
      <c r="F99" s="7"/>
    </row>
    <row r="100" ht="13.65" customHeight="1">
      <c r="A100" s="5">
        <v>36220</v>
      </c>
      <c r="B100" s="6">
        <v>1832.333</v>
      </c>
      <c r="C100" s="8"/>
      <c r="D100" s="7"/>
      <c r="E100" s="7"/>
      <c r="F100" s="7"/>
    </row>
    <row r="101" ht="13.65" customHeight="1">
      <c r="A101" s="5">
        <v>36251</v>
      </c>
      <c r="B101" s="6">
        <v>1839.72</v>
      </c>
      <c r="C101" s="8"/>
      <c r="D101" s="7"/>
      <c r="E101" s="7"/>
      <c r="F101" s="7"/>
    </row>
    <row r="102" ht="13.65" customHeight="1">
      <c r="A102" s="5">
        <v>36281</v>
      </c>
      <c r="B102" s="6">
        <v>1846.498</v>
      </c>
      <c r="C102" s="8"/>
      <c r="D102" s="7"/>
      <c r="E102" s="7"/>
      <c r="F102" s="7"/>
    </row>
    <row r="103" ht="13.65" customHeight="1">
      <c r="A103" s="5">
        <v>36312</v>
      </c>
      <c r="B103" s="6">
        <v>1864.852</v>
      </c>
      <c r="C103" s="8"/>
      <c r="D103" s="7"/>
      <c r="E103" s="7"/>
      <c r="F103" s="7"/>
    </row>
    <row r="104" ht="13.65" customHeight="1">
      <c r="A104" s="5">
        <v>36342</v>
      </c>
      <c r="B104" s="6">
        <v>1965.743</v>
      </c>
      <c r="C104" s="8"/>
      <c r="D104" s="7"/>
      <c r="E104" s="7"/>
      <c r="F104" s="7"/>
    </row>
    <row r="105" ht="13.65" customHeight="1">
      <c r="A105" s="5">
        <v>36373</v>
      </c>
      <c r="B105" s="6">
        <v>1949.002</v>
      </c>
      <c r="C105" s="8"/>
      <c r="D105" s="7"/>
      <c r="E105" s="7"/>
      <c r="F105" s="7"/>
    </row>
    <row r="106" ht="13.65" customHeight="1">
      <c r="A106" s="5">
        <v>36404</v>
      </c>
      <c r="B106" s="6">
        <v>1607.373</v>
      </c>
      <c r="C106" s="8"/>
      <c r="D106" s="7"/>
      <c r="E106" s="7"/>
      <c r="F106" s="7"/>
    </row>
    <row r="107" ht="13.65" customHeight="1">
      <c r="A107" s="5">
        <v>36434</v>
      </c>
      <c r="B107" s="6">
        <v>1803.664</v>
      </c>
      <c r="C107" s="8"/>
      <c r="D107" s="7"/>
      <c r="E107" s="7"/>
      <c r="F107" s="7"/>
    </row>
    <row r="108" ht="13.65" customHeight="1">
      <c r="A108" s="5">
        <v>36465</v>
      </c>
      <c r="B108" s="6">
        <v>1850.309</v>
      </c>
      <c r="C108" s="8"/>
      <c r="D108" s="7"/>
      <c r="E108" s="7"/>
      <c r="F108" s="7"/>
    </row>
    <row r="109" ht="13.65" customHeight="1">
      <c r="A109" s="5">
        <v>36495</v>
      </c>
      <c r="B109" s="6">
        <v>1836.435</v>
      </c>
      <c r="C109" s="8"/>
      <c r="D109" s="7"/>
      <c r="E109" s="7"/>
      <c r="F109" s="7"/>
    </row>
    <row r="110" ht="13.65" customHeight="1">
      <c r="A110" s="5">
        <v>36526</v>
      </c>
      <c r="B110" s="6">
        <v>1541.66</v>
      </c>
      <c r="C110" s="8"/>
      <c r="D110" s="7"/>
      <c r="E110" s="7"/>
      <c r="F110" s="7"/>
    </row>
    <row r="111" ht="13.65" customHeight="1">
      <c r="A111" s="5">
        <v>36557</v>
      </c>
      <c r="B111" s="6">
        <v>1616.928</v>
      </c>
      <c r="C111" s="8"/>
      <c r="D111" s="7"/>
      <c r="E111" s="7"/>
      <c r="F111" s="7"/>
    </row>
    <row r="112" ht="13.65" customHeight="1">
      <c r="A112" s="5">
        <v>36586</v>
      </c>
      <c r="B112" s="6">
        <v>1919.538</v>
      </c>
      <c r="C112" s="8"/>
      <c r="D112" s="7"/>
      <c r="E112" s="7"/>
      <c r="F112" s="7"/>
    </row>
    <row r="113" ht="13.65" customHeight="1">
      <c r="A113" s="5">
        <v>36617</v>
      </c>
      <c r="B113" s="6">
        <v>1971.493</v>
      </c>
      <c r="C113" s="8"/>
      <c r="D113" s="7"/>
      <c r="E113" s="7"/>
      <c r="F113" s="7"/>
    </row>
    <row r="114" ht="13.65" customHeight="1">
      <c r="A114" s="5">
        <v>36647</v>
      </c>
      <c r="B114" s="6">
        <v>1992.301</v>
      </c>
      <c r="C114" s="8"/>
      <c r="D114" s="7"/>
      <c r="E114" s="7"/>
      <c r="F114" s="7"/>
    </row>
    <row r="115" ht="13.65" customHeight="1">
      <c r="A115" s="5">
        <v>36678</v>
      </c>
      <c r="B115" s="6">
        <v>2009.763</v>
      </c>
      <c r="C115" s="8"/>
      <c r="D115" s="7"/>
      <c r="E115" s="7"/>
      <c r="F115" s="7"/>
    </row>
    <row r="116" ht="13.65" customHeight="1">
      <c r="A116" s="5">
        <v>36708</v>
      </c>
      <c r="B116" s="6">
        <v>2053.996</v>
      </c>
      <c r="C116" s="8"/>
      <c r="D116" s="7"/>
      <c r="E116" s="7"/>
      <c r="F116" s="7"/>
    </row>
    <row r="117" ht="13.65" customHeight="1">
      <c r="A117" s="5">
        <v>36739</v>
      </c>
      <c r="B117" s="6">
        <v>2097.471</v>
      </c>
      <c r="C117" s="8"/>
      <c r="D117" s="7"/>
      <c r="E117" s="7"/>
      <c r="F117" s="7"/>
    </row>
    <row r="118" ht="13.65" customHeight="1">
      <c r="A118" s="5">
        <v>36770</v>
      </c>
      <c r="B118" s="6">
        <v>1823.706</v>
      </c>
      <c r="C118" s="8"/>
      <c r="D118" s="7"/>
      <c r="E118" s="7"/>
      <c r="F118" s="7"/>
    </row>
    <row r="119" ht="13.65" customHeight="1">
      <c r="A119" s="5">
        <v>36800</v>
      </c>
      <c r="B119" s="6">
        <v>1976.997</v>
      </c>
      <c r="C119" s="8"/>
      <c r="D119" s="7"/>
      <c r="E119" s="7"/>
      <c r="F119" s="7"/>
    </row>
    <row r="120" ht="13.65" customHeight="1">
      <c r="A120" s="5">
        <v>36831</v>
      </c>
      <c r="B120" s="6">
        <v>1981.408</v>
      </c>
      <c r="C120" s="8"/>
      <c r="D120" s="7"/>
      <c r="E120" s="7"/>
      <c r="F120" s="7"/>
    </row>
    <row r="121" ht="13.65" customHeight="1">
      <c r="A121" s="5">
        <v>36861</v>
      </c>
      <c r="B121" s="6">
        <v>2000.153</v>
      </c>
      <c r="C121" s="8"/>
      <c r="D121" s="7"/>
      <c r="E121" s="7"/>
      <c r="F121" s="7"/>
    </row>
    <row r="122" ht="13.65" customHeight="1">
      <c r="A122" s="5">
        <v>36892</v>
      </c>
      <c r="B122" s="6">
        <v>1683.148</v>
      </c>
      <c r="C122" s="8"/>
      <c r="D122" s="7"/>
      <c r="E122" s="7"/>
      <c r="F122" s="7"/>
    </row>
    <row r="123" ht="13.65" customHeight="1">
      <c r="A123" s="5">
        <v>36923</v>
      </c>
      <c r="B123" s="6">
        <v>1663.404</v>
      </c>
      <c r="C123" s="8"/>
      <c r="D123" s="7"/>
      <c r="E123" s="7"/>
      <c r="F123" s="7"/>
    </row>
    <row r="124" ht="13.65" customHeight="1">
      <c r="A124" s="5">
        <v>36951</v>
      </c>
      <c r="B124" s="6">
        <v>2007.928</v>
      </c>
      <c r="C124" s="8"/>
      <c r="D124" s="7"/>
      <c r="E124" s="7"/>
      <c r="F124" s="7"/>
    </row>
    <row r="125" ht="13.65" customHeight="1">
      <c r="A125" s="5">
        <v>36982</v>
      </c>
      <c r="B125" s="6">
        <v>2023.792</v>
      </c>
      <c r="C125" s="8"/>
      <c r="D125" s="7"/>
      <c r="E125" s="7"/>
      <c r="F125" s="7"/>
    </row>
    <row r="126" ht="13.65" customHeight="1">
      <c r="A126" s="5">
        <v>37012</v>
      </c>
      <c r="B126" s="6">
        <v>2047.008</v>
      </c>
      <c r="C126" s="8"/>
      <c r="D126" s="7"/>
      <c r="E126" s="7"/>
      <c r="F126" s="7"/>
    </row>
    <row r="127" ht="13.65" customHeight="1">
      <c r="A127" s="5">
        <v>37043</v>
      </c>
      <c r="B127" s="6">
        <v>2072.913</v>
      </c>
      <c r="C127" s="8"/>
      <c r="D127" s="7"/>
      <c r="E127" s="7"/>
      <c r="F127" s="7"/>
    </row>
    <row r="128" ht="13.65" customHeight="1">
      <c r="A128" s="5">
        <v>37073</v>
      </c>
      <c r="B128" s="6">
        <v>2126.717</v>
      </c>
      <c r="C128" s="8"/>
      <c r="D128" s="7"/>
      <c r="E128" s="7"/>
      <c r="F128" s="7"/>
    </row>
    <row r="129" ht="13.65" customHeight="1">
      <c r="A129" s="5">
        <v>37104</v>
      </c>
      <c r="B129" s="6">
        <v>2202.638</v>
      </c>
      <c r="C129" s="8"/>
      <c r="D129" s="7"/>
      <c r="E129" s="7"/>
      <c r="F129" s="7"/>
    </row>
    <row r="130" ht="13.65" customHeight="1">
      <c r="A130" s="5">
        <v>37135</v>
      </c>
      <c r="B130" s="6">
        <v>1707.693</v>
      </c>
      <c r="C130" s="8"/>
      <c r="D130" s="7"/>
      <c r="E130" s="7"/>
      <c r="F130" s="7"/>
    </row>
    <row r="131" ht="13.65" customHeight="1">
      <c r="A131" s="5">
        <v>37165</v>
      </c>
      <c r="B131" s="6">
        <v>1950.716</v>
      </c>
      <c r="C131" s="8"/>
      <c r="D131" s="7"/>
      <c r="E131" s="7"/>
      <c r="F131" s="7"/>
    </row>
    <row r="132" ht="13.65" customHeight="1">
      <c r="A132" s="5">
        <v>37196</v>
      </c>
      <c r="B132" s="6">
        <v>1973.614</v>
      </c>
      <c r="C132" s="8"/>
      <c r="D132" s="7"/>
      <c r="E132" s="7"/>
      <c r="F132" s="7"/>
    </row>
    <row r="133" ht="13.65" customHeight="1">
      <c r="A133" s="5">
        <v>37226</v>
      </c>
      <c r="B133" s="6">
        <v>1984.729</v>
      </c>
      <c r="C133" s="8"/>
      <c r="D133" s="7"/>
      <c r="E133" s="7"/>
      <c r="F133" s="7"/>
    </row>
    <row r="134" ht="13.65" customHeight="1">
      <c r="A134" s="5">
        <v>37257</v>
      </c>
      <c r="B134" s="6">
        <v>1759.629</v>
      </c>
      <c r="C134" s="8"/>
      <c r="D134" s="7"/>
      <c r="E134" s="7"/>
      <c r="F134" s="7"/>
    </row>
    <row r="135" ht="13.65" customHeight="1">
      <c r="A135" s="5">
        <v>37288</v>
      </c>
      <c r="B135" s="6">
        <v>1770.595</v>
      </c>
      <c r="C135" s="8"/>
      <c r="D135" s="7"/>
      <c r="E135" s="7"/>
      <c r="F135" s="7"/>
    </row>
    <row r="136" ht="13.65" customHeight="1">
      <c r="A136" s="5">
        <v>37316</v>
      </c>
      <c r="B136" s="6">
        <v>2019.912</v>
      </c>
      <c r="C136" s="8"/>
      <c r="D136" s="7"/>
      <c r="E136" s="7"/>
      <c r="F136" s="7"/>
    </row>
    <row r="137" ht="13.65" customHeight="1">
      <c r="A137" s="5">
        <v>37347</v>
      </c>
      <c r="B137" s="6">
        <v>2048.398</v>
      </c>
      <c r="C137" s="8"/>
      <c r="D137" s="7"/>
      <c r="E137" s="7"/>
      <c r="F137" s="7"/>
    </row>
    <row r="138" ht="13.65" customHeight="1">
      <c r="A138" s="5">
        <v>37377</v>
      </c>
      <c r="B138" s="6">
        <v>2068.763</v>
      </c>
      <c r="C138" s="8"/>
      <c r="D138" s="7"/>
      <c r="E138" s="7"/>
      <c r="F138" s="7"/>
    </row>
    <row r="139" ht="13.65" customHeight="1">
      <c r="A139" s="5">
        <v>37408</v>
      </c>
      <c r="B139" s="6">
        <v>1994.267</v>
      </c>
      <c r="C139" s="8"/>
      <c r="D139" s="7"/>
      <c r="E139" s="7"/>
      <c r="F139" s="7"/>
    </row>
    <row r="140" ht="13.65" customHeight="1">
      <c r="A140" s="5">
        <v>37438</v>
      </c>
      <c r="B140" s="6">
        <v>2075.258</v>
      </c>
      <c r="C140" s="8"/>
      <c r="D140" s="7"/>
      <c r="E140" s="7"/>
      <c r="F140" s="7"/>
    </row>
    <row r="141" ht="13.65" customHeight="1">
      <c r="A141" s="5">
        <v>37469</v>
      </c>
      <c r="B141" s="6">
        <v>2026.56</v>
      </c>
      <c r="C141" s="8"/>
      <c r="D141" s="7"/>
      <c r="E141" s="7"/>
      <c r="F141" s="7"/>
    </row>
    <row r="142" ht="13.65" customHeight="1">
      <c r="A142" s="5">
        <v>37500</v>
      </c>
      <c r="B142" s="6">
        <v>1734.155</v>
      </c>
      <c r="C142" s="8"/>
      <c r="D142" s="7"/>
      <c r="E142" s="7"/>
      <c r="F142" s="7"/>
    </row>
    <row r="143" ht="13.65" customHeight="1">
      <c r="A143" s="5">
        <v>37530</v>
      </c>
      <c r="B143" s="6">
        <v>1916.771</v>
      </c>
      <c r="C143" s="8"/>
      <c r="D143" s="7"/>
      <c r="E143" s="7"/>
      <c r="F143" s="7"/>
    </row>
    <row r="144" ht="13.65" customHeight="1">
      <c r="A144" s="5">
        <v>37561</v>
      </c>
      <c r="B144" s="6">
        <v>1858.345</v>
      </c>
      <c r="C144" s="8"/>
      <c r="D144" s="7"/>
      <c r="E144" s="7"/>
      <c r="F144" s="7"/>
    </row>
    <row r="145" ht="13.65" customHeight="1">
      <c r="A145" s="5">
        <v>37591</v>
      </c>
      <c r="B145" s="6">
        <v>1996.352</v>
      </c>
      <c r="C145" s="8"/>
      <c r="D145" s="7"/>
      <c r="E145" s="7"/>
      <c r="F145" s="7"/>
    </row>
    <row r="146" ht="13.65" customHeight="1">
      <c r="A146" s="5">
        <v>37622</v>
      </c>
      <c r="B146" s="6">
        <v>1778.033</v>
      </c>
      <c r="C146" s="8"/>
      <c r="D146" s="7"/>
      <c r="E146" s="7"/>
      <c r="F146" s="7"/>
    </row>
    <row r="147" ht="13.65" customHeight="1">
      <c r="A147" s="5">
        <v>37653</v>
      </c>
      <c r="B147" s="6">
        <v>1749.489</v>
      </c>
      <c r="C147" s="8"/>
      <c r="D147" s="7"/>
      <c r="E147" s="7"/>
      <c r="F147" s="7"/>
    </row>
    <row r="148" ht="13.65" customHeight="1">
      <c r="A148" s="5">
        <v>37681</v>
      </c>
      <c r="B148" s="6">
        <v>2066.466</v>
      </c>
      <c r="C148" s="8"/>
      <c r="D148" s="7"/>
      <c r="E148" s="7"/>
      <c r="F148" s="7"/>
    </row>
    <row r="149" ht="13.65" customHeight="1">
      <c r="A149" s="5">
        <v>37712</v>
      </c>
      <c r="B149" s="6">
        <v>2098.899</v>
      </c>
      <c r="C149" s="8"/>
      <c r="D149" s="7"/>
      <c r="E149" s="7"/>
      <c r="F149" s="7"/>
    </row>
    <row r="150" ht="13.65" customHeight="1">
      <c r="A150" s="5">
        <v>37742</v>
      </c>
      <c r="B150" s="6">
        <v>2104.911</v>
      </c>
      <c r="C150" s="8"/>
      <c r="D150" s="7"/>
      <c r="E150" s="7"/>
      <c r="F150" s="7"/>
    </row>
    <row r="151" ht="13.65" customHeight="1">
      <c r="A151" s="5">
        <v>37773</v>
      </c>
      <c r="B151" s="6">
        <v>2129.671</v>
      </c>
      <c r="C151" s="8"/>
      <c r="D151" s="7"/>
      <c r="E151" s="7"/>
      <c r="F151" s="7"/>
    </row>
    <row r="152" ht="13.65" customHeight="1">
      <c r="A152" s="5">
        <v>37803</v>
      </c>
      <c r="B152" s="6">
        <v>2223.349</v>
      </c>
      <c r="C152" s="8"/>
      <c r="D152" s="7"/>
      <c r="E152" s="7"/>
      <c r="F152" s="7"/>
    </row>
    <row r="153" ht="13.65" customHeight="1">
      <c r="A153" s="5">
        <v>37834</v>
      </c>
      <c r="B153" s="6">
        <v>2174.36</v>
      </c>
      <c r="C153" s="8"/>
      <c r="D153" s="7"/>
      <c r="E153" s="7"/>
      <c r="F153" s="7"/>
    </row>
    <row r="154" ht="13.65" customHeight="1">
      <c r="A154" s="5">
        <v>37865</v>
      </c>
      <c r="B154" s="6">
        <v>1931.406</v>
      </c>
      <c r="C154" s="8"/>
      <c r="D154" s="7"/>
      <c r="E154" s="7"/>
      <c r="F154" s="7"/>
    </row>
    <row r="155" ht="13.65" customHeight="1">
      <c r="A155" s="5">
        <v>37895</v>
      </c>
      <c r="B155" s="6">
        <v>2121.47</v>
      </c>
      <c r="C155" s="8"/>
      <c r="D155" s="7"/>
      <c r="E155" s="7"/>
      <c r="F155" s="7"/>
    </row>
    <row r="156" ht="13.65" customHeight="1">
      <c r="A156" s="5">
        <v>37926</v>
      </c>
      <c r="B156" s="6">
        <v>2076.054</v>
      </c>
      <c r="C156" s="8"/>
      <c r="D156" s="7"/>
      <c r="E156" s="7"/>
      <c r="F156" s="7"/>
    </row>
    <row r="157" ht="13.65" customHeight="1">
      <c r="A157" s="5">
        <v>37956</v>
      </c>
      <c r="B157" s="6">
        <v>2140.677</v>
      </c>
      <c r="C157" s="8"/>
      <c r="D157" s="7"/>
      <c r="E157" s="7"/>
      <c r="F157" s="7"/>
    </row>
    <row r="158" ht="13.65" customHeight="1">
      <c r="A158" s="5">
        <v>37987</v>
      </c>
      <c r="B158" s="6">
        <v>1831.508</v>
      </c>
      <c r="C158" s="8"/>
      <c r="D158" s="7"/>
      <c r="E158" s="7"/>
      <c r="F158" s="7"/>
    </row>
    <row r="159" ht="13.65" customHeight="1">
      <c r="A159" s="5">
        <v>38018</v>
      </c>
      <c r="B159" s="6">
        <v>1838.006</v>
      </c>
      <c r="C159" s="8"/>
      <c r="D159" s="7"/>
      <c r="E159" s="7"/>
      <c r="F159" s="7"/>
    </row>
    <row r="160" ht="13.65" customHeight="1">
      <c r="A160" s="5">
        <v>38047</v>
      </c>
      <c r="B160" s="6">
        <v>2132.446</v>
      </c>
      <c r="C160" s="8"/>
      <c r="D160" s="7"/>
      <c r="E160" s="7"/>
      <c r="F160" s="7"/>
    </row>
  </sheetData>
  <mergeCells count="1">
    <mergeCell ref="C1:F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