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souza\Documents\Excel Funções\"/>
    </mc:Choice>
  </mc:AlternateContent>
  <xr:revisionPtr revIDLastSave="0" documentId="13_ncr:1_{466E18AB-13D1-494E-AE93-E84E4AD665AA}" xr6:coauthVersionLast="47" xr6:coauthVersionMax="47" xr10:uidLastSave="{00000000-0000-0000-0000-000000000000}"/>
  <bookViews>
    <workbookView xWindow="-108" yWindow="-108" windowWidth="23256" windowHeight="12456" activeTab="1" xr2:uid="{B8FFCC99-A127-4C44-AA23-62E095141E43}"/>
  </bookViews>
  <sheets>
    <sheet name="Planilha1" sheetId="6" r:id="rId1"/>
    <sheet name="BD_1" sheetId="1" r:id="rId2"/>
    <sheet name="BD_2" sheetId="5" r:id="rId3"/>
  </sheets>
  <definedNames>
    <definedName name="_xlnm._FilterDatabase" localSheetId="1" hidden="1">BD_1!$A$1:$H$107</definedName>
    <definedName name="_xlnm._FilterDatabase" localSheetId="2" hidden="1">BD_2!$A$1:$L$73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" i="1" l="1"/>
  <c r="J13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117" i="1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2" i="5"/>
  <c r="J73" i="5"/>
  <c r="K73" i="5" s="1"/>
  <c r="J9" i="5"/>
  <c r="K9" i="5" s="1"/>
  <c r="J63" i="5"/>
  <c r="K63" i="5" s="1"/>
  <c r="J14" i="5"/>
  <c r="K14" i="5" s="1"/>
  <c r="J16" i="5"/>
  <c r="K16" i="5" s="1"/>
  <c r="J33" i="5"/>
  <c r="K33" i="5" s="1"/>
  <c r="K71" i="5"/>
  <c r="K47" i="5"/>
  <c r="J47" i="5"/>
  <c r="J46" i="5"/>
  <c r="K46" i="5" s="1"/>
  <c r="J55" i="5"/>
  <c r="K55" i="5" s="1"/>
  <c r="J35" i="5"/>
  <c r="K35" i="5" s="1"/>
  <c r="K60" i="5"/>
  <c r="J5" i="5"/>
  <c r="K5" i="5" s="1"/>
  <c r="J62" i="5"/>
  <c r="K62" i="5" s="1"/>
  <c r="J3" i="5"/>
  <c r="K3" i="5" s="1"/>
  <c r="K11" i="5"/>
  <c r="K42" i="5"/>
  <c r="J42" i="5"/>
  <c r="J45" i="5"/>
  <c r="K45" i="5" s="1"/>
  <c r="J18" i="5"/>
  <c r="K18" i="5" s="1"/>
  <c r="J70" i="5"/>
  <c r="K70" i="5" s="1"/>
  <c r="J54" i="5"/>
  <c r="K54" i="5" s="1"/>
  <c r="K15" i="5"/>
  <c r="J15" i="5"/>
  <c r="J69" i="5"/>
  <c r="K69" i="5" s="1"/>
  <c r="J31" i="5"/>
  <c r="K31" i="5" s="1"/>
  <c r="K27" i="5"/>
  <c r="K2" i="5"/>
  <c r="K13" i="5"/>
  <c r="K30" i="5"/>
  <c r="K68" i="5"/>
  <c r="K49" i="5"/>
  <c r="K8" i="5"/>
  <c r="K44" i="5"/>
  <c r="K72" i="5"/>
  <c r="K53" i="5"/>
  <c r="J67" i="5"/>
  <c r="J66" i="5"/>
  <c r="J32" i="5"/>
  <c r="J52" i="5"/>
  <c r="J41" i="5"/>
  <c r="J65" i="5"/>
  <c r="J10" i="5"/>
  <c r="J64" i="5"/>
  <c r="J40" i="5"/>
  <c r="J56" i="5"/>
  <c r="J29" i="5"/>
  <c r="K29" i="5" s="1"/>
  <c r="J28" i="5"/>
  <c r="K28" i="5" s="1"/>
  <c r="J43" i="5"/>
  <c r="K43" i="5" s="1"/>
  <c r="K38" i="5"/>
  <c r="J38" i="5"/>
  <c r="J37" i="5"/>
  <c r="K37" i="5" s="1"/>
  <c r="J23" i="5"/>
  <c r="K23" i="5" s="1"/>
  <c r="K7" i="5"/>
  <c r="J7" i="5"/>
  <c r="J20" i="5"/>
  <c r="K20" i="5" s="1"/>
  <c r="J26" i="5"/>
  <c r="K26" i="5" s="1"/>
  <c r="J22" i="5"/>
  <c r="K22" i="5" s="1"/>
  <c r="J6" i="5"/>
  <c r="K6" i="5" s="1"/>
  <c r="K25" i="5"/>
  <c r="J25" i="5"/>
  <c r="J59" i="5"/>
  <c r="K59" i="5" s="1"/>
  <c r="J19" i="5"/>
  <c r="K19" i="5" s="1"/>
  <c r="K51" i="5"/>
  <c r="J51" i="5"/>
  <c r="J12" i="5"/>
  <c r="K12" i="5" s="1"/>
  <c r="J34" i="5"/>
  <c r="K34" i="5" s="1"/>
  <c r="J17" i="5"/>
  <c r="K17" i="5" s="1"/>
  <c r="J24" i="5"/>
  <c r="K24" i="5" s="1"/>
  <c r="K57" i="5"/>
  <c r="J57" i="5"/>
  <c r="J50" i="5"/>
  <c r="K50" i="5" s="1"/>
  <c r="J21" i="5"/>
  <c r="K21" i="5" s="1"/>
  <c r="K48" i="5"/>
  <c r="J48" i="5"/>
  <c r="J61" i="5"/>
  <c r="K61" i="5" s="1"/>
  <c r="J39" i="5"/>
  <c r="K39" i="5" s="1"/>
  <c r="J4" i="5"/>
  <c r="K4" i="5" s="1"/>
  <c r="J58" i="5"/>
  <c r="K58" i="5" s="1"/>
  <c r="K36" i="5"/>
  <c r="J36" i="5"/>
</calcChain>
</file>

<file path=xl/sharedStrings.xml><?xml version="1.0" encoding="utf-8"?>
<sst xmlns="http://schemas.openxmlformats.org/spreadsheetml/2006/main" count="729" uniqueCount="298">
  <si>
    <t>facebook</t>
  </si>
  <si>
    <t>e-mail</t>
  </si>
  <si>
    <t>orgânico</t>
  </si>
  <si>
    <t>primeiro_contato</t>
  </si>
  <si>
    <t>produto</t>
  </si>
  <si>
    <t>valor_venda</t>
  </si>
  <si>
    <t>custo_marketing</t>
  </si>
  <si>
    <t>canal_aquisicao</t>
  </si>
  <si>
    <t>primeiro_pag</t>
  </si>
  <si>
    <t>segundo_pag</t>
  </si>
  <si>
    <t>terceiro_pag</t>
  </si>
  <si>
    <t>quarto_pag</t>
  </si>
  <si>
    <t>quinto_pag</t>
  </si>
  <si>
    <t>sexto_pag</t>
  </si>
  <si>
    <t>cod_cliente</t>
  </si>
  <si>
    <t>Plano TechIsDreateam</t>
  </si>
  <si>
    <t>MZ6527</t>
  </si>
  <si>
    <t>instagram</t>
  </si>
  <si>
    <t>MZ2067</t>
  </si>
  <si>
    <t>MZ7367</t>
  </si>
  <si>
    <t>MZ9818</t>
  </si>
  <si>
    <t>Plano HardworkTribe</t>
  </si>
  <si>
    <t>MZ6710</t>
  </si>
  <si>
    <t>MZ2251</t>
  </si>
  <si>
    <t>MZ2292</t>
  </si>
  <si>
    <t>MZ1471</t>
  </si>
  <si>
    <t>MZ3064</t>
  </si>
  <si>
    <t>MZ4459</t>
  </si>
  <si>
    <t>MZ5106</t>
  </si>
  <si>
    <t>MZ7338</t>
  </si>
  <si>
    <t>MZ5616</t>
  </si>
  <si>
    <t>Plano Dncflix</t>
  </si>
  <si>
    <t>MZ8957</t>
  </si>
  <si>
    <t>MZ3421</t>
  </si>
  <si>
    <t>MZ9510</t>
  </si>
  <si>
    <t>MZ1061</t>
  </si>
  <si>
    <t>MZ5494</t>
  </si>
  <si>
    <t>MZ4867</t>
  </si>
  <si>
    <t>MZ6426</t>
  </si>
  <si>
    <t>MZ1944</t>
  </si>
  <si>
    <t>MZ9647</t>
  </si>
  <si>
    <t>Plano Batatinha</t>
  </si>
  <si>
    <t>MZ6597</t>
  </si>
  <si>
    <t>MZ3930</t>
  </si>
  <si>
    <t>MZ1630</t>
  </si>
  <si>
    <t>MZ2432</t>
  </si>
  <si>
    <t>MZ4390</t>
  </si>
  <si>
    <t>MZ7644</t>
  </si>
  <si>
    <t>MZ6723</t>
  </si>
  <si>
    <t>MZ2627</t>
  </si>
  <si>
    <t>MZ1952</t>
  </si>
  <si>
    <t>MZ7254</t>
  </si>
  <si>
    <t>MZ9841</t>
  </si>
  <si>
    <t>MZ5320</t>
  </si>
  <si>
    <t>MZ4370</t>
  </si>
  <si>
    <t>MZ4918</t>
  </si>
  <si>
    <t>MZ7756</t>
  </si>
  <si>
    <t>MZ4848</t>
  </si>
  <si>
    <t>MZ4036</t>
  </si>
  <si>
    <t>MZ3411</t>
  </si>
  <si>
    <t>MZ9458</t>
  </si>
  <si>
    <t>MZ7857</t>
  </si>
  <si>
    <t>MZ7647</t>
  </si>
  <si>
    <t>MZ3542</t>
  </si>
  <si>
    <t>MZ2433</t>
  </si>
  <si>
    <t>MZ1860</t>
  </si>
  <si>
    <t>MZ6589</t>
  </si>
  <si>
    <t>MZ5376</t>
  </si>
  <si>
    <t>MZ6826</t>
  </si>
  <si>
    <t>MZ8323</t>
  </si>
  <si>
    <t>MZ7220</t>
  </si>
  <si>
    <t>MZ8042</t>
  </si>
  <si>
    <t>MZ4717</t>
  </si>
  <si>
    <t/>
  </si>
  <si>
    <t>MZ6572</t>
  </si>
  <si>
    <t>MZ6665</t>
  </si>
  <si>
    <t>MZ9506</t>
  </si>
  <si>
    <t>MZ8107</t>
  </si>
  <si>
    <t>MZ5868</t>
  </si>
  <si>
    <t>MZ3236</t>
  </si>
  <si>
    <t>MZ2741</t>
  </si>
  <si>
    <t>MZ2326</t>
  </si>
  <si>
    <t>MZ1394</t>
  </si>
  <si>
    <t>MZ6873</t>
  </si>
  <si>
    <t>MZ8128</t>
  </si>
  <si>
    <t>MZ4711</t>
  </si>
  <si>
    <t>MZ1915</t>
  </si>
  <si>
    <t>MZ7745</t>
  </si>
  <si>
    <t>MZ9732</t>
  </si>
  <si>
    <t>MZ1399</t>
  </si>
  <si>
    <t>MZ9624</t>
  </si>
  <si>
    <t>MZ4013</t>
  </si>
  <si>
    <t>MZ4837</t>
  </si>
  <si>
    <t>Data de Fechamento</t>
  </si>
  <si>
    <t>Vendedor</t>
  </si>
  <si>
    <t>Produto</t>
  </si>
  <si>
    <t>Serial number</t>
  </si>
  <si>
    <t>Valor de Venda</t>
  </si>
  <si>
    <t>Preço Custo</t>
  </si>
  <si>
    <t>Duração Venda Telefone (mins)</t>
  </si>
  <si>
    <t>Tempo Preparaçãoo (mins)</t>
  </si>
  <si>
    <t>Jom</t>
  </si>
  <si>
    <t>CX103</t>
  </si>
  <si>
    <t>GF54368</t>
  </si>
  <si>
    <t>40.32</t>
  </si>
  <si>
    <t>Lucas</t>
  </si>
  <si>
    <t>BX102</t>
  </si>
  <si>
    <t>GF54425</t>
  </si>
  <si>
    <t>29.46</t>
  </si>
  <si>
    <t>Luciana</t>
  </si>
  <si>
    <t>GF54641</t>
  </si>
  <si>
    <t>33.72</t>
  </si>
  <si>
    <t>Caue</t>
  </si>
  <si>
    <t>GF54509</t>
  </si>
  <si>
    <t>Everton</t>
  </si>
  <si>
    <t>BX103</t>
  </si>
  <si>
    <t>GF54648</t>
  </si>
  <si>
    <t>34.47</t>
  </si>
  <si>
    <t>GF54484</t>
  </si>
  <si>
    <t>28.39</t>
  </si>
  <si>
    <t>Andre</t>
  </si>
  <si>
    <t>AX103</t>
  </si>
  <si>
    <t>GF54240</t>
  </si>
  <si>
    <t>25.15</t>
  </si>
  <si>
    <t>Jeff</t>
  </si>
  <si>
    <t>AX102</t>
  </si>
  <si>
    <t>GF54584</t>
  </si>
  <si>
    <t>51.28</t>
  </si>
  <si>
    <t>24.1</t>
  </si>
  <si>
    <t>DX101</t>
  </si>
  <si>
    <t>GF54319</t>
  </si>
  <si>
    <t>9.16</t>
  </si>
  <si>
    <t>Marcus</t>
  </si>
  <si>
    <t>GF54236</t>
  </si>
  <si>
    <t>27.18</t>
  </si>
  <si>
    <t>GF54500</t>
  </si>
  <si>
    <t>33.09</t>
  </si>
  <si>
    <t>Matheus</t>
  </si>
  <si>
    <t>GF54256</t>
  </si>
  <si>
    <t>CX101</t>
  </si>
  <si>
    <t>GF54609</t>
  </si>
  <si>
    <t>21.75</t>
  </si>
  <si>
    <t>GF54298</t>
  </si>
  <si>
    <t>Breno</t>
  </si>
  <si>
    <t>GF54624</t>
  </si>
  <si>
    <t>32.4</t>
  </si>
  <si>
    <t>GF54286</t>
  </si>
  <si>
    <t>35.84</t>
  </si>
  <si>
    <t>GF54594</t>
  </si>
  <si>
    <t>25.68</t>
  </si>
  <si>
    <t>AX101</t>
  </si>
  <si>
    <t>GF54381</t>
  </si>
  <si>
    <t>37.79</t>
  </si>
  <si>
    <t>GF54568</t>
  </si>
  <si>
    <t>21.29</t>
  </si>
  <si>
    <t>GF54354</t>
  </si>
  <si>
    <t>31.61</t>
  </si>
  <si>
    <t>GF54502</t>
  </si>
  <si>
    <t>35.73</t>
  </si>
  <si>
    <t>GF54492</t>
  </si>
  <si>
    <t>GF54314</t>
  </si>
  <si>
    <t>27.82</t>
  </si>
  <si>
    <t>DX102</t>
  </si>
  <si>
    <t>GF54527</t>
  </si>
  <si>
    <t>30.61</t>
  </si>
  <si>
    <t>GF54245</t>
  </si>
  <si>
    <t>24.62</t>
  </si>
  <si>
    <t>GF54309</t>
  </si>
  <si>
    <t>34.36</t>
  </si>
  <si>
    <t>Bruna</t>
  </si>
  <si>
    <t>CX102</t>
  </si>
  <si>
    <t>GF54233</t>
  </si>
  <si>
    <t>11.4</t>
  </si>
  <si>
    <t>GF54361</t>
  </si>
  <si>
    <t>33.67</t>
  </si>
  <si>
    <t>GF54685</t>
  </si>
  <si>
    <t>23.1</t>
  </si>
  <si>
    <t>GF54331</t>
  </si>
  <si>
    <t>GF54695</t>
  </si>
  <si>
    <t>GF54553</t>
  </si>
  <si>
    <t>32.3</t>
  </si>
  <si>
    <t>GF54304</t>
  </si>
  <si>
    <t>31.86</t>
  </si>
  <si>
    <t>GF54405</t>
  </si>
  <si>
    <t>8.11</t>
  </si>
  <si>
    <t>GF54414</t>
  </si>
  <si>
    <t>33.78</t>
  </si>
  <si>
    <t>GF54373</t>
  </si>
  <si>
    <t>26.25</t>
  </si>
  <si>
    <t>GF54448</t>
  </si>
  <si>
    <t>28.2</t>
  </si>
  <si>
    <t>GF54334</t>
  </si>
  <si>
    <t>31.23</t>
  </si>
  <si>
    <t>GF54323</t>
  </si>
  <si>
    <t>34.35</t>
  </si>
  <si>
    <t>GF54493</t>
  </si>
  <si>
    <t>28.73</t>
  </si>
  <si>
    <t>GF54634</t>
  </si>
  <si>
    <t>DX103</t>
  </si>
  <si>
    <t>GF54250</t>
  </si>
  <si>
    <t>22.96</t>
  </si>
  <si>
    <t>GF54356</t>
  </si>
  <si>
    <t>32.48</t>
  </si>
  <si>
    <t>GF54559</t>
  </si>
  <si>
    <t>GF54418</t>
  </si>
  <si>
    <t>GF54264</t>
  </si>
  <si>
    <t>GF54664</t>
  </si>
  <si>
    <t>12.89</t>
  </si>
  <si>
    <t>GF54434</t>
  </si>
  <si>
    <t>24.64</t>
  </si>
  <si>
    <t>GF54620</t>
  </si>
  <si>
    <t>28.93</t>
  </si>
  <si>
    <t>GF54674</t>
  </si>
  <si>
    <t>31.71</t>
  </si>
  <si>
    <t>GF54615</t>
  </si>
  <si>
    <t>GF54498</t>
  </si>
  <si>
    <t>29.43</t>
  </si>
  <si>
    <t>GF54251</t>
  </si>
  <si>
    <t>25.18</t>
  </si>
  <si>
    <t>GF54371</t>
  </si>
  <si>
    <t>GF54430</t>
  </si>
  <si>
    <t>8.28</t>
  </si>
  <si>
    <t>GF54449</t>
  </si>
  <si>
    <t>38.85</t>
  </si>
  <si>
    <t>GF54324</t>
  </si>
  <si>
    <t>GF54374</t>
  </si>
  <si>
    <t>GF54473</t>
  </si>
  <si>
    <t>25.64</t>
  </si>
  <si>
    <t>GF54232</t>
  </si>
  <si>
    <t>BX101</t>
  </si>
  <si>
    <t>14.73</t>
  </si>
  <si>
    <t>GF54658</t>
  </si>
  <si>
    <t>19.98</t>
  </si>
  <si>
    <t>GF54402</t>
  </si>
  <si>
    <t>13.39</t>
  </si>
  <si>
    <t>GF54400</t>
  </si>
  <si>
    <t>23.08</t>
  </si>
  <si>
    <t>GF54521</t>
  </si>
  <si>
    <t>28.11</t>
  </si>
  <si>
    <t>GF54305</t>
  </si>
  <si>
    <t>25.13</t>
  </si>
  <si>
    <t>GF54457</t>
  </si>
  <si>
    <t>GF54433</t>
  </si>
  <si>
    <t>GF54341</t>
  </si>
  <si>
    <t>GF54601</t>
  </si>
  <si>
    <t>24.92</t>
  </si>
  <si>
    <t>GF54556</t>
  </si>
  <si>
    <t>23.39</t>
  </si>
  <si>
    <t>GF54258</t>
  </si>
  <si>
    <t>9.52</t>
  </si>
  <si>
    <t>GF54548</t>
  </si>
  <si>
    <t>37.22</t>
  </si>
  <si>
    <t>GF54604</t>
  </si>
  <si>
    <t>21.26</t>
  </si>
  <si>
    <t>GF54291</t>
  </si>
  <si>
    <t>GF54586</t>
  </si>
  <si>
    <t>30.92</t>
  </si>
  <si>
    <t>GF54279</t>
  </si>
  <si>
    <t>GF54315</t>
  </si>
  <si>
    <t>19.13</t>
  </si>
  <si>
    <t>GF54460</t>
  </si>
  <si>
    <t>15.03</t>
  </si>
  <si>
    <t>GF54296</t>
  </si>
  <si>
    <t>GF54401</t>
  </si>
  <si>
    <t>24.08</t>
  </si>
  <si>
    <t>GF54389</t>
  </si>
  <si>
    <t>8.64</t>
  </si>
  <si>
    <t>GF54692</t>
  </si>
  <si>
    <t>GF54607</t>
  </si>
  <si>
    <t>GF54696</t>
  </si>
  <si>
    <t>13.53</t>
  </si>
  <si>
    <t>GF54576</t>
  </si>
  <si>
    <t>8.99</t>
  </si>
  <si>
    <t>GF54592</t>
  </si>
  <si>
    <t>9.34</t>
  </si>
  <si>
    <t>GF54679</t>
  </si>
  <si>
    <t>GF54501</t>
  </si>
  <si>
    <t>GF54642</t>
  </si>
  <si>
    <t>35.16</t>
  </si>
  <si>
    <t>GF54489</t>
  </si>
  <si>
    <t>GF54268</t>
  </si>
  <si>
    <t>26.15</t>
  </si>
  <si>
    <t>GF54599</t>
  </si>
  <si>
    <t>28.36</t>
  </si>
  <si>
    <t>GF54602</t>
  </si>
  <si>
    <t>GF54587</t>
  </si>
  <si>
    <t>GF54456</t>
  </si>
  <si>
    <t>GF54322</t>
  </si>
  <si>
    <t>GF54462</t>
  </si>
  <si>
    <t>9.69</t>
  </si>
  <si>
    <t>GF54301</t>
  </si>
  <si>
    <t>Rótulos de Linha</t>
  </si>
  <si>
    <t>Total Geral</t>
  </si>
  <si>
    <t>Contagem de Produto</t>
  </si>
  <si>
    <t>Soma de Valor de Venda</t>
  </si>
  <si>
    <t>SOMA VALOR DE VENDA:</t>
  </si>
  <si>
    <t>QUANTIDADE DE VENDA:</t>
  </si>
  <si>
    <t>NOME: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</si>
</sst>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&quot;R$&quot;\ #,##0.00"/>
    <numFmt numFmtId="165" formatCode="_-[$R$-416]\ * #,##0.00_-;\-[$R$-416]\ * #,##0.00_-;_-[$R$-416]\ * &quot;-&quot;??_-;_-@_-"/>
    <numFmt numFmtId="166" formatCode="_-[$R$-416]\ * #,##0.0_-;\-[$R$-416]\ * #,##0.0_-;_-[$R$-416]\ * &quot;-&quot;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3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/>
    <xf numFmtId="0" fontId="0" fillId="6" borderId="0" xfId="0" applyFill="1" applyAlignment="1">
      <alignment horizontal="center"/>
    </xf>
    <xf numFmtId="0" fontId="3" fillId="0" borderId="0" xfId="0" applyFont="1" applyBorder="1"/>
    <xf numFmtId="0" fontId="3" fillId="7" borderId="0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[56.xlsx]Planilha1!Tabela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Contagem de Produto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Planilha1!$A$4:$A$16</c:f>
              <c:strCache>
                <c:ptCount val="12"/>
                <c:pt idx="0">
                  <c:v>AX101</c:v>
                </c:pt>
                <c:pt idx="1">
                  <c:v>AX102</c:v>
                </c:pt>
                <c:pt idx="2">
                  <c:v>AX103</c:v>
                </c:pt>
                <c:pt idx="3">
                  <c:v>BX101</c:v>
                </c:pt>
                <c:pt idx="4">
                  <c:v>BX102</c:v>
                </c:pt>
                <c:pt idx="5">
                  <c:v>BX103</c:v>
                </c:pt>
                <c:pt idx="6">
                  <c:v>CX101</c:v>
                </c:pt>
                <c:pt idx="7">
                  <c:v>CX102</c:v>
                </c:pt>
                <c:pt idx="8">
                  <c:v>CX103</c:v>
                </c:pt>
                <c:pt idx="9">
                  <c:v>DX101</c:v>
                </c:pt>
                <c:pt idx="10">
                  <c:v>DX102</c:v>
                </c:pt>
                <c:pt idx="11">
                  <c:v>DX103</c:v>
                </c:pt>
              </c:strCache>
            </c:strRef>
          </c:cat>
          <c:val>
            <c:numRef>
              <c:f>Planilha1!$B$4:$B$16</c:f>
              <c:numCache>
                <c:formatCode>General</c:formatCode>
                <c:ptCount val="12"/>
                <c:pt idx="0">
                  <c:v>8</c:v>
                </c:pt>
                <c:pt idx="1">
                  <c:v>13</c:v>
                </c:pt>
                <c:pt idx="2">
                  <c:v>11</c:v>
                </c:pt>
                <c:pt idx="3">
                  <c:v>7</c:v>
                </c:pt>
                <c:pt idx="4">
                  <c:v>9</c:v>
                </c:pt>
                <c:pt idx="5">
                  <c:v>15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13</c:v>
                </c:pt>
                <c:pt idx="10">
                  <c:v>11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D600-4816-B75B-2C43E0A6462F}"/>
            </c:ext>
          </c:extLst>
        </c:ser>
        <c:ser>
          <c:idx val="1"/>
          <c:order val="1"/>
          <c:tx>
            <c:strRef>
              <c:f>Planilha1!$C$3</c:f>
              <c:strCache>
                <c:ptCount val="1"/>
                <c:pt idx="0">
                  <c:v>Soma de Valor de Venda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Planilha1!$A$4:$A$16</c:f>
              <c:strCache>
                <c:ptCount val="12"/>
                <c:pt idx="0">
                  <c:v>AX101</c:v>
                </c:pt>
                <c:pt idx="1">
                  <c:v>AX102</c:v>
                </c:pt>
                <c:pt idx="2">
                  <c:v>AX103</c:v>
                </c:pt>
                <c:pt idx="3">
                  <c:v>BX101</c:v>
                </c:pt>
                <c:pt idx="4">
                  <c:v>BX102</c:v>
                </c:pt>
                <c:pt idx="5">
                  <c:v>BX103</c:v>
                </c:pt>
                <c:pt idx="6">
                  <c:v>CX101</c:v>
                </c:pt>
                <c:pt idx="7">
                  <c:v>CX102</c:v>
                </c:pt>
                <c:pt idx="8">
                  <c:v>CX103</c:v>
                </c:pt>
                <c:pt idx="9">
                  <c:v>DX101</c:v>
                </c:pt>
                <c:pt idx="10">
                  <c:v>DX102</c:v>
                </c:pt>
                <c:pt idx="11">
                  <c:v>DX103</c:v>
                </c:pt>
              </c:strCache>
            </c:strRef>
          </c:cat>
          <c:val>
            <c:numRef>
              <c:f>Planilha1!$C$4:$C$16</c:f>
              <c:numCache>
                <c:formatCode>General</c:formatCode>
                <c:ptCount val="12"/>
                <c:pt idx="0">
                  <c:v>549.67999999999995</c:v>
                </c:pt>
                <c:pt idx="1">
                  <c:v>666.63999999999976</c:v>
                </c:pt>
                <c:pt idx="2">
                  <c:v>588.5</c:v>
                </c:pt>
                <c:pt idx="3">
                  <c:v>210.42</c:v>
                </c:pt>
                <c:pt idx="4">
                  <c:v>482.13</c:v>
                </c:pt>
                <c:pt idx="5">
                  <c:v>1033.9500000000005</c:v>
                </c:pt>
                <c:pt idx="6">
                  <c:v>226.5</c:v>
                </c:pt>
                <c:pt idx="7">
                  <c:v>99.16</c:v>
                </c:pt>
                <c:pt idx="8">
                  <c:v>366.5</c:v>
                </c:pt>
                <c:pt idx="9">
                  <c:v>229.06000000000003</c:v>
                </c:pt>
                <c:pt idx="10">
                  <c:v>687.06000000000006</c:v>
                </c:pt>
                <c:pt idx="11">
                  <c:v>212.60000000000002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D600-4816-B75B-2C43E0A64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0069968"/>
        <c:axId val="2050066128"/>
      </c:barChart>
      <c:catAx>
        <c:axId val="205006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0066128"/>
        <c:crosses val="autoZero"/>
        <c:auto val="1"/>
        <c:lblAlgn val="ctr"/>
        <c:lblOffset val="100"/>
        <c:noMultiLvlLbl val="0"/>
      </c:catAx>
      <c:valAx>
        <c:axId val="205006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006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243840</xdr:colOff>
      <xdr:row>100</xdr:row>
      <xdr:rowOff>26670</xdr:rowOff>
    </xdr:from>
    <xdr:to>
      <xdr:col>21</xdr:col>
      <xdr:colOff>274320</xdr:colOff>
      <xdr:row>126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67EC53-FC3B-A850-5D66-3B56A1C3D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no Souza" refreshedDate="45057.801104398146" createdVersion="8" refreshedVersion="8" minRefreshableVersion="3" recordCount="106" xr:uid="{16A3AC80-4F68-4390-91E4-42D2928252AB}">
  <cacheSource type="worksheet">
    <worksheetSource ref="A1:H107" sheet="BD_1"/>
  </cacheSource>
  <cacheFields count="9">
    <cacheField name="Data de Fechamento" numFmtId="14">
      <sharedItems containsSemiMixedTypes="0" containsNonDate="0" containsDate="1" containsString="0" minDate="2020-04-30T00:00:00" maxDate="2020-08-14T00:00:00" count="106"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</sharedItems>
      <fieldGroup par="8" base="0">
        <rangePr groupBy="days" startDate="2020-04-30T00:00:00" endDate="2020-08-14T00:00:00"/>
        <groupItems count="368">
          <s v="&lt;30/04/2020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4/08/2020"/>
        </groupItems>
      </fieldGroup>
    </cacheField>
    <cacheField name="Vendedor" numFmtId="0">
      <sharedItems/>
    </cacheField>
    <cacheField name="Produto" numFmtId="0">
      <sharedItems count="12">
        <s v="CX103"/>
        <s v="BX102"/>
        <s v="BX103"/>
        <s v="AX103"/>
        <s v="AX102"/>
        <s v="DX101"/>
        <s v="CX101"/>
        <s v="AX101"/>
        <s v="DX102"/>
        <s v="CX102"/>
        <s v="DX103"/>
        <s v="BX101"/>
      </sharedItems>
    </cacheField>
    <cacheField name="Serial number" numFmtId="0">
      <sharedItems/>
    </cacheField>
    <cacheField name="Valor de Venda" numFmtId="0">
      <sharedItems containsSemiMixedTypes="0" containsString="0" containsNumber="1" minValue="17.62" maxValue="73.3" count="12">
        <n v="73.3"/>
        <n v="53.57"/>
        <n v="68.930000000000007"/>
        <n v="53.5"/>
        <n v="51.28"/>
        <n v="17.62"/>
        <n v="45.3"/>
        <n v="68.709999999999994"/>
        <n v="62.46"/>
        <n v="24.79"/>
        <n v="42.52"/>
        <n v="30.06"/>
      </sharedItems>
    </cacheField>
    <cacheField name="Preço Custo" numFmtId="0">
      <sharedItems/>
    </cacheField>
    <cacheField name="Duração Venda Telefone (mins)" numFmtId="0">
      <sharedItems containsSemiMixedTypes="0" containsString="0" containsNumber="1" containsInteger="1" minValue="0" maxValue="40"/>
    </cacheField>
    <cacheField name="Tempo Preparaçãoo (mins)" numFmtId="0">
      <sharedItems containsSemiMixedTypes="0" containsString="0" containsNumber="1" containsInteger="1" minValue="9" maxValue="23"/>
    </cacheField>
    <cacheField name="Meses" numFmtId="0" databaseField="0">
      <fieldGroup base="0">
        <rangePr groupBy="months" startDate="2020-04-30T00:00:00" endDate="2020-08-14T00:00:00"/>
        <groupItems count="14">
          <s v="&lt;30/04/2020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4/08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x v="0"/>
    <s v="Jom"/>
    <x v="0"/>
    <s v="GF54368"/>
    <x v="0"/>
    <s v="40.32"/>
    <n v="0"/>
    <n v="11"/>
  </r>
  <r>
    <x v="1"/>
    <s v="Lucas"/>
    <x v="1"/>
    <s v="GF54425"/>
    <x v="1"/>
    <s v="29.46"/>
    <n v="26"/>
    <n v="11"/>
  </r>
  <r>
    <x v="2"/>
    <s v="Luciana"/>
    <x v="0"/>
    <s v="GF54641"/>
    <x v="0"/>
    <s v="33.72"/>
    <n v="35"/>
    <n v="14"/>
  </r>
  <r>
    <x v="3"/>
    <s v="Caue"/>
    <x v="0"/>
    <s v="GF54509"/>
    <x v="0"/>
    <s v="33.72"/>
    <n v="18"/>
    <n v="17"/>
  </r>
  <r>
    <x v="4"/>
    <s v="Everton"/>
    <x v="2"/>
    <s v="GF54648"/>
    <x v="2"/>
    <s v="34.47"/>
    <n v="2"/>
    <n v="22"/>
  </r>
  <r>
    <x v="5"/>
    <s v="Caue"/>
    <x v="1"/>
    <s v="GF54484"/>
    <x v="1"/>
    <s v="28.39"/>
    <n v="33"/>
    <n v="19"/>
  </r>
  <r>
    <x v="6"/>
    <s v="Andre"/>
    <x v="3"/>
    <s v="GF54240"/>
    <x v="3"/>
    <s v="25.15"/>
    <n v="4"/>
    <n v="20"/>
  </r>
  <r>
    <x v="7"/>
    <s v="Jeff"/>
    <x v="4"/>
    <s v="GF54584"/>
    <x v="4"/>
    <s v="24.1"/>
    <n v="19"/>
    <n v="11"/>
  </r>
  <r>
    <x v="8"/>
    <s v="Jom"/>
    <x v="5"/>
    <s v="GF54319"/>
    <x v="5"/>
    <s v="9.16"/>
    <n v="28"/>
    <n v="22"/>
  </r>
  <r>
    <x v="9"/>
    <s v="Marcus"/>
    <x v="4"/>
    <s v="GF54236"/>
    <x v="4"/>
    <s v="27.18"/>
    <n v="3"/>
    <n v="15"/>
  </r>
  <r>
    <x v="10"/>
    <s v="Jom"/>
    <x v="2"/>
    <s v="GF54500"/>
    <x v="2"/>
    <s v="33.09"/>
    <n v="3"/>
    <n v="20"/>
  </r>
  <r>
    <x v="11"/>
    <s v="Matheus"/>
    <x v="3"/>
    <s v="GF54256"/>
    <x v="3"/>
    <s v="25.15"/>
    <n v="0"/>
    <n v="16"/>
  </r>
  <r>
    <x v="12"/>
    <s v="Lucas"/>
    <x v="6"/>
    <s v="GF54609"/>
    <x v="6"/>
    <s v="21.75"/>
    <n v="4"/>
    <n v="11"/>
  </r>
  <r>
    <x v="13"/>
    <s v="Andre"/>
    <x v="2"/>
    <s v="GF54298"/>
    <x v="2"/>
    <s v="33.09"/>
    <n v="13"/>
    <n v="12"/>
  </r>
  <r>
    <x v="14"/>
    <s v="Breno"/>
    <x v="2"/>
    <s v="GF54624"/>
    <x v="2"/>
    <s v="32.4"/>
    <n v="36"/>
    <n v="15"/>
  </r>
  <r>
    <x v="15"/>
    <s v="Jom"/>
    <x v="2"/>
    <s v="GF54286"/>
    <x v="2"/>
    <s v="35.84"/>
    <n v="3"/>
    <n v="21"/>
  </r>
  <r>
    <x v="16"/>
    <s v="Caue"/>
    <x v="3"/>
    <s v="GF54594"/>
    <x v="3"/>
    <s v="25.68"/>
    <n v="23"/>
    <n v="15"/>
  </r>
  <r>
    <x v="17"/>
    <s v="Everton"/>
    <x v="7"/>
    <s v="GF54381"/>
    <x v="7"/>
    <s v="37.79"/>
    <n v="27"/>
    <n v="20"/>
  </r>
  <r>
    <x v="18"/>
    <s v="Jeff"/>
    <x v="6"/>
    <s v="GF54568"/>
    <x v="6"/>
    <s v="21.29"/>
    <n v="37"/>
    <n v="9"/>
  </r>
  <r>
    <x v="19"/>
    <s v="Jom"/>
    <x v="7"/>
    <s v="GF54354"/>
    <x v="7"/>
    <s v="31.61"/>
    <n v="22"/>
    <n v="22"/>
  </r>
  <r>
    <x v="20"/>
    <s v="Breno"/>
    <x v="7"/>
    <s v="GF54502"/>
    <x v="7"/>
    <s v="35.73"/>
    <n v="6"/>
    <n v="20"/>
  </r>
  <r>
    <x v="21"/>
    <s v="Luciana"/>
    <x v="2"/>
    <s v="GF54492"/>
    <x v="2"/>
    <s v="35.84"/>
    <n v="0"/>
    <n v="16"/>
  </r>
  <r>
    <x v="22"/>
    <s v="Matheus"/>
    <x v="3"/>
    <s v="GF54314"/>
    <x v="3"/>
    <s v="27.82"/>
    <n v="27"/>
    <n v="13"/>
  </r>
  <r>
    <x v="23"/>
    <s v="Lucas"/>
    <x v="8"/>
    <s v="GF54527"/>
    <x v="8"/>
    <s v="30.61"/>
    <n v="4"/>
    <n v="18"/>
  </r>
  <r>
    <x v="24"/>
    <s v="Everton"/>
    <x v="4"/>
    <s v="GF54245"/>
    <x v="4"/>
    <s v="24.62"/>
    <n v="20"/>
    <n v="12"/>
  </r>
  <r>
    <x v="25"/>
    <s v="Matheus"/>
    <x v="7"/>
    <s v="GF54309"/>
    <x v="7"/>
    <s v="34.36"/>
    <n v="17"/>
    <n v="11"/>
  </r>
  <r>
    <x v="26"/>
    <s v="Bruna"/>
    <x v="9"/>
    <s v="GF54233"/>
    <x v="9"/>
    <s v="11.4"/>
    <n v="13"/>
    <n v="22"/>
  </r>
  <r>
    <x v="27"/>
    <s v="Marcus"/>
    <x v="7"/>
    <s v="GF54361"/>
    <x v="7"/>
    <s v="33.67"/>
    <n v="39"/>
    <n v="19"/>
  </r>
  <r>
    <x v="28"/>
    <s v="Andre"/>
    <x v="6"/>
    <s v="GF54685"/>
    <x v="6"/>
    <s v="23.1"/>
    <n v="24"/>
    <n v="14"/>
  </r>
  <r>
    <x v="29"/>
    <s v="Jeff"/>
    <x v="3"/>
    <s v="GF54331"/>
    <x v="3"/>
    <s v="25.68"/>
    <n v="35"/>
    <n v="9"/>
  </r>
  <r>
    <x v="30"/>
    <s v="Bruna"/>
    <x v="7"/>
    <s v="GF54695"/>
    <x v="7"/>
    <s v="35.73"/>
    <n v="0"/>
    <n v="20"/>
  </r>
  <r>
    <x v="31"/>
    <s v="Luciana"/>
    <x v="7"/>
    <s v="GF54553"/>
    <x v="7"/>
    <s v="32.3"/>
    <n v="40"/>
    <n v="23"/>
  </r>
  <r>
    <x v="32"/>
    <s v="Andre"/>
    <x v="8"/>
    <s v="GF54304"/>
    <x v="8"/>
    <s v="31.86"/>
    <n v="30"/>
    <n v="10"/>
  </r>
  <r>
    <x v="33"/>
    <s v="Matheus"/>
    <x v="5"/>
    <s v="GF54405"/>
    <x v="5"/>
    <s v="8.11"/>
    <n v="23"/>
    <n v="19"/>
  </r>
  <r>
    <x v="34"/>
    <s v="Lucas"/>
    <x v="2"/>
    <s v="GF54414"/>
    <x v="2"/>
    <s v="33.78"/>
    <n v="0"/>
    <n v="17"/>
  </r>
  <r>
    <x v="35"/>
    <s v="Everton"/>
    <x v="1"/>
    <s v="GF54373"/>
    <x v="1"/>
    <s v="26.25"/>
    <n v="0"/>
    <n v="14"/>
  </r>
  <r>
    <x v="36"/>
    <s v="Breno"/>
    <x v="1"/>
    <s v="GF54448"/>
    <x v="1"/>
    <s v="28.39"/>
    <n v="14"/>
    <n v="12"/>
  </r>
  <r>
    <x v="37"/>
    <s v="Bruna"/>
    <x v="4"/>
    <s v="GF54331"/>
    <x v="4"/>
    <s v="28.2"/>
    <n v="16"/>
    <n v="21"/>
  </r>
  <r>
    <x v="38"/>
    <s v="Caue"/>
    <x v="8"/>
    <s v="GF54334"/>
    <x v="8"/>
    <s v="31.23"/>
    <n v="0"/>
    <n v="12"/>
  </r>
  <r>
    <x v="39"/>
    <s v="Luciana"/>
    <x v="8"/>
    <s v="GF54323"/>
    <x v="8"/>
    <s v="34.35"/>
    <n v="37"/>
    <n v="23"/>
  </r>
  <r>
    <x v="40"/>
    <s v="Jeff"/>
    <x v="8"/>
    <s v="GF54493"/>
    <x v="8"/>
    <s v="28.73"/>
    <n v="31"/>
    <n v="16"/>
  </r>
  <r>
    <x v="41"/>
    <s v="Marcus"/>
    <x v="8"/>
    <s v="GF54634"/>
    <x v="8"/>
    <s v="30.61"/>
    <n v="27"/>
    <n v="18"/>
  </r>
  <r>
    <x v="42"/>
    <s v="Marcus"/>
    <x v="10"/>
    <s v="GF54250"/>
    <x v="10"/>
    <s v="22.96"/>
    <n v="29"/>
    <n v="20"/>
  </r>
  <r>
    <x v="43"/>
    <s v="Caue"/>
    <x v="8"/>
    <s v="GF54356"/>
    <x v="8"/>
    <s v="32.48"/>
    <n v="30"/>
    <n v="13"/>
  </r>
  <r>
    <x v="44"/>
    <s v="Matheus"/>
    <x v="6"/>
    <s v="GF54559"/>
    <x v="6"/>
    <s v="21.75"/>
    <n v="23"/>
    <n v="23"/>
  </r>
  <r>
    <x v="45"/>
    <s v="Bruna"/>
    <x v="1"/>
    <s v="GF54418"/>
    <x v="1"/>
    <s v="26.25"/>
    <n v="23"/>
    <n v="22"/>
  </r>
  <r>
    <x v="46"/>
    <s v="Everton"/>
    <x v="8"/>
    <s v="GF54264"/>
    <x v="8"/>
    <s v="34.35"/>
    <n v="27"/>
    <n v="22"/>
  </r>
  <r>
    <x v="47"/>
    <s v="Breno"/>
    <x v="9"/>
    <s v="GF54664"/>
    <x v="9"/>
    <s v="12.89"/>
    <n v="37"/>
    <n v="18"/>
  </r>
  <r>
    <x v="48"/>
    <s v="Breno"/>
    <x v="1"/>
    <s v="GF54434"/>
    <x v="1"/>
    <s v="26.25"/>
    <n v="20"/>
    <n v="16"/>
  </r>
  <r>
    <x v="49"/>
    <s v="Caue"/>
    <x v="1"/>
    <s v="GF54685"/>
    <x v="1"/>
    <s v="24.64"/>
    <n v="12"/>
    <n v="18"/>
  </r>
  <r>
    <x v="50"/>
    <s v="Bruna"/>
    <x v="1"/>
    <s v="GF54620"/>
    <x v="1"/>
    <s v="28.93"/>
    <n v="0"/>
    <n v="18"/>
  </r>
  <r>
    <x v="51"/>
    <s v="Jeff"/>
    <x v="2"/>
    <s v="GF54674"/>
    <x v="2"/>
    <s v="31.71"/>
    <n v="32"/>
    <n v="16"/>
  </r>
  <r>
    <x v="52"/>
    <s v="Jom"/>
    <x v="4"/>
    <s v="GF54615"/>
    <x v="4"/>
    <s v="28.2"/>
    <n v="29"/>
    <n v="14"/>
  </r>
  <r>
    <x v="53"/>
    <s v="Marcus"/>
    <x v="3"/>
    <s v="GF54498"/>
    <x v="3"/>
    <s v="29.43"/>
    <n v="36"/>
    <n v="18"/>
  </r>
  <r>
    <x v="54"/>
    <s v="Andre"/>
    <x v="1"/>
    <s v="GF54251"/>
    <x v="1"/>
    <s v="25.18"/>
    <n v="19"/>
    <n v="21"/>
  </r>
  <r>
    <x v="55"/>
    <s v="Matheus"/>
    <x v="0"/>
    <s v="GF54371"/>
    <x v="0"/>
    <s v="40.32"/>
    <n v="9"/>
    <n v="15"/>
  </r>
  <r>
    <x v="56"/>
    <s v="Lucas"/>
    <x v="5"/>
    <s v="GF54430"/>
    <x v="5"/>
    <s v="8.28"/>
    <n v="31"/>
    <n v="19"/>
  </r>
  <r>
    <x v="57"/>
    <s v="Everton"/>
    <x v="0"/>
    <s v="GF54449"/>
    <x v="0"/>
    <s v="38.85"/>
    <n v="1"/>
    <n v="22"/>
  </r>
  <r>
    <x v="58"/>
    <s v="Caue"/>
    <x v="3"/>
    <s v="GF54324"/>
    <x v="3"/>
    <s v="27.82"/>
    <n v="23"/>
    <n v="21"/>
  </r>
  <r>
    <x v="59"/>
    <s v="Bruna"/>
    <x v="8"/>
    <s v="GF54374"/>
    <x v="8"/>
    <s v="31.86"/>
    <n v="3"/>
    <n v="21"/>
  </r>
  <r>
    <x v="60"/>
    <s v="Lucas"/>
    <x v="4"/>
    <s v="GF54405"/>
    <x v="4"/>
    <s v="24.1"/>
    <n v="18"/>
    <n v="19"/>
  </r>
  <r>
    <x v="61"/>
    <s v="Luciana"/>
    <x v="4"/>
    <s v="GF54473"/>
    <x v="4"/>
    <s v="25.64"/>
    <n v="28"/>
    <n v="22"/>
  </r>
  <r>
    <x v="62"/>
    <s v="Luciana"/>
    <x v="4"/>
    <s v="GF54232"/>
    <x v="4"/>
    <s v="28.2"/>
    <n v="0"/>
    <n v="15"/>
  </r>
  <r>
    <x v="63"/>
    <s v="Jom"/>
    <x v="11"/>
    <s v="GF54434"/>
    <x v="11"/>
    <s v="14.73"/>
    <n v="34"/>
    <n v="13"/>
  </r>
  <r>
    <x v="64"/>
    <s v="Marcus"/>
    <x v="10"/>
    <s v="GF54658"/>
    <x v="10"/>
    <s v="19.98"/>
    <n v="3"/>
    <n v="17"/>
  </r>
  <r>
    <x v="65"/>
    <s v="Luciana"/>
    <x v="9"/>
    <s v="GF54402"/>
    <x v="9"/>
    <s v="13.39"/>
    <n v="29"/>
    <n v="23"/>
  </r>
  <r>
    <x v="66"/>
    <s v="Matheus"/>
    <x v="4"/>
    <s v="GF54400"/>
    <x v="4"/>
    <s v="23.08"/>
    <n v="37"/>
    <n v="15"/>
  </r>
  <r>
    <x v="67"/>
    <s v="Lucas"/>
    <x v="8"/>
    <s v="GF54521"/>
    <x v="8"/>
    <s v="28.11"/>
    <n v="0"/>
    <n v="17"/>
  </r>
  <r>
    <x v="68"/>
    <s v="Everton"/>
    <x v="2"/>
    <s v="GF54305"/>
    <x v="2"/>
    <s v="34.47"/>
    <n v="27"/>
    <n v="23"/>
  </r>
  <r>
    <x v="69"/>
    <s v="Jeff"/>
    <x v="4"/>
    <s v="GF54298"/>
    <x v="4"/>
    <s v="25.13"/>
    <n v="39"/>
    <n v="15"/>
  </r>
  <r>
    <x v="70"/>
    <s v="Bruna"/>
    <x v="3"/>
    <s v="GF54457"/>
    <x v="3"/>
    <s v="29.43"/>
    <n v="20"/>
    <n v="14"/>
  </r>
  <r>
    <x v="71"/>
    <s v="Caue"/>
    <x v="11"/>
    <s v="GF54433"/>
    <x v="11"/>
    <s v="14.73"/>
    <n v="20"/>
    <n v="11"/>
  </r>
  <r>
    <x v="72"/>
    <s v="Andre"/>
    <x v="2"/>
    <s v="GF54695"/>
    <x v="2"/>
    <s v="34.47"/>
    <n v="34"/>
    <n v="11"/>
  </r>
  <r>
    <x v="73"/>
    <s v="Jeff"/>
    <x v="8"/>
    <s v="GF54341"/>
    <x v="8"/>
    <s v="30.61"/>
    <n v="31"/>
    <n v="19"/>
  </r>
  <r>
    <x v="74"/>
    <s v="Matheus"/>
    <x v="6"/>
    <s v="GF54601"/>
    <x v="6"/>
    <s v="24.92"/>
    <n v="4"/>
    <n v="13"/>
  </r>
  <r>
    <x v="75"/>
    <s v="Everton"/>
    <x v="10"/>
    <s v="GF54556"/>
    <x v="10"/>
    <s v="23.39"/>
    <n v="0"/>
    <n v="12"/>
  </r>
  <r>
    <x v="76"/>
    <s v="Luciana"/>
    <x v="5"/>
    <s v="GF54258"/>
    <x v="5"/>
    <s v="9.52"/>
    <n v="39"/>
    <n v="22"/>
  </r>
  <r>
    <x v="77"/>
    <s v="Matheus"/>
    <x v="2"/>
    <s v="GF54548"/>
    <x v="2"/>
    <s v="37.22"/>
    <n v="32"/>
    <n v="11"/>
  </r>
  <r>
    <x v="78"/>
    <s v="Luciana"/>
    <x v="10"/>
    <s v="GF54604"/>
    <x v="10"/>
    <s v="21.26"/>
    <n v="5"/>
    <n v="14"/>
  </r>
  <r>
    <x v="79"/>
    <s v="Everton"/>
    <x v="2"/>
    <s v="GF54291"/>
    <x v="2"/>
    <s v="33.09"/>
    <n v="32"/>
    <n v="14"/>
  </r>
  <r>
    <x v="80"/>
    <s v="Breno"/>
    <x v="7"/>
    <s v="GF54586"/>
    <x v="7"/>
    <s v="30.92"/>
    <n v="22"/>
    <n v="18"/>
  </r>
  <r>
    <x v="81"/>
    <s v="Bruna"/>
    <x v="3"/>
    <s v="GF54279"/>
    <x v="3"/>
    <s v="25.68"/>
    <n v="31"/>
    <n v="9"/>
  </r>
  <r>
    <x v="82"/>
    <s v="Andre"/>
    <x v="10"/>
    <s v="GF54315"/>
    <x v="10"/>
    <s v="19.13"/>
    <n v="0"/>
    <n v="16"/>
  </r>
  <r>
    <x v="83"/>
    <s v="Breno"/>
    <x v="11"/>
    <s v="GF54460"/>
    <x v="11"/>
    <s v="15.03"/>
    <n v="7"/>
    <n v="21"/>
  </r>
  <r>
    <x v="84"/>
    <s v="Jeff"/>
    <x v="5"/>
    <s v="GF54296"/>
    <x v="5"/>
    <s v="8.11"/>
    <n v="23"/>
    <n v="15"/>
  </r>
  <r>
    <x v="85"/>
    <s v="Jom"/>
    <x v="3"/>
    <s v="GF54401"/>
    <x v="3"/>
    <s v="24.08"/>
    <n v="16"/>
    <n v="14"/>
  </r>
  <r>
    <x v="86"/>
    <s v="Marcus"/>
    <x v="5"/>
    <s v="GF54389"/>
    <x v="5"/>
    <s v="8.64"/>
    <n v="8"/>
    <n v="12"/>
  </r>
  <r>
    <x v="87"/>
    <s v="Caue"/>
    <x v="11"/>
    <s v="GF54692"/>
    <x v="11"/>
    <s v="14.73"/>
    <n v="0"/>
    <n v="18"/>
  </r>
  <r>
    <x v="88"/>
    <s v="Lucas"/>
    <x v="11"/>
    <s v="GF54607"/>
    <x v="11"/>
    <s v="14.73"/>
    <n v="16"/>
    <n v="15"/>
  </r>
  <r>
    <x v="89"/>
    <s v="Andre"/>
    <x v="11"/>
    <s v="GF54696"/>
    <x v="11"/>
    <s v="14.73"/>
    <n v="37"/>
    <n v="9"/>
  </r>
  <r>
    <x v="90"/>
    <s v="Breno"/>
    <x v="11"/>
    <s v="GF54527"/>
    <x v="11"/>
    <s v="13.53"/>
    <n v="17"/>
    <n v="23"/>
  </r>
  <r>
    <x v="91"/>
    <s v="Breno"/>
    <x v="5"/>
    <s v="GF54576"/>
    <x v="5"/>
    <s v="8.99"/>
    <n v="11"/>
    <n v="22"/>
  </r>
  <r>
    <x v="92"/>
    <s v="Bruna"/>
    <x v="5"/>
    <s v="GF54592"/>
    <x v="5"/>
    <s v="9.34"/>
    <n v="0"/>
    <n v="22"/>
  </r>
  <r>
    <x v="93"/>
    <s v="Caue"/>
    <x v="9"/>
    <s v="GF54679"/>
    <x v="9"/>
    <s v="11.4"/>
    <n v="25"/>
    <n v="9"/>
  </r>
  <r>
    <x v="94"/>
    <s v="Marcus"/>
    <x v="5"/>
    <s v="GF54501"/>
    <x v="5"/>
    <s v="9.34"/>
    <n v="28"/>
    <n v="11"/>
  </r>
  <r>
    <x v="95"/>
    <s v="Jeff"/>
    <x v="2"/>
    <s v="GF54642"/>
    <x v="2"/>
    <s v="35.16"/>
    <n v="33"/>
    <n v="14"/>
  </r>
  <r>
    <x v="96"/>
    <s v="Jom"/>
    <x v="5"/>
    <s v="GF54489"/>
    <x v="5"/>
    <s v="8.11"/>
    <n v="26"/>
    <n v="22"/>
  </r>
  <r>
    <x v="97"/>
    <s v="Marcus"/>
    <x v="4"/>
    <s v="GF54268"/>
    <x v="4"/>
    <s v="26.15"/>
    <n v="17"/>
    <n v="14"/>
  </r>
  <r>
    <x v="98"/>
    <s v="Everton"/>
    <x v="5"/>
    <s v="GF54599"/>
    <x v="5"/>
    <s v="8.64"/>
    <n v="33"/>
    <n v="16"/>
  </r>
  <r>
    <x v="99"/>
    <s v="Matheus"/>
    <x v="3"/>
    <s v="GF54373"/>
    <x v="3"/>
    <s v="28.36"/>
    <n v="27"/>
    <n v="11"/>
  </r>
  <r>
    <x v="100"/>
    <s v="Lucas"/>
    <x v="2"/>
    <s v="GF54602"/>
    <x v="2"/>
    <s v="35.16"/>
    <n v="17"/>
    <n v="9"/>
  </r>
  <r>
    <x v="101"/>
    <s v="Andre"/>
    <x v="5"/>
    <s v="GF54587"/>
    <x v="5"/>
    <s v="9.34"/>
    <n v="30"/>
    <n v="18"/>
  </r>
  <r>
    <x v="102"/>
    <s v="Breno"/>
    <x v="2"/>
    <s v="GF54456"/>
    <x v="2"/>
    <s v="37.22"/>
    <n v="0"/>
    <n v="18"/>
  </r>
  <r>
    <x v="103"/>
    <s v="Bruna"/>
    <x v="4"/>
    <s v="GF54322"/>
    <x v="4"/>
    <s v="24.62"/>
    <n v="28"/>
    <n v="17"/>
  </r>
  <r>
    <x v="104"/>
    <s v="Lucas"/>
    <x v="5"/>
    <s v="GF54462"/>
    <x v="5"/>
    <s v="9.69"/>
    <n v="0"/>
    <n v="12"/>
  </r>
  <r>
    <x v="105"/>
    <s v="Andre"/>
    <x v="4"/>
    <s v="GF54301"/>
    <x v="4"/>
    <s v="25.64"/>
    <n v="15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381A3C-D334-4C20-966F-54190C765BF8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C16" firstHeaderRow="0" firstDataRow="1" firstDataCol="1"/>
  <pivotFields count="9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dataField="1" showAll="0">
      <items count="13">
        <item x="7"/>
        <item x="4"/>
        <item x="3"/>
        <item x="11"/>
        <item x="1"/>
        <item x="2"/>
        <item x="6"/>
        <item x="9"/>
        <item x="0"/>
        <item x="5"/>
        <item x="8"/>
        <item x="10"/>
        <item t="default"/>
      </items>
    </pivotField>
    <pivotField showAll="0"/>
    <pivotField dataField="1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Produto" fld="2" subtotal="count" baseField="0" baseItem="0"/>
    <dataField name="Soma de Valor de Venda" fld="4" baseField="0" baseItem="0"/>
  </dataFields>
  <chartFormats count="2">
    <chartFormat chart="0" format="8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443BB-AF70-4C4B-B806-AD8316C11440}">
  <sheetPr codeName="Planilha1"/>
  <dimension ref="A3:C16"/>
  <sheetViews>
    <sheetView showGridLines="0" workbookViewId="0">
      <selection activeCell="B9" sqref="B9"/>
    </sheetView>
  </sheetViews>
  <sheetFormatPr defaultRowHeight="14.4" x14ac:dyDescent="0.3"/>
  <cols>
    <col min="1" max="1" width="17.21875" bestFit="1" customWidth="1"/>
    <col min="2" max="2" width="19.77734375" bestFit="1" customWidth="1"/>
    <col min="3" max="3" width="22" bestFit="1" customWidth="1"/>
    <col min="4" max="4" width="6" bestFit="1" customWidth="1"/>
    <col min="5" max="5" width="5" bestFit="1" customWidth="1"/>
    <col min="6" max="7" width="6" bestFit="1" customWidth="1"/>
    <col min="8" max="8" width="5" bestFit="1" customWidth="1"/>
    <col min="9" max="13" width="6" bestFit="1" customWidth="1"/>
    <col min="14" max="14" width="10" bestFit="1" customWidth="1"/>
    <col min="15" max="16" width="8" bestFit="1" customWidth="1"/>
    <col min="17" max="17" width="10.6640625" bestFit="1" customWidth="1"/>
    <col min="18" max="24" width="8" bestFit="1" customWidth="1"/>
    <col min="25" max="25" width="10.6640625" bestFit="1" customWidth="1"/>
    <col min="26" max="31" width="7.21875" bestFit="1" customWidth="1"/>
    <col min="32" max="32" width="9.88671875" bestFit="1" customWidth="1"/>
    <col min="33" max="40" width="9.5546875" bestFit="1" customWidth="1"/>
    <col min="41" max="41" width="12.21875" bestFit="1" customWidth="1"/>
    <col min="42" max="47" width="6" bestFit="1" customWidth="1"/>
    <col min="48" max="48" width="8.6640625" bestFit="1" customWidth="1"/>
    <col min="49" max="55" width="6.44140625" bestFit="1" customWidth="1"/>
    <col min="56" max="56" width="9.109375" bestFit="1" customWidth="1"/>
    <col min="57" max="63" width="7.6640625" bestFit="1" customWidth="1"/>
    <col min="64" max="64" width="10.33203125" bestFit="1" customWidth="1"/>
    <col min="65" max="72" width="9.44140625" bestFit="1" customWidth="1"/>
    <col min="73" max="73" width="12.109375" bestFit="1" customWidth="1"/>
    <col min="74" max="79" width="9.21875" bestFit="1" customWidth="1"/>
    <col min="80" max="80" width="11.88671875" bestFit="1" customWidth="1"/>
    <col min="81" max="87" width="10.44140625" bestFit="1" customWidth="1"/>
    <col min="88" max="88" width="13.21875" bestFit="1" customWidth="1"/>
    <col min="89" max="89" width="10" bestFit="1" customWidth="1"/>
  </cols>
  <sheetData>
    <row r="3" spans="1:3" x14ac:dyDescent="0.3">
      <c r="A3" s="7" t="s">
        <v>291</v>
      </c>
      <c r="B3" t="s">
        <v>293</v>
      </c>
      <c r="C3" t="s">
        <v>294</v>
      </c>
    </row>
    <row r="4" spans="1:3" x14ac:dyDescent="0.3">
      <c r="A4" s="8" t="s">
        <v>150</v>
      </c>
      <c r="B4">
        <v>8</v>
      </c>
      <c r="C4">
        <v>549.67999999999995</v>
      </c>
    </row>
    <row r="5" spans="1:3" x14ac:dyDescent="0.3">
      <c r="A5" s="8" t="s">
        <v>125</v>
      </c>
      <c r="B5">
        <v>13</v>
      </c>
      <c r="C5">
        <v>666.63999999999976</v>
      </c>
    </row>
    <row r="6" spans="1:3" x14ac:dyDescent="0.3">
      <c r="A6" s="8" t="s">
        <v>121</v>
      </c>
      <c r="B6">
        <v>11</v>
      </c>
      <c r="C6">
        <v>588.5</v>
      </c>
    </row>
    <row r="7" spans="1:3" x14ac:dyDescent="0.3">
      <c r="A7" s="8" t="s">
        <v>229</v>
      </c>
      <c r="B7">
        <v>7</v>
      </c>
      <c r="C7">
        <v>210.42</v>
      </c>
    </row>
    <row r="8" spans="1:3" x14ac:dyDescent="0.3">
      <c r="A8" s="8" t="s">
        <v>106</v>
      </c>
      <c r="B8">
        <v>9</v>
      </c>
      <c r="C8">
        <v>482.13</v>
      </c>
    </row>
    <row r="9" spans="1:3" x14ac:dyDescent="0.3">
      <c r="A9" s="8" t="s">
        <v>115</v>
      </c>
      <c r="B9">
        <v>15</v>
      </c>
      <c r="C9">
        <v>1033.9500000000005</v>
      </c>
    </row>
    <row r="10" spans="1:3" x14ac:dyDescent="0.3">
      <c r="A10" s="8" t="s">
        <v>139</v>
      </c>
      <c r="B10">
        <v>5</v>
      </c>
      <c r="C10">
        <v>226.5</v>
      </c>
    </row>
    <row r="11" spans="1:3" x14ac:dyDescent="0.3">
      <c r="A11" s="8" t="s">
        <v>170</v>
      </c>
      <c r="B11">
        <v>4</v>
      </c>
      <c r="C11">
        <v>99.16</v>
      </c>
    </row>
    <row r="12" spans="1:3" x14ac:dyDescent="0.3">
      <c r="A12" s="8" t="s">
        <v>102</v>
      </c>
      <c r="B12">
        <v>5</v>
      </c>
      <c r="C12">
        <v>366.5</v>
      </c>
    </row>
    <row r="13" spans="1:3" x14ac:dyDescent="0.3">
      <c r="A13" s="8" t="s">
        <v>129</v>
      </c>
      <c r="B13">
        <v>13</v>
      </c>
      <c r="C13">
        <v>229.06000000000003</v>
      </c>
    </row>
    <row r="14" spans="1:3" x14ac:dyDescent="0.3">
      <c r="A14" s="8" t="s">
        <v>162</v>
      </c>
      <c r="B14">
        <v>11</v>
      </c>
      <c r="C14">
        <v>687.06000000000006</v>
      </c>
    </row>
    <row r="15" spans="1:3" x14ac:dyDescent="0.3">
      <c r="A15" s="8" t="s">
        <v>198</v>
      </c>
      <c r="B15">
        <v>5</v>
      </c>
      <c r="C15">
        <v>212.60000000000002</v>
      </c>
    </row>
    <row r="16" spans="1:3" x14ac:dyDescent="0.3">
      <c r="A16" s="8" t="s">
        <v>292</v>
      </c>
      <c r="B16">
        <v>106</v>
      </c>
      <c r="C16">
        <v>5352.2000000000007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AB050-07A7-45C0-B6EE-5FD90624362A}">
  <sheetPr codeName="Planilha2"/>
  <dimension ref="A1:P222"/>
  <sheetViews>
    <sheetView showGridLines="0" tabSelected="1" zoomScaleNormal="100" workbookViewId="0">
      <selection activeCell="J11" sqref="J11:K11"/>
    </sheetView>
  </sheetViews>
  <sheetFormatPr defaultRowHeight="14.4" x14ac:dyDescent="0.3"/>
  <cols>
    <col min="1" max="1" width="23" style="2" bestFit="1" customWidth="1"/>
    <col min="2" max="2" width="13.77734375" style="2" bestFit="1" customWidth="1"/>
    <col min="3" max="3" width="12.33203125" style="2" bestFit="1" customWidth="1"/>
    <col min="4" max="4" width="17.109375" style="2" bestFit="1" customWidth="1"/>
    <col min="5" max="5" width="18.44140625" style="2" bestFit="1" customWidth="1"/>
    <col min="6" max="6" width="15.44140625" style="2" bestFit="1" customWidth="1"/>
    <col min="7" max="7" width="32.33203125" style="2" bestFit="1" customWidth="1"/>
    <col min="8" max="8" width="28.5546875" style="2" bestFit="1" customWidth="1"/>
    <col min="9" max="9" width="22.5546875" customWidth="1"/>
    <col min="10" max="10" width="6.88671875" bestFit="1" customWidth="1"/>
    <col min="11" max="11" width="8.109375" bestFit="1" customWidth="1"/>
    <col min="16" max="16" width="10.6640625" bestFit="1" customWidth="1"/>
  </cols>
  <sheetData>
    <row r="1" spans="1:16" x14ac:dyDescent="0.3">
      <c r="A1" s="6" t="s">
        <v>93</v>
      </c>
      <c r="B1" s="6" t="s">
        <v>94</v>
      </c>
      <c r="C1" s="6" t="s">
        <v>95</v>
      </c>
      <c r="D1" s="6" t="s">
        <v>96</v>
      </c>
      <c r="E1" s="11" t="s">
        <v>97</v>
      </c>
      <c r="F1" s="6" t="s">
        <v>98</v>
      </c>
      <c r="G1" s="6" t="s">
        <v>99</v>
      </c>
      <c r="H1" s="6" t="s">
        <v>100</v>
      </c>
    </row>
    <row r="2" spans="1:16" ht="15" thickBot="1" x14ac:dyDescent="0.35">
      <c r="A2" s="5">
        <v>43951</v>
      </c>
      <c r="B2" s="3" t="s">
        <v>101</v>
      </c>
      <c r="C2" s="3" t="s">
        <v>102</v>
      </c>
      <c r="D2" s="3" t="s">
        <v>103</v>
      </c>
      <c r="E2" s="12">
        <v>73.3</v>
      </c>
      <c r="F2" s="3" t="s">
        <v>104</v>
      </c>
      <c r="G2" s="3">
        <v>0</v>
      </c>
      <c r="H2" s="4">
        <v>11</v>
      </c>
    </row>
    <row r="3" spans="1:16" ht="15" thickBot="1" x14ac:dyDescent="0.35">
      <c r="A3" s="5">
        <v>43952</v>
      </c>
      <c r="B3" s="3" t="s">
        <v>105</v>
      </c>
      <c r="C3" s="3" t="s">
        <v>106</v>
      </c>
      <c r="D3" s="3" t="s">
        <v>107</v>
      </c>
      <c r="E3" s="12">
        <v>53.57</v>
      </c>
      <c r="F3" s="3" t="s">
        <v>108</v>
      </c>
      <c r="G3" s="3">
        <v>26</v>
      </c>
      <c r="H3" s="4">
        <v>11</v>
      </c>
      <c r="J3" s="2"/>
    </row>
    <row r="4" spans="1:16" ht="15" thickBot="1" x14ac:dyDescent="0.35">
      <c r="A4" s="5">
        <v>43953</v>
      </c>
      <c r="B4" s="3" t="s">
        <v>109</v>
      </c>
      <c r="C4" s="3" t="s">
        <v>102</v>
      </c>
      <c r="D4" s="3" t="s">
        <v>110</v>
      </c>
      <c r="E4" s="10">
        <v>73.3</v>
      </c>
      <c r="F4" s="3" t="s">
        <v>111</v>
      </c>
      <c r="G4" s="3">
        <v>35</v>
      </c>
      <c r="H4" s="4">
        <v>14</v>
      </c>
    </row>
    <row r="5" spans="1:16" ht="15" thickBot="1" x14ac:dyDescent="0.35">
      <c r="A5" s="5">
        <v>43954</v>
      </c>
      <c r="B5" s="3" t="s">
        <v>112</v>
      </c>
      <c r="C5" s="3" t="s">
        <v>102</v>
      </c>
      <c r="D5" s="3" t="s">
        <v>113</v>
      </c>
      <c r="E5" s="9">
        <v>73.3</v>
      </c>
      <c r="F5" s="3" t="s">
        <v>111</v>
      </c>
      <c r="G5" s="3">
        <v>18</v>
      </c>
      <c r="H5" s="4">
        <v>17</v>
      </c>
    </row>
    <row r="6" spans="1:16" ht="15" thickBot="1" x14ac:dyDescent="0.35">
      <c r="A6" s="5">
        <v>43955</v>
      </c>
      <c r="B6" s="3" t="s">
        <v>114</v>
      </c>
      <c r="C6" s="3" t="s">
        <v>115</v>
      </c>
      <c r="D6" s="3" t="s">
        <v>116</v>
      </c>
      <c r="E6" s="10">
        <v>68.930000000000007</v>
      </c>
      <c r="F6" s="3" t="s">
        <v>117</v>
      </c>
      <c r="G6" s="3">
        <v>2</v>
      </c>
      <c r="H6" s="4">
        <v>22</v>
      </c>
    </row>
    <row r="7" spans="1:16" ht="15" thickBot="1" x14ac:dyDescent="0.35">
      <c r="A7" s="5">
        <v>43956</v>
      </c>
      <c r="B7" s="3" t="s">
        <v>112</v>
      </c>
      <c r="C7" s="3" t="s">
        <v>106</v>
      </c>
      <c r="D7" s="3" t="s">
        <v>118</v>
      </c>
      <c r="E7" s="10">
        <v>53.57</v>
      </c>
      <c r="F7" s="3" t="s">
        <v>119</v>
      </c>
      <c r="G7" s="3">
        <v>33</v>
      </c>
      <c r="H7" s="4">
        <v>19</v>
      </c>
    </row>
    <row r="8" spans="1:16" ht="15" thickBot="1" x14ac:dyDescent="0.35">
      <c r="A8" s="5">
        <v>43957</v>
      </c>
      <c r="B8" s="3" t="s">
        <v>120</v>
      </c>
      <c r="C8" s="3" t="s">
        <v>121</v>
      </c>
      <c r="D8" s="3" t="s">
        <v>122</v>
      </c>
      <c r="E8" s="10">
        <v>53.5</v>
      </c>
      <c r="F8" s="3" t="s">
        <v>123</v>
      </c>
      <c r="G8" s="3">
        <v>4</v>
      </c>
      <c r="H8" s="4">
        <v>20</v>
      </c>
    </row>
    <row r="9" spans="1:16" ht="15" thickBot="1" x14ac:dyDescent="0.35">
      <c r="A9" s="5">
        <v>43958</v>
      </c>
      <c r="B9" s="3" t="s">
        <v>124</v>
      </c>
      <c r="C9" s="3" t="s">
        <v>125</v>
      </c>
      <c r="D9" s="3" t="s">
        <v>126</v>
      </c>
      <c r="E9" s="10">
        <v>51.28</v>
      </c>
      <c r="F9" s="3" t="s">
        <v>128</v>
      </c>
      <c r="G9" s="3">
        <v>19</v>
      </c>
      <c r="H9" s="4">
        <v>11</v>
      </c>
      <c r="I9" s="20" t="s">
        <v>297</v>
      </c>
      <c r="J9" s="18" t="s">
        <v>143</v>
      </c>
      <c r="K9" s="19"/>
    </row>
    <row r="10" spans="1:16" ht="15" thickBot="1" x14ac:dyDescent="0.35">
      <c r="A10" s="5">
        <v>43959</v>
      </c>
      <c r="B10" s="3" t="s">
        <v>101</v>
      </c>
      <c r="C10" s="3" t="s">
        <v>129</v>
      </c>
      <c r="D10" s="3" t="s">
        <v>130</v>
      </c>
      <c r="E10" s="10">
        <v>17.62</v>
      </c>
      <c r="F10" s="3" t="s">
        <v>131</v>
      </c>
      <c r="G10" s="3">
        <v>28</v>
      </c>
      <c r="H10" s="4">
        <v>22</v>
      </c>
    </row>
    <row r="11" spans="1:16" ht="15" thickBot="1" x14ac:dyDescent="0.35">
      <c r="A11" s="5">
        <v>43960</v>
      </c>
      <c r="B11" s="3" t="s">
        <v>132</v>
      </c>
      <c r="C11" s="3" t="s">
        <v>125</v>
      </c>
      <c r="D11" s="3" t="s">
        <v>133</v>
      </c>
      <c r="E11" s="10">
        <v>51.28</v>
      </c>
      <c r="F11" s="3" t="s">
        <v>134</v>
      </c>
      <c r="G11" s="3">
        <v>3</v>
      </c>
      <c r="H11" s="4">
        <v>15</v>
      </c>
      <c r="I11" s="21" t="s">
        <v>295</v>
      </c>
      <c r="J11" s="22">
        <f>J16</f>
        <v>0</v>
      </c>
      <c r="K11" s="22"/>
    </row>
    <row r="12" spans="1:16" ht="15" thickBot="1" x14ac:dyDescent="0.35">
      <c r="A12" s="5">
        <v>43961</v>
      </c>
      <c r="B12" s="3" t="s">
        <v>101</v>
      </c>
      <c r="C12" s="3" t="s">
        <v>115</v>
      </c>
      <c r="D12" s="3" t="s">
        <v>135</v>
      </c>
      <c r="E12" s="10">
        <v>68.930000000000007</v>
      </c>
      <c r="F12" s="3" t="s">
        <v>136</v>
      </c>
      <c r="G12" s="3">
        <v>3</v>
      </c>
      <c r="H12" s="4">
        <v>20</v>
      </c>
    </row>
    <row r="13" spans="1:16" ht="15" thickBot="1" x14ac:dyDescent="0.35">
      <c r="A13" s="5">
        <v>43962</v>
      </c>
      <c r="B13" s="3" t="s">
        <v>137</v>
      </c>
      <c r="C13" s="3" t="s">
        <v>121</v>
      </c>
      <c r="D13" s="3" t="s">
        <v>138</v>
      </c>
      <c r="E13" s="10">
        <v>53.5</v>
      </c>
      <c r="F13" s="3" t="s">
        <v>123</v>
      </c>
      <c r="G13" s="3">
        <v>0</v>
      </c>
      <c r="H13" s="4">
        <v>16</v>
      </c>
      <c r="I13" s="21" t="s">
        <v>296</v>
      </c>
      <c r="J13" s="22">
        <f>COUNTIF(B2:B107,J9)</f>
        <v>10</v>
      </c>
      <c r="K13" s="22"/>
    </row>
    <row r="14" spans="1:16" ht="15" thickBot="1" x14ac:dyDescent="0.35">
      <c r="A14" s="5">
        <v>43963</v>
      </c>
      <c r="B14" s="3" t="s">
        <v>105</v>
      </c>
      <c r="C14" s="3" t="s">
        <v>139</v>
      </c>
      <c r="D14" s="3" t="s">
        <v>140</v>
      </c>
      <c r="E14" s="10">
        <v>45.3</v>
      </c>
      <c r="F14" s="3" t="s">
        <v>141</v>
      </c>
      <c r="G14" s="3">
        <v>4</v>
      </c>
      <c r="H14" s="4">
        <v>11</v>
      </c>
      <c r="P14" s="1"/>
    </row>
    <row r="15" spans="1:16" ht="15" thickBot="1" x14ac:dyDescent="0.35">
      <c r="A15" s="5">
        <v>43964</v>
      </c>
      <c r="B15" s="3" t="s">
        <v>120</v>
      </c>
      <c r="C15" s="3" t="s">
        <v>115</v>
      </c>
      <c r="D15" s="3" t="s">
        <v>142</v>
      </c>
      <c r="E15" s="10">
        <v>68.930000000000007</v>
      </c>
      <c r="F15" s="3" t="s">
        <v>136</v>
      </c>
      <c r="G15" s="3">
        <v>13</v>
      </c>
      <c r="H15" s="4">
        <v>12</v>
      </c>
      <c r="P15" s="1"/>
    </row>
    <row r="16" spans="1:16" ht="15" thickBot="1" x14ac:dyDescent="0.35">
      <c r="A16" s="5">
        <v>43965</v>
      </c>
      <c r="B16" s="3" t="s">
        <v>143</v>
      </c>
      <c r="C16" s="3" t="s">
        <v>115</v>
      </c>
      <c r="D16" s="3" t="s">
        <v>144</v>
      </c>
      <c r="E16" s="10">
        <v>68.930000000000007</v>
      </c>
      <c r="F16" s="3" t="s">
        <v>145</v>
      </c>
      <c r="G16" s="3">
        <v>36</v>
      </c>
      <c r="H16" s="4">
        <v>15</v>
      </c>
      <c r="J16" s="23"/>
      <c r="P16" s="1"/>
    </row>
    <row r="17" spans="1:16" ht="15" thickBot="1" x14ac:dyDescent="0.35">
      <c r="A17" s="5">
        <v>43966</v>
      </c>
      <c r="B17" s="3" t="s">
        <v>101</v>
      </c>
      <c r="C17" s="3" t="s">
        <v>115</v>
      </c>
      <c r="D17" s="3" t="s">
        <v>146</v>
      </c>
      <c r="E17" s="10">
        <v>68.930000000000007</v>
      </c>
      <c r="F17" s="3" t="s">
        <v>147</v>
      </c>
      <c r="G17" s="3">
        <v>3</v>
      </c>
      <c r="H17" s="4">
        <v>21</v>
      </c>
      <c r="J17" s="24" t="s">
        <v>101</v>
      </c>
      <c r="P17" s="1"/>
    </row>
    <row r="18" spans="1:16" ht="15" thickBot="1" x14ac:dyDescent="0.35">
      <c r="A18" s="5">
        <v>43967</v>
      </c>
      <c r="B18" s="3" t="s">
        <v>112</v>
      </c>
      <c r="C18" s="3" t="s">
        <v>121</v>
      </c>
      <c r="D18" s="3" t="s">
        <v>148</v>
      </c>
      <c r="E18" s="10">
        <v>53.5</v>
      </c>
      <c r="F18" s="3" t="s">
        <v>149</v>
      </c>
      <c r="G18" s="3">
        <v>23</v>
      </c>
      <c r="H18" s="4">
        <v>15</v>
      </c>
      <c r="J18" s="24" t="s">
        <v>105</v>
      </c>
      <c r="P18" s="1"/>
    </row>
    <row r="19" spans="1:16" ht="15" thickBot="1" x14ac:dyDescent="0.35">
      <c r="A19" s="5">
        <v>43968</v>
      </c>
      <c r="B19" s="3" t="s">
        <v>114</v>
      </c>
      <c r="C19" s="3" t="s">
        <v>150</v>
      </c>
      <c r="D19" s="3" t="s">
        <v>151</v>
      </c>
      <c r="E19" s="10">
        <v>68.709999999999994</v>
      </c>
      <c r="F19" s="3" t="s">
        <v>152</v>
      </c>
      <c r="G19" s="3">
        <v>27</v>
      </c>
      <c r="H19" s="4">
        <v>20</v>
      </c>
      <c r="J19" s="24" t="s">
        <v>109</v>
      </c>
      <c r="P19" s="1"/>
    </row>
    <row r="20" spans="1:16" ht="15" thickBot="1" x14ac:dyDescent="0.35">
      <c r="A20" s="5">
        <v>43969</v>
      </c>
      <c r="B20" s="3" t="s">
        <v>124</v>
      </c>
      <c r="C20" s="3" t="s">
        <v>139</v>
      </c>
      <c r="D20" s="3" t="s">
        <v>153</v>
      </c>
      <c r="E20" s="10">
        <v>45.3</v>
      </c>
      <c r="F20" s="3" t="s">
        <v>154</v>
      </c>
      <c r="G20" s="3">
        <v>37</v>
      </c>
      <c r="H20" s="4">
        <v>9</v>
      </c>
      <c r="J20" s="24" t="s">
        <v>112</v>
      </c>
      <c r="P20" s="1"/>
    </row>
    <row r="21" spans="1:16" ht="15" thickBot="1" x14ac:dyDescent="0.35">
      <c r="A21" s="5">
        <v>43970</v>
      </c>
      <c r="B21" s="3" t="s">
        <v>101</v>
      </c>
      <c r="C21" s="3" t="s">
        <v>150</v>
      </c>
      <c r="D21" s="3" t="s">
        <v>155</v>
      </c>
      <c r="E21" s="10">
        <v>68.709999999999994</v>
      </c>
      <c r="F21" s="3" t="s">
        <v>156</v>
      </c>
      <c r="G21" s="3">
        <v>22</v>
      </c>
      <c r="H21" s="4">
        <v>22</v>
      </c>
      <c r="J21" s="24" t="s">
        <v>114</v>
      </c>
      <c r="P21" s="1"/>
    </row>
    <row r="22" spans="1:16" ht="15" thickBot="1" x14ac:dyDescent="0.35">
      <c r="A22" s="5">
        <v>43971</v>
      </c>
      <c r="B22" s="3" t="s">
        <v>143</v>
      </c>
      <c r="C22" s="3" t="s">
        <v>150</v>
      </c>
      <c r="D22" s="3" t="s">
        <v>157</v>
      </c>
      <c r="E22" s="10">
        <v>68.709999999999994</v>
      </c>
      <c r="F22" s="3" t="s">
        <v>158</v>
      </c>
      <c r="G22" s="3">
        <v>6</v>
      </c>
      <c r="H22" s="4">
        <v>20</v>
      </c>
      <c r="J22" s="24" t="s">
        <v>120</v>
      </c>
      <c r="P22" s="1"/>
    </row>
    <row r="23" spans="1:16" ht="15" thickBot="1" x14ac:dyDescent="0.35">
      <c r="A23" s="5">
        <v>43972</v>
      </c>
      <c r="B23" s="3" t="s">
        <v>109</v>
      </c>
      <c r="C23" s="3" t="s">
        <v>115</v>
      </c>
      <c r="D23" s="3" t="s">
        <v>159</v>
      </c>
      <c r="E23" s="10">
        <v>68.930000000000007</v>
      </c>
      <c r="F23" s="3" t="s">
        <v>147</v>
      </c>
      <c r="G23" s="3">
        <v>0</v>
      </c>
      <c r="H23" s="4">
        <v>16</v>
      </c>
      <c r="J23" s="24" t="s">
        <v>124</v>
      </c>
      <c r="P23" s="1"/>
    </row>
    <row r="24" spans="1:16" ht="15" thickBot="1" x14ac:dyDescent="0.35">
      <c r="A24" s="5">
        <v>43973</v>
      </c>
      <c r="B24" s="3" t="s">
        <v>137</v>
      </c>
      <c r="C24" s="3" t="s">
        <v>121</v>
      </c>
      <c r="D24" s="3" t="s">
        <v>160</v>
      </c>
      <c r="E24" s="10">
        <v>53.5</v>
      </c>
      <c r="F24" s="3" t="s">
        <v>161</v>
      </c>
      <c r="G24" s="3">
        <v>27</v>
      </c>
      <c r="H24" s="4">
        <v>13</v>
      </c>
      <c r="J24" s="24" t="s">
        <v>132</v>
      </c>
      <c r="P24" s="1"/>
    </row>
    <row r="25" spans="1:16" ht="15" thickBot="1" x14ac:dyDescent="0.35">
      <c r="A25" s="5">
        <v>43974</v>
      </c>
      <c r="B25" s="3" t="s">
        <v>105</v>
      </c>
      <c r="C25" s="3" t="s">
        <v>162</v>
      </c>
      <c r="D25" s="3" t="s">
        <v>163</v>
      </c>
      <c r="E25" s="10">
        <v>62.46</v>
      </c>
      <c r="F25" s="3" t="s">
        <v>164</v>
      </c>
      <c r="G25" s="3">
        <v>4</v>
      </c>
      <c r="H25" s="4">
        <v>18</v>
      </c>
      <c r="J25" s="24" t="s">
        <v>137</v>
      </c>
      <c r="P25" s="1"/>
    </row>
    <row r="26" spans="1:16" ht="15" thickBot="1" x14ac:dyDescent="0.35">
      <c r="A26" s="5">
        <v>43975</v>
      </c>
      <c r="B26" s="3" t="s">
        <v>114</v>
      </c>
      <c r="C26" s="3" t="s">
        <v>125</v>
      </c>
      <c r="D26" s="3" t="s">
        <v>165</v>
      </c>
      <c r="E26" s="10">
        <v>51.28</v>
      </c>
      <c r="F26" s="3" t="s">
        <v>166</v>
      </c>
      <c r="G26" s="3">
        <v>20</v>
      </c>
      <c r="H26" s="4">
        <v>12</v>
      </c>
      <c r="J26" s="24" t="s">
        <v>143</v>
      </c>
      <c r="P26" s="1"/>
    </row>
    <row r="27" spans="1:16" ht="15" thickBot="1" x14ac:dyDescent="0.35">
      <c r="A27" s="5">
        <v>43976</v>
      </c>
      <c r="B27" s="3" t="s">
        <v>137</v>
      </c>
      <c r="C27" s="3" t="s">
        <v>150</v>
      </c>
      <c r="D27" s="3" t="s">
        <v>167</v>
      </c>
      <c r="E27" s="10">
        <v>68.709999999999994</v>
      </c>
      <c r="F27" s="3" t="s">
        <v>168</v>
      </c>
      <c r="G27" s="3">
        <v>17</v>
      </c>
      <c r="H27" s="4">
        <v>11</v>
      </c>
      <c r="J27" s="24" t="s">
        <v>169</v>
      </c>
      <c r="P27" s="1"/>
    </row>
    <row r="28" spans="1:16" ht="15" thickBot="1" x14ac:dyDescent="0.35">
      <c r="A28" s="5">
        <v>43977</v>
      </c>
      <c r="B28" s="3" t="s">
        <v>169</v>
      </c>
      <c r="C28" s="3" t="s">
        <v>170</v>
      </c>
      <c r="D28" s="3" t="s">
        <v>171</v>
      </c>
      <c r="E28" s="10">
        <v>24.79</v>
      </c>
      <c r="F28" s="3" t="s">
        <v>172</v>
      </c>
      <c r="G28" s="3">
        <v>13</v>
      </c>
      <c r="H28" s="4">
        <v>22</v>
      </c>
      <c r="J28" s="23"/>
      <c r="P28" s="1"/>
    </row>
    <row r="29" spans="1:16" ht="15" thickBot="1" x14ac:dyDescent="0.35">
      <c r="A29" s="5">
        <v>43978</v>
      </c>
      <c r="B29" s="3" t="s">
        <v>132</v>
      </c>
      <c r="C29" s="3" t="s">
        <v>150</v>
      </c>
      <c r="D29" s="3" t="s">
        <v>173</v>
      </c>
      <c r="E29" s="10">
        <v>68.709999999999994</v>
      </c>
      <c r="F29" s="3" t="s">
        <v>174</v>
      </c>
      <c r="G29" s="3">
        <v>39</v>
      </c>
      <c r="H29" s="4">
        <v>19</v>
      </c>
      <c r="P29" s="1"/>
    </row>
    <row r="30" spans="1:16" ht="15" thickBot="1" x14ac:dyDescent="0.35">
      <c r="A30" s="5">
        <v>43979</v>
      </c>
      <c r="B30" s="3" t="s">
        <v>120</v>
      </c>
      <c r="C30" s="3" t="s">
        <v>139</v>
      </c>
      <c r="D30" s="3" t="s">
        <v>175</v>
      </c>
      <c r="E30" s="10">
        <v>45.3</v>
      </c>
      <c r="F30" s="3" t="s">
        <v>176</v>
      </c>
      <c r="G30" s="3">
        <v>24</v>
      </c>
      <c r="H30" s="4">
        <v>14</v>
      </c>
      <c r="P30" s="1"/>
    </row>
    <row r="31" spans="1:16" ht="15" thickBot="1" x14ac:dyDescent="0.35">
      <c r="A31" s="5">
        <v>43980</v>
      </c>
      <c r="B31" s="3" t="s">
        <v>124</v>
      </c>
      <c r="C31" s="3" t="s">
        <v>121</v>
      </c>
      <c r="D31" s="3" t="s">
        <v>177</v>
      </c>
      <c r="E31" s="10">
        <v>53.5</v>
      </c>
      <c r="F31" s="3" t="s">
        <v>149</v>
      </c>
      <c r="G31" s="3">
        <v>35</v>
      </c>
      <c r="H31" s="4">
        <v>9</v>
      </c>
      <c r="P31" s="1"/>
    </row>
    <row r="32" spans="1:16" ht="15" thickBot="1" x14ac:dyDescent="0.35">
      <c r="A32" s="5">
        <v>43981</v>
      </c>
      <c r="B32" s="3" t="s">
        <v>169</v>
      </c>
      <c r="C32" s="3" t="s">
        <v>150</v>
      </c>
      <c r="D32" s="3" t="s">
        <v>178</v>
      </c>
      <c r="E32" s="10">
        <v>68.709999999999994</v>
      </c>
      <c r="F32" s="3" t="s">
        <v>158</v>
      </c>
      <c r="G32" s="3">
        <v>0</v>
      </c>
      <c r="H32" s="4">
        <v>20</v>
      </c>
      <c r="P32" s="1"/>
    </row>
    <row r="33" spans="1:16" ht="15" thickBot="1" x14ac:dyDescent="0.35">
      <c r="A33" s="5">
        <v>43982</v>
      </c>
      <c r="B33" s="3" t="s">
        <v>109</v>
      </c>
      <c r="C33" s="3" t="s">
        <v>150</v>
      </c>
      <c r="D33" s="3" t="s">
        <v>179</v>
      </c>
      <c r="E33" s="10">
        <v>68.709999999999994</v>
      </c>
      <c r="F33" s="3" t="s">
        <v>180</v>
      </c>
      <c r="G33" s="3">
        <v>40</v>
      </c>
      <c r="H33" s="4">
        <v>23</v>
      </c>
      <c r="P33" s="1"/>
    </row>
    <row r="34" spans="1:16" ht="15" thickBot="1" x14ac:dyDescent="0.35">
      <c r="A34" s="5">
        <v>43983</v>
      </c>
      <c r="B34" s="3" t="s">
        <v>120</v>
      </c>
      <c r="C34" s="3" t="s">
        <v>162</v>
      </c>
      <c r="D34" s="3" t="s">
        <v>181</v>
      </c>
      <c r="E34" s="10">
        <v>62.46</v>
      </c>
      <c r="F34" s="3" t="s">
        <v>182</v>
      </c>
      <c r="G34" s="3">
        <v>30</v>
      </c>
      <c r="H34" s="4">
        <v>10</v>
      </c>
      <c r="P34" s="1"/>
    </row>
    <row r="35" spans="1:16" ht="15" thickBot="1" x14ac:dyDescent="0.35">
      <c r="A35" s="5">
        <v>43984</v>
      </c>
      <c r="B35" s="3" t="s">
        <v>137</v>
      </c>
      <c r="C35" s="3" t="s">
        <v>129</v>
      </c>
      <c r="D35" s="3" t="s">
        <v>183</v>
      </c>
      <c r="E35" s="10">
        <v>17.62</v>
      </c>
      <c r="F35" s="3" t="s">
        <v>184</v>
      </c>
      <c r="G35" s="3">
        <v>23</v>
      </c>
      <c r="H35" s="4">
        <v>19</v>
      </c>
      <c r="P35" s="1"/>
    </row>
    <row r="36" spans="1:16" ht="15" thickBot="1" x14ac:dyDescent="0.35">
      <c r="A36" s="5">
        <v>43985</v>
      </c>
      <c r="B36" s="3" t="s">
        <v>105</v>
      </c>
      <c r="C36" s="3" t="s">
        <v>115</v>
      </c>
      <c r="D36" s="3" t="s">
        <v>185</v>
      </c>
      <c r="E36" s="10">
        <v>68.930000000000007</v>
      </c>
      <c r="F36" s="3" t="s">
        <v>186</v>
      </c>
      <c r="G36" s="3">
        <v>0</v>
      </c>
      <c r="H36" s="4">
        <v>17</v>
      </c>
      <c r="P36" s="1"/>
    </row>
    <row r="37" spans="1:16" ht="15" thickBot="1" x14ac:dyDescent="0.35">
      <c r="A37" s="5">
        <v>43986</v>
      </c>
      <c r="B37" s="3" t="s">
        <v>114</v>
      </c>
      <c r="C37" s="3" t="s">
        <v>106</v>
      </c>
      <c r="D37" s="3" t="s">
        <v>187</v>
      </c>
      <c r="E37" s="10">
        <v>53.57</v>
      </c>
      <c r="F37" s="3" t="s">
        <v>188</v>
      </c>
      <c r="G37" s="3">
        <v>0</v>
      </c>
      <c r="H37" s="4">
        <v>14</v>
      </c>
      <c r="P37" s="1"/>
    </row>
    <row r="38" spans="1:16" ht="15" thickBot="1" x14ac:dyDescent="0.35">
      <c r="A38" s="5">
        <v>43987</v>
      </c>
      <c r="B38" s="3" t="s">
        <v>143</v>
      </c>
      <c r="C38" s="3" t="s">
        <v>106</v>
      </c>
      <c r="D38" s="3" t="s">
        <v>189</v>
      </c>
      <c r="E38" s="10">
        <v>53.57</v>
      </c>
      <c r="F38" s="3" t="s">
        <v>119</v>
      </c>
      <c r="G38" s="3">
        <v>14</v>
      </c>
      <c r="H38" s="4">
        <v>12</v>
      </c>
      <c r="P38" s="1"/>
    </row>
    <row r="39" spans="1:16" ht="15" thickBot="1" x14ac:dyDescent="0.35">
      <c r="A39" s="5">
        <v>43988</v>
      </c>
      <c r="B39" s="3" t="s">
        <v>169</v>
      </c>
      <c r="C39" s="3" t="s">
        <v>125</v>
      </c>
      <c r="D39" s="3" t="s">
        <v>177</v>
      </c>
      <c r="E39" s="10">
        <v>51.28</v>
      </c>
      <c r="F39" s="3" t="s">
        <v>190</v>
      </c>
      <c r="G39" s="3">
        <v>16</v>
      </c>
      <c r="H39" s="4">
        <v>21</v>
      </c>
      <c r="P39" s="1"/>
    </row>
    <row r="40" spans="1:16" ht="15" thickBot="1" x14ac:dyDescent="0.35">
      <c r="A40" s="5">
        <v>43989</v>
      </c>
      <c r="B40" s="3" t="s">
        <v>112</v>
      </c>
      <c r="C40" s="3" t="s">
        <v>162</v>
      </c>
      <c r="D40" s="3" t="s">
        <v>191</v>
      </c>
      <c r="E40" s="10">
        <v>62.46</v>
      </c>
      <c r="F40" s="3" t="s">
        <v>192</v>
      </c>
      <c r="G40" s="3">
        <v>0</v>
      </c>
      <c r="H40" s="4">
        <v>12</v>
      </c>
      <c r="P40" s="1"/>
    </row>
    <row r="41" spans="1:16" ht="15" thickBot="1" x14ac:dyDescent="0.35">
      <c r="A41" s="5">
        <v>43990</v>
      </c>
      <c r="B41" s="3" t="s">
        <v>109</v>
      </c>
      <c r="C41" s="3" t="s">
        <v>162</v>
      </c>
      <c r="D41" s="3" t="s">
        <v>193</v>
      </c>
      <c r="E41" s="10">
        <v>62.46</v>
      </c>
      <c r="F41" s="3" t="s">
        <v>194</v>
      </c>
      <c r="G41" s="3">
        <v>37</v>
      </c>
      <c r="H41" s="4">
        <v>23</v>
      </c>
      <c r="P41" s="1"/>
    </row>
    <row r="42" spans="1:16" ht="15" thickBot="1" x14ac:dyDescent="0.35">
      <c r="A42" s="5">
        <v>43991</v>
      </c>
      <c r="B42" s="3" t="s">
        <v>124</v>
      </c>
      <c r="C42" s="3" t="s">
        <v>162</v>
      </c>
      <c r="D42" s="3" t="s">
        <v>195</v>
      </c>
      <c r="E42" s="10">
        <v>62.46</v>
      </c>
      <c r="F42" s="3" t="s">
        <v>196</v>
      </c>
      <c r="G42" s="3">
        <v>31</v>
      </c>
      <c r="H42" s="4">
        <v>16</v>
      </c>
      <c r="P42" s="1"/>
    </row>
    <row r="43" spans="1:16" ht="15" thickBot="1" x14ac:dyDescent="0.35">
      <c r="A43" s="5">
        <v>43992</v>
      </c>
      <c r="B43" s="3" t="s">
        <v>132</v>
      </c>
      <c r="C43" s="3" t="s">
        <v>162</v>
      </c>
      <c r="D43" s="3" t="s">
        <v>197</v>
      </c>
      <c r="E43" s="10">
        <v>62.46</v>
      </c>
      <c r="F43" s="3" t="s">
        <v>164</v>
      </c>
      <c r="G43" s="3">
        <v>27</v>
      </c>
      <c r="H43" s="4">
        <v>18</v>
      </c>
      <c r="P43" s="1"/>
    </row>
    <row r="44" spans="1:16" ht="15" thickBot="1" x14ac:dyDescent="0.35">
      <c r="A44" s="5">
        <v>43993</v>
      </c>
      <c r="B44" s="3" t="s">
        <v>132</v>
      </c>
      <c r="C44" s="3" t="s">
        <v>198</v>
      </c>
      <c r="D44" s="3" t="s">
        <v>199</v>
      </c>
      <c r="E44" s="10">
        <v>42.52</v>
      </c>
      <c r="F44" s="3" t="s">
        <v>200</v>
      </c>
      <c r="G44" s="3">
        <v>29</v>
      </c>
      <c r="H44" s="4">
        <v>20</v>
      </c>
      <c r="P44" s="1"/>
    </row>
    <row r="45" spans="1:16" ht="15" thickBot="1" x14ac:dyDescent="0.35">
      <c r="A45" s="5">
        <v>43994</v>
      </c>
      <c r="B45" s="3" t="s">
        <v>112</v>
      </c>
      <c r="C45" s="3" t="s">
        <v>162</v>
      </c>
      <c r="D45" s="3" t="s">
        <v>201</v>
      </c>
      <c r="E45" s="10">
        <v>62.46</v>
      </c>
      <c r="F45" s="3" t="s">
        <v>202</v>
      </c>
      <c r="G45" s="3">
        <v>30</v>
      </c>
      <c r="H45" s="4">
        <v>13</v>
      </c>
      <c r="P45" s="1"/>
    </row>
    <row r="46" spans="1:16" ht="15" thickBot="1" x14ac:dyDescent="0.35">
      <c r="A46" s="5">
        <v>43995</v>
      </c>
      <c r="B46" s="3" t="s">
        <v>137</v>
      </c>
      <c r="C46" s="3" t="s">
        <v>139</v>
      </c>
      <c r="D46" s="3" t="s">
        <v>203</v>
      </c>
      <c r="E46" s="10">
        <v>45.3</v>
      </c>
      <c r="F46" s="3" t="s">
        <v>141</v>
      </c>
      <c r="G46" s="3">
        <v>23</v>
      </c>
      <c r="H46" s="4">
        <v>23</v>
      </c>
      <c r="P46" s="1"/>
    </row>
    <row r="47" spans="1:16" ht="15" thickBot="1" x14ac:dyDescent="0.35">
      <c r="A47" s="5">
        <v>43996</v>
      </c>
      <c r="B47" s="3" t="s">
        <v>169</v>
      </c>
      <c r="C47" s="3" t="s">
        <v>106</v>
      </c>
      <c r="D47" s="3" t="s">
        <v>204</v>
      </c>
      <c r="E47" s="10">
        <v>53.57</v>
      </c>
      <c r="F47" s="3" t="s">
        <v>188</v>
      </c>
      <c r="G47" s="3">
        <v>23</v>
      </c>
      <c r="H47" s="4">
        <v>22</v>
      </c>
      <c r="P47" s="1"/>
    </row>
    <row r="48" spans="1:16" ht="15" thickBot="1" x14ac:dyDescent="0.35">
      <c r="A48" s="5">
        <v>43997</v>
      </c>
      <c r="B48" s="3" t="s">
        <v>114</v>
      </c>
      <c r="C48" s="3" t="s">
        <v>162</v>
      </c>
      <c r="D48" s="3" t="s">
        <v>205</v>
      </c>
      <c r="E48" s="10">
        <v>62.46</v>
      </c>
      <c r="F48" s="3" t="s">
        <v>194</v>
      </c>
      <c r="G48" s="3">
        <v>27</v>
      </c>
      <c r="H48" s="4">
        <v>22</v>
      </c>
      <c r="P48" s="1"/>
    </row>
    <row r="49" spans="1:16" ht="15" thickBot="1" x14ac:dyDescent="0.35">
      <c r="A49" s="5">
        <v>43998</v>
      </c>
      <c r="B49" s="3" t="s">
        <v>143</v>
      </c>
      <c r="C49" s="3" t="s">
        <v>170</v>
      </c>
      <c r="D49" s="3" t="s">
        <v>206</v>
      </c>
      <c r="E49" s="10">
        <v>24.79</v>
      </c>
      <c r="F49" s="3" t="s">
        <v>207</v>
      </c>
      <c r="G49" s="3">
        <v>37</v>
      </c>
      <c r="H49" s="4">
        <v>18</v>
      </c>
      <c r="P49" s="1"/>
    </row>
    <row r="50" spans="1:16" ht="15" thickBot="1" x14ac:dyDescent="0.35">
      <c r="A50" s="5">
        <v>43999</v>
      </c>
      <c r="B50" s="3" t="s">
        <v>143</v>
      </c>
      <c r="C50" s="3" t="s">
        <v>106</v>
      </c>
      <c r="D50" s="3" t="s">
        <v>208</v>
      </c>
      <c r="E50" s="10">
        <v>53.57</v>
      </c>
      <c r="F50" s="3" t="s">
        <v>188</v>
      </c>
      <c r="G50" s="3">
        <v>20</v>
      </c>
      <c r="H50" s="4">
        <v>16</v>
      </c>
      <c r="P50" s="1"/>
    </row>
    <row r="51" spans="1:16" ht="15" thickBot="1" x14ac:dyDescent="0.35">
      <c r="A51" s="5">
        <v>44000</v>
      </c>
      <c r="B51" s="3" t="s">
        <v>112</v>
      </c>
      <c r="C51" s="3" t="s">
        <v>106</v>
      </c>
      <c r="D51" s="3" t="s">
        <v>175</v>
      </c>
      <c r="E51" s="10">
        <v>53.57</v>
      </c>
      <c r="F51" s="3" t="s">
        <v>209</v>
      </c>
      <c r="G51" s="3">
        <v>12</v>
      </c>
      <c r="H51" s="4">
        <v>18</v>
      </c>
      <c r="P51" s="1"/>
    </row>
    <row r="52" spans="1:16" ht="15" thickBot="1" x14ac:dyDescent="0.35">
      <c r="A52" s="5">
        <v>44001</v>
      </c>
      <c r="B52" s="3" t="s">
        <v>169</v>
      </c>
      <c r="C52" s="3" t="s">
        <v>106</v>
      </c>
      <c r="D52" s="3" t="s">
        <v>210</v>
      </c>
      <c r="E52" s="10">
        <v>53.57</v>
      </c>
      <c r="F52" s="3" t="s">
        <v>211</v>
      </c>
      <c r="G52" s="3">
        <v>0</v>
      </c>
      <c r="H52" s="4">
        <v>18</v>
      </c>
      <c r="P52" s="1"/>
    </row>
    <row r="53" spans="1:16" ht="15" thickBot="1" x14ac:dyDescent="0.35">
      <c r="A53" s="5">
        <v>44002</v>
      </c>
      <c r="B53" s="3" t="s">
        <v>124</v>
      </c>
      <c r="C53" s="3" t="s">
        <v>115</v>
      </c>
      <c r="D53" s="3" t="s">
        <v>212</v>
      </c>
      <c r="E53" s="10">
        <v>68.930000000000007</v>
      </c>
      <c r="F53" s="3" t="s">
        <v>213</v>
      </c>
      <c r="G53" s="3">
        <v>32</v>
      </c>
      <c r="H53" s="4">
        <v>16</v>
      </c>
      <c r="P53" s="1"/>
    </row>
    <row r="54" spans="1:16" ht="15" thickBot="1" x14ac:dyDescent="0.35">
      <c r="A54" s="5">
        <v>44003</v>
      </c>
      <c r="B54" s="3" t="s">
        <v>101</v>
      </c>
      <c r="C54" s="3" t="s">
        <v>125</v>
      </c>
      <c r="D54" s="3" t="s">
        <v>214</v>
      </c>
      <c r="E54" s="10">
        <v>51.28</v>
      </c>
      <c r="F54" s="3" t="s">
        <v>190</v>
      </c>
      <c r="G54" s="3">
        <v>29</v>
      </c>
      <c r="H54" s="4">
        <v>14</v>
      </c>
      <c r="P54" s="1"/>
    </row>
    <row r="55" spans="1:16" ht="15" thickBot="1" x14ac:dyDescent="0.35">
      <c r="A55" s="5">
        <v>44004</v>
      </c>
      <c r="B55" s="3" t="s">
        <v>132</v>
      </c>
      <c r="C55" s="3" t="s">
        <v>121</v>
      </c>
      <c r="D55" s="3" t="s">
        <v>215</v>
      </c>
      <c r="E55" s="10">
        <v>53.5</v>
      </c>
      <c r="F55" s="3" t="s">
        <v>216</v>
      </c>
      <c r="G55" s="3">
        <v>36</v>
      </c>
      <c r="H55" s="4">
        <v>18</v>
      </c>
      <c r="P55" s="1"/>
    </row>
    <row r="56" spans="1:16" ht="15" thickBot="1" x14ac:dyDescent="0.35">
      <c r="A56" s="5">
        <v>44005</v>
      </c>
      <c r="B56" s="3" t="s">
        <v>120</v>
      </c>
      <c r="C56" s="3" t="s">
        <v>106</v>
      </c>
      <c r="D56" s="3" t="s">
        <v>217</v>
      </c>
      <c r="E56" s="10">
        <v>53.57</v>
      </c>
      <c r="F56" s="3" t="s">
        <v>218</v>
      </c>
      <c r="G56" s="3">
        <v>19</v>
      </c>
      <c r="H56" s="4">
        <v>21</v>
      </c>
      <c r="P56" s="1"/>
    </row>
    <row r="57" spans="1:16" ht="15" thickBot="1" x14ac:dyDescent="0.35">
      <c r="A57" s="5">
        <v>44006</v>
      </c>
      <c r="B57" s="3" t="s">
        <v>137</v>
      </c>
      <c r="C57" s="3" t="s">
        <v>102</v>
      </c>
      <c r="D57" s="3" t="s">
        <v>219</v>
      </c>
      <c r="E57" s="10">
        <v>73.3</v>
      </c>
      <c r="F57" s="3" t="s">
        <v>104</v>
      </c>
      <c r="G57" s="3">
        <v>9</v>
      </c>
      <c r="H57" s="4">
        <v>15</v>
      </c>
      <c r="P57" s="1"/>
    </row>
    <row r="58" spans="1:16" ht="15" thickBot="1" x14ac:dyDescent="0.35">
      <c r="A58" s="5">
        <v>44007</v>
      </c>
      <c r="B58" s="3" t="s">
        <v>105</v>
      </c>
      <c r="C58" s="3" t="s">
        <v>129</v>
      </c>
      <c r="D58" s="3" t="s">
        <v>220</v>
      </c>
      <c r="E58" s="10">
        <v>17.62</v>
      </c>
      <c r="F58" s="3" t="s">
        <v>221</v>
      </c>
      <c r="G58" s="3">
        <v>31</v>
      </c>
      <c r="H58" s="4">
        <v>19</v>
      </c>
      <c r="P58" s="1"/>
    </row>
    <row r="59" spans="1:16" ht="15" thickBot="1" x14ac:dyDescent="0.35">
      <c r="A59" s="5">
        <v>44008</v>
      </c>
      <c r="B59" s="3" t="s">
        <v>114</v>
      </c>
      <c r="C59" s="3" t="s">
        <v>102</v>
      </c>
      <c r="D59" s="3" t="s">
        <v>222</v>
      </c>
      <c r="E59" s="10">
        <v>73.3</v>
      </c>
      <c r="F59" s="3" t="s">
        <v>223</v>
      </c>
      <c r="G59" s="3">
        <v>1</v>
      </c>
      <c r="H59" s="4">
        <v>22</v>
      </c>
      <c r="P59" s="1"/>
    </row>
    <row r="60" spans="1:16" ht="15" thickBot="1" x14ac:dyDescent="0.35">
      <c r="A60" s="5">
        <v>44009</v>
      </c>
      <c r="B60" s="3" t="s">
        <v>112</v>
      </c>
      <c r="C60" s="3" t="s">
        <v>121</v>
      </c>
      <c r="D60" s="3" t="s">
        <v>224</v>
      </c>
      <c r="E60" s="10">
        <v>53.5</v>
      </c>
      <c r="F60" s="3" t="s">
        <v>161</v>
      </c>
      <c r="G60" s="3">
        <v>23</v>
      </c>
      <c r="H60" s="4">
        <v>21</v>
      </c>
      <c r="P60" s="1"/>
    </row>
    <row r="61" spans="1:16" ht="15" thickBot="1" x14ac:dyDescent="0.35">
      <c r="A61" s="5">
        <v>44010</v>
      </c>
      <c r="B61" s="3" t="s">
        <v>169</v>
      </c>
      <c r="C61" s="3" t="s">
        <v>162</v>
      </c>
      <c r="D61" s="3" t="s">
        <v>225</v>
      </c>
      <c r="E61" s="10">
        <v>62.46</v>
      </c>
      <c r="F61" s="3" t="s">
        <v>182</v>
      </c>
      <c r="G61" s="3">
        <v>3</v>
      </c>
      <c r="H61" s="4">
        <v>21</v>
      </c>
      <c r="P61" s="1"/>
    </row>
    <row r="62" spans="1:16" ht="15" thickBot="1" x14ac:dyDescent="0.35">
      <c r="A62" s="5">
        <v>44011</v>
      </c>
      <c r="B62" s="3" t="s">
        <v>105</v>
      </c>
      <c r="C62" s="3" t="s">
        <v>125</v>
      </c>
      <c r="D62" s="3" t="s">
        <v>183</v>
      </c>
      <c r="E62" s="10">
        <v>51.28</v>
      </c>
      <c r="F62" s="3" t="s">
        <v>128</v>
      </c>
      <c r="G62" s="3">
        <v>18</v>
      </c>
      <c r="H62" s="4">
        <v>19</v>
      </c>
      <c r="P62" s="1"/>
    </row>
    <row r="63" spans="1:16" ht="15" thickBot="1" x14ac:dyDescent="0.35">
      <c r="A63" s="5">
        <v>44012</v>
      </c>
      <c r="B63" s="3" t="s">
        <v>109</v>
      </c>
      <c r="C63" s="3" t="s">
        <v>125</v>
      </c>
      <c r="D63" s="3" t="s">
        <v>226</v>
      </c>
      <c r="E63" s="10">
        <v>51.28</v>
      </c>
      <c r="F63" s="3" t="s">
        <v>227</v>
      </c>
      <c r="G63" s="3">
        <v>28</v>
      </c>
      <c r="H63" s="4">
        <v>22</v>
      </c>
      <c r="P63" s="1"/>
    </row>
    <row r="64" spans="1:16" ht="15" thickBot="1" x14ac:dyDescent="0.35">
      <c r="A64" s="5">
        <v>44013</v>
      </c>
      <c r="B64" s="3" t="s">
        <v>109</v>
      </c>
      <c r="C64" s="3" t="s">
        <v>125</v>
      </c>
      <c r="D64" s="3" t="s">
        <v>228</v>
      </c>
      <c r="E64" s="9">
        <v>51.28</v>
      </c>
      <c r="F64" s="3" t="s">
        <v>190</v>
      </c>
      <c r="G64" s="3">
        <v>0</v>
      </c>
      <c r="H64" s="4">
        <v>15</v>
      </c>
      <c r="J64" s="10" t="s">
        <v>127</v>
      </c>
      <c r="P64" s="1"/>
    </row>
    <row r="65" spans="1:16" ht="15" thickBot="1" x14ac:dyDescent="0.35">
      <c r="A65" s="5">
        <v>44014</v>
      </c>
      <c r="B65" s="3" t="s">
        <v>101</v>
      </c>
      <c r="C65" s="3" t="s">
        <v>229</v>
      </c>
      <c r="D65" s="3" t="s">
        <v>208</v>
      </c>
      <c r="E65" s="9">
        <v>30.06</v>
      </c>
      <c r="F65" s="3" t="s">
        <v>230</v>
      </c>
      <c r="G65" s="3">
        <v>34</v>
      </c>
      <c r="H65" s="4">
        <v>13</v>
      </c>
      <c r="P65" s="1"/>
    </row>
    <row r="66" spans="1:16" ht="15" thickBot="1" x14ac:dyDescent="0.35">
      <c r="A66" s="5">
        <v>44015</v>
      </c>
      <c r="B66" s="3" t="s">
        <v>132</v>
      </c>
      <c r="C66" s="3" t="s">
        <v>198</v>
      </c>
      <c r="D66" s="3" t="s">
        <v>231</v>
      </c>
      <c r="E66" s="9">
        <v>42.52</v>
      </c>
      <c r="F66" s="3" t="s">
        <v>232</v>
      </c>
      <c r="G66" s="3">
        <v>3</v>
      </c>
      <c r="H66" s="4">
        <v>17</v>
      </c>
      <c r="P66" s="1"/>
    </row>
    <row r="67" spans="1:16" ht="15" thickBot="1" x14ac:dyDescent="0.35">
      <c r="A67" s="5">
        <v>44016</v>
      </c>
      <c r="B67" s="3" t="s">
        <v>109</v>
      </c>
      <c r="C67" s="3" t="s">
        <v>170</v>
      </c>
      <c r="D67" s="3" t="s">
        <v>233</v>
      </c>
      <c r="E67" s="9">
        <v>24.79</v>
      </c>
      <c r="F67" s="3" t="s">
        <v>234</v>
      </c>
      <c r="G67" s="3">
        <v>29</v>
      </c>
      <c r="H67" s="4">
        <v>23</v>
      </c>
      <c r="P67" s="1"/>
    </row>
    <row r="68" spans="1:16" ht="15" thickBot="1" x14ac:dyDescent="0.35">
      <c r="A68" s="5">
        <v>44017</v>
      </c>
      <c r="B68" s="3" t="s">
        <v>137</v>
      </c>
      <c r="C68" s="3" t="s">
        <v>125</v>
      </c>
      <c r="D68" s="3" t="s">
        <v>235</v>
      </c>
      <c r="E68" s="9">
        <v>51.28</v>
      </c>
      <c r="F68" s="3" t="s">
        <v>236</v>
      </c>
      <c r="G68" s="3">
        <v>37</v>
      </c>
      <c r="H68" s="4">
        <v>15</v>
      </c>
      <c r="P68" s="1"/>
    </row>
    <row r="69" spans="1:16" ht="15" thickBot="1" x14ac:dyDescent="0.35">
      <c r="A69" s="5">
        <v>44018</v>
      </c>
      <c r="B69" s="3" t="s">
        <v>105</v>
      </c>
      <c r="C69" s="3" t="s">
        <v>162</v>
      </c>
      <c r="D69" s="3" t="s">
        <v>237</v>
      </c>
      <c r="E69" s="9">
        <v>62.46</v>
      </c>
      <c r="F69" s="3" t="s">
        <v>238</v>
      </c>
      <c r="G69" s="3">
        <v>0</v>
      </c>
      <c r="H69" s="4">
        <v>17</v>
      </c>
      <c r="P69" s="1"/>
    </row>
    <row r="70" spans="1:16" ht="15" thickBot="1" x14ac:dyDescent="0.35">
      <c r="A70" s="5">
        <v>44019</v>
      </c>
      <c r="B70" s="3" t="s">
        <v>114</v>
      </c>
      <c r="C70" s="3" t="s">
        <v>115</v>
      </c>
      <c r="D70" s="3" t="s">
        <v>239</v>
      </c>
      <c r="E70" s="9">
        <v>68.930000000000007</v>
      </c>
      <c r="F70" s="3" t="s">
        <v>117</v>
      </c>
      <c r="G70" s="3">
        <v>27</v>
      </c>
      <c r="H70" s="4">
        <v>23</v>
      </c>
      <c r="P70" s="1"/>
    </row>
    <row r="71" spans="1:16" ht="15" thickBot="1" x14ac:dyDescent="0.35">
      <c r="A71" s="5">
        <v>44020</v>
      </c>
      <c r="B71" s="3" t="s">
        <v>124</v>
      </c>
      <c r="C71" s="3" t="s">
        <v>125</v>
      </c>
      <c r="D71" s="3" t="s">
        <v>142</v>
      </c>
      <c r="E71" s="9">
        <v>51.28</v>
      </c>
      <c r="F71" s="3" t="s">
        <v>240</v>
      </c>
      <c r="G71" s="3">
        <v>39</v>
      </c>
      <c r="H71" s="4">
        <v>15</v>
      </c>
      <c r="P71" s="1"/>
    </row>
    <row r="72" spans="1:16" ht="15" thickBot="1" x14ac:dyDescent="0.35">
      <c r="A72" s="5">
        <v>44021</v>
      </c>
      <c r="B72" s="3" t="s">
        <v>169</v>
      </c>
      <c r="C72" s="3" t="s">
        <v>121</v>
      </c>
      <c r="D72" s="3" t="s">
        <v>241</v>
      </c>
      <c r="E72" s="9">
        <v>53.5</v>
      </c>
      <c r="F72" s="3" t="s">
        <v>216</v>
      </c>
      <c r="G72" s="3">
        <v>20</v>
      </c>
      <c r="H72" s="4">
        <v>14</v>
      </c>
      <c r="P72" s="1"/>
    </row>
    <row r="73" spans="1:16" ht="15" thickBot="1" x14ac:dyDescent="0.35">
      <c r="A73" s="5">
        <v>44022</v>
      </c>
      <c r="B73" s="3" t="s">
        <v>112</v>
      </c>
      <c r="C73" s="3" t="s">
        <v>229</v>
      </c>
      <c r="D73" s="3" t="s">
        <v>242</v>
      </c>
      <c r="E73" s="9">
        <v>30.06</v>
      </c>
      <c r="F73" s="3" t="s">
        <v>230</v>
      </c>
      <c r="G73" s="3">
        <v>20</v>
      </c>
      <c r="H73" s="4">
        <v>11</v>
      </c>
      <c r="P73" s="1"/>
    </row>
    <row r="74" spans="1:16" ht="15" thickBot="1" x14ac:dyDescent="0.35">
      <c r="A74" s="5">
        <v>44023</v>
      </c>
      <c r="B74" s="3" t="s">
        <v>120</v>
      </c>
      <c r="C74" s="3" t="s">
        <v>115</v>
      </c>
      <c r="D74" s="3" t="s">
        <v>178</v>
      </c>
      <c r="E74" s="9">
        <v>68.930000000000007</v>
      </c>
      <c r="F74" s="3" t="s">
        <v>117</v>
      </c>
      <c r="G74" s="3">
        <v>34</v>
      </c>
      <c r="H74" s="4">
        <v>11</v>
      </c>
      <c r="P74" s="1"/>
    </row>
    <row r="75" spans="1:16" ht="15" thickBot="1" x14ac:dyDescent="0.35">
      <c r="A75" s="5">
        <v>44024</v>
      </c>
      <c r="B75" s="3" t="s">
        <v>124</v>
      </c>
      <c r="C75" s="3" t="s">
        <v>162</v>
      </c>
      <c r="D75" s="3" t="s">
        <v>243</v>
      </c>
      <c r="E75" s="9">
        <v>62.46</v>
      </c>
      <c r="F75" s="3" t="s">
        <v>164</v>
      </c>
      <c r="G75" s="3">
        <v>31</v>
      </c>
      <c r="H75" s="4">
        <v>19</v>
      </c>
      <c r="P75" s="1"/>
    </row>
    <row r="76" spans="1:16" ht="15" thickBot="1" x14ac:dyDescent="0.35">
      <c r="A76" s="5">
        <v>44025</v>
      </c>
      <c r="B76" s="3" t="s">
        <v>137</v>
      </c>
      <c r="C76" s="3" t="s">
        <v>139</v>
      </c>
      <c r="D76" s="3" t="s">
        <v>244</v>
      </c>
      <c r="E76" s="9">
        <v>45.3</v>
      </c>
      <c r="F76" s="3" t="s">
        <v>245</v>
      </c>
      <c r="G76" s="3">
        <v>4</v>
      </c>
      <c r="H76" s="4">
        <v>13</v>
      </c>
      <c r="P76" s="1"/>
    </row>
    <row r="77" spans="1:16" ht="15" thickBot="1" x14ac:dyDescent="0.35">
      <c r="A77" s="5">
        <v>44026</v>
      </c>
      <c r="B77" s="3" t="s">
        <v>114</v>
      </c>
      <c r="C77" s="3" t="s">
        <v>198</v>
      </c>
      <c r="D77" s="3" t="s">
        <v>246</v>
      </c>
      <c r="E77" s="9">
        <v>42.52</v>
      </c>
      <c r="F77" s="3" t="s">
        <v>247</v>
      </c>
      <c r="G77" s="3">
        <v>0</v>
      </c>
      <c r="H77" s="4">
        <v>12</v>
      </c>
      <c r="P77" s="1"/>
    </row>
    <row r="78" spans="1:16" ht="15" thickBot="1" x14ac:dyDescent="0.35">
      <c r="A78" s="5">
        <v>44027</v>
      </c>
      <c r="B78" s="3" t="s">
        <v>109</v>
      </c>
      <c r="C78" s="3" t="s">
        <v>129</v>
      </c>
      <c r="D78" s="3" t="s">
        <v>248</v>
      </c>
      <c r="E78" s="9">
        <v>17.62</v>
      </c>
      <c r="F78" s="3" t="s">
        <v>249</v>
      </c>
      <c r="G78" s="3">
        <v>39</v>
      </c>
      <c r="H78" s="4">
        <v>22</v>
      </c>
      <c r="P78" s="1"/>
    </row>
    <row r="79" spans="1:16" ht="15" thickBot="1" x14ac:dyDescent="0.35">
      <c r="A79" s="5">
        <v>44028</v>
      </c>
      <c r="B79" s="3" t="s">
        <v>137</v>
      </c>
      <c r="C79" s="3" t="s">
        <v>115</v>
      </c>
      <c r="D79" s="3" t="s">
        <v>250</v>
      </c>
      <c r="E79" s="9">
        <v>68.930000000000007</v>
      </c>
      <c r="F79" s="3" t="s">
        <v>251</v>
      </c>
      <c r="G79" s="3">
        <v>32</v>
      </c>
      <c r="H79" s="4">
        <v>11</v>
      </c>
      <c r="P79" s="1"/>
    </row>
    <row r="80" spans="1:16" ht="15" thickBot="1" x14ac:dyDescent="0.35">
      <c r="A80" s="5">
        <v>44029</v>
      </c>
      <c r="B80" s="3" t="s">
        <v>109</v>
      </c>
      <c r="C80" s="3" t="s">
        <v>198</v>
      </c>
      <c r="D80" s="3" t="s">
        <v>252</v>
      </c>
      <c r="E80" s="9">
        <v>42.52</v>
      </c>
      <c r="F80" s="3" t="s">
        <v>253</v>
      </c>
      <c r="G80" s="3">
        <v>5</v>
      </c>
      <c r="H80" s="4">
        <v>14</v>
      </c>
      <c r="P80" s="1"/>
    </row>
    <row r="81" spans="1:16" ht="15" thickBot="1" x14ac:dyDescent="0.35">
      <c r="A81" s="5">
        <v>44030</v>
      </c>
      <c r="B81" s="3" t="s">
        <v>114</v>
      </c>
      <c r="C81" s="3" t="s">
        <v>115</v>
      </c>
      <c r="D81" s="3" t="s">
        <v>254</v>
      </c>
      <c r="E81" s="9">
        <v>68.930000000000007</v>
      </c>
      <c r="F81" s="3" t="s">
        <v>136</v>
      </c>
      <c r="G81" s="3">
        <v>32</v>
      </c>
      <c r="H81" s="4">
        <v>14</v>
      </c>
      <c r="P81" s="1"/>
    </row>
    <row r="82" spans="1:16" ht="15" thickBot="1" x14ac:dyDescent="0.35">
      <c r="A82" s="5">
        <v>44031</v>
      </c>
      <c r="B82" s="3" t="s">
        <v>143</v>
      </c>
      <c r="C82" s="3" t="s">
        <v>150</v>
      </c>
      <c r="D82" s="3" t="s">
        <v>255</v>
      </c>
      <c r="E82" s="9">
        <v>68.709999999999994</v>
      </c>
      <c r="F82" s="3" t="s">
        <v>256</v>
      </c>
      <c r="G82" s="3">
        <v>22</v>
      </c>
      <c r="H82" s="4">
        <v>18</v>
      </c>
      <c r="P82" s="1"/>
    </row>
    <row r="83" spans="1:16" ht="15" thickBot="1" x14ac:dyDescent="0.35">
      <c r="A83" s="5">
        <v>44032</v>
      </c>
      <c r="B83" s="3" t="s">
        <v>169</v>
      </c>
      <c r="C83" s="3" t="s">
        <v>121</v>
      </c>
      <c r="D83" s="3" t="s">
        <v>257</v>
      </c>
      <c r="E83" s="9">
        <v>53.5</v>
      </c>
      <c r="F83" s="3" t="s">
        <v>149</v>
      </c>
      <c r="G83" s="3">
        <v>31</v>
      </c>
      <c r="H83" s="4">
        <v>9</v>
      </c>
      <c r="P83" s="1"/>
    </row>
    <row r="84" spans="1:16" ht="15" thickBot="1" x14ac:dyDescent="0.35">
      <c r="A84" s="5">
        <v>44033</v>
      </c>
      <c r="B84" s="3" t="s">
        <v>120</v>
      </c>
      <c r="C84" s="3" t="s">
        <v>198</v>
      </c>
      <c r="D84" s="3" t="s">
        <v>258</v>
      </c>
      <c r="E84" s="9">
        <v>42.52</v>
      </c>
      <c r="F84" s="3" t="s">
        <v>259</v>
      </c>
      <c r="G84" s="3">
        <v>0</v>
      </c>
      <c r="H84" s="4">
        <v>16</v>
      </c>
      <c r="P84" s="1"/>
    </row>
    <row r="85" spans="1:16" ht="15" thickBot="1" x14ac:dyDescent="0.35">
      <c r="A85" s="5">
        <v>44034</v>
      </c>
      <c r="B85" s="3" t="s">
        <v>143</v>
      </c>
      <c r="C85" s="3" t="s">
        <v>229</v>
      </c>
      <c r="D85" s="3" t="s">
        <v>260</v>
      </c>
      <c r="E85" s="9">
        <v>30.06</v>
      </c>
      <c r="F85" s="3" t="s">
        <v>261</v>
      </c>
      <c r="G85" s="3">
        <v>7</v>
      </c>
      <c r="H85" s="4">
        <v>21</v>
      </c>
      <c r="P85" s="1"/>
    </row>
    <row r="86" spans="1:16" ht="15" thickBot="1" x14ac:dyDescent="0.35">
      <c r="A86" s="5">
        <v>44035</v>
      </c>
      <c r="B86" s="3" t="s">
        <v>124</v>
      </c>
      <c r="C86" s="3" t="s">
        <v>129</v>
      </c>
      <c r="D86" s="3" t="s">
        <v>262</v>
      </c>
      <c r="E86" s="9">
        <v>17.62</v>
      </c>
      <c r="F86" s="3" t="s">
        <v>184</v>
      </c>
      <c r="G86" s="3">
        <v>23</v>
      </c>
      <c r="H86" s="4">
        <v>15</v>
      </c>
    </row>
    <row r="87" spans="1:16" ht="15" thickBot="1" x14ac:dyDescent="0.35">
      <c r="A87" s="5">
        <v>44036</v>
      </c>
      <c r="B87" s="3" t="s">
        <v>101</v>
      </c>
      <c r="C87" s="3" t="s">
        <v>121</v>
      </c>
      <c r="D87" s="3" t="s">
        <v>263</v>
      </c>
      <c r="E87" s="9">
        <v>53.5</v>
      </c>
      <c r="F87" s="3" t="s">
        <v>264</v>
      </c>
      <c r="G87" s="3">
        <v>16</v>
      </c>
      <c r="H87" s="4">
        <v>14</v>
      </c>
    </row>
    <row r="88" spans="1:16" ht="15" thickBot="1" x14ac:dyDescent="0.35">
      <c r="A88" s="5">
        <v>44037</v>
      </c>
      <c r="B88" s="3" t="s">
        <v>132</v>
      </c>
      <c r="C88" s="3" t="s">
        <v>129</v>
      </c>
      <c r="D88" s="3" t="s">
        <v>265</v>
      </c>
      <c r="E88" s="9">
        <v>17.62</v>
      </c>
      <c r="F88" s="3" t="s">
        <v>266</v>
      </c>
      <c r="G88" s="3">
        <v>8</v>
      </c>
      <c r="H88" s="4">
        <v>12</v>
      </c>
    </row>
    <row r="89" spans="1:16" ht="15" thickBot="1" x14ac:dyDescent="0.35">
      <c r="A89" s="5">
        <v>44038</v>
      </c>
      <c r="B89" s="3" t="s">
        <v>112</v>
      </c>
      <c r="C89" s="3" t="s">
        <v>229</v>
      </c>
      <c r="D89" s="3" t="s">
        <v>267</v>
      </c>
      <c r="E89" s="9">
        <v>30.06</v>
      </c>
      <c r="F89" s="3" t="s">
        <v>230</v>
      </c>
      <c r="G89" s="3">
        <v>0</v>
      </c>
      <c r="H89" s="4">
        <v>18</v>
      </c>
    </row>
    <row r="90" spans="1:16" ht="15" thickBot="1" x14ac:dyDescent="0.35">
      <c r="A90" s="5">
        <v>44039</v>
      </c>
      <c r="B90" s="3" t="s">
        <v>105</v>
      </c>
      <c r="C90" s="3" t="s">
        <v>229</v>
      </c>
      <c r="D90" s="3" t="s">
        <v>268</v>
      </c>
      <c r="E90" s="9">
        <v>30.06</v>
      </c>
      <c r="F90" s="3" t="s">
        <v>230</v>
      </c>
      <c r="G90" s="3">
        <v>16</v>
      </c>
      <c r="H90" s="4">
        <v>15</v>
      </c>
    </row>
    <row r="91" spans="1:16" ht="15" thickBot="1" x14ac:dyDescent="0.35">
      <c r="A91" s="5">
        <v>44040</v>
      </c>
      <c r="B91" s="3" t="s">
        <v>120</v>
      </c>
      <c r="C91" s="3" t="s">
        <v>229</v>
      </c>
      <c r="D91" s="3" t="s">
        <v>269</v>
      </c>
      <c r="E91" s="9">
        <v>30.06</v>
      </c>
      <c r="F91" s="3" t="s">
        <v>230</v>
      </c>
      <c r="G91" s="3">
        <v>37</v>
      </c>
      <c r="H91" s="4">
        <v>9</v>
      </c>
    </row>
    <row r="92" spans="1:16" ht="15" thickBot="1" x14ac:dyDescent="0.35">
      <c r="A92" s="5">
        <v>44041</v>
      </c>
      <c r="B92" s="3" t="s">
        <v>143</v>
      </c>
      <c r="C92" s="3" t="s">
        <v>229</v>
      </c>
      <c r="D92" s="3" t="s">
        <v>163</v>
      </c>
      <c r="E92" s="9">
        <v>30.06</v>
      </c>
      <c r="F92" s="3" t="s">
        <v>270</v>
      </c>
      <c r="G92" s="3">
        <v>17</v>
      </c>
      <c r="H92" s="4">
        <v>23</v>
      </c>
    </row>
    <row r="93" spans="1:16" ht="15" thickBot="1" x14ac:dyDescent="0.35">
      <c r="A93" s="5">
        <v>44042</v>
      </c>
      <c r="B93" s="3" t="s">
        <v>143</v>
      </c>
      <c r="C93" s="3" t="s">
        <v>129</v>
      </c>
      <c r="D93" s="3" t="s">
        <v>271</v>
      </c>
      <c r="E93" s="9">
        <v>17.62</v>
      </c>
      <c r="F93" s="3" t="s">
        <v>272</v>
      </c>
      <c r="G93" s="3">
        <v>11</v>
      </c>
      <c r="H93" s="4">
        <v>22</v>
      </c>
    </row>
    <row r="94" spans="1:16" ht="15" thickBot="1" x14ac:dyDescent="0.35">
      <c r="A94" s="5">
        <v>44043</v>
      </c>
      <c r="B94" s="3" t="s">
        <v>169</v>
      </c>
      <c r="C94" s="3" t="s">
        <v>129</v>
      </c>
      <c r="D94" s="3" t="s">
        <v>273</v>
      </c>
      <c r="E94" s="9">
        <v>17.62</v>
      </c>
      <c r="F94" s="3" t="s">
        <v>274</v>
      </c>
      <c r="G94" s="3">
        <v>0</v>
      </c>
      <c r="H94" s="4">
        <v>22</v>
      </c>
    </row>
    <row r="95" spans="1:16" ht="15" thickBot="1" x14ac:dyDescent="0.35">
      <c r="A95" s="5">
        <v>44044</v>
      </c>
      <c r="B95" s="3" t="s">
        <v>112</v>
      </c>
      <c r="C95" s="3" t="s">
        <v>170</v>
      </c>
      <c r="D95" s="3" t="s">
        <v>275</v>
      </c>
      <c r="E95" s="9">
        <v>24.79</v>
      </c>
      <c r="F95" s="3" t="s">
        <v>172</v>
      </c>
      <c r="G95" s="3">
        <v>25</v>
      </c>
      <c r="H95" s="4">
        <v>9</v>
      </c>
    </row>
    <row r="96" spans="1:16" ht="15" thickBot="1" x14ac:dyDescent="0.35">
      <c r="A96" s="5">
        <v>44045</v>
      </c>
      <c r="B96" s="3" t="s">
        <v>132</v>
      </c>
      <c r="C96" s="3" t="s">
        <v>129</v>
      </c>
      <c r="D96" s="3" t="s">
        <v>276</v>
      </c>
      <c r="E96" s="9">
        <v>17.62</v>
      </c>
      <c r="F96" s="3" t="s">
        <v>274</v>
      </c>
      <c r="G96" s="3">
        <v>28</v>
      </c>
      <c r="H96" s="4">
        <v>11</v>
      </c>
    </row>
    <row r="97" spans="1:8" ht="15" thickBot="1" x14ac:dyDescent="0.35">
      <c r="A97" s="5">
        <v>44046</v>
      </c>
      <c r="B97" s="3" t="s">
        <v>124</v>
      </c>
      <c r="C97" s="3" t="s">
        <v>115</v>
      </c>
      <c r="D97" s="3" t="s">
        <v>277</v>
      </c>
      <c r="E97" s="9">
        <v>68.930000000000007</v>
      </c>
      <c r="F97" s="3" t="s">
        <v>278</v>
      </c>
      <c r="G97" s="3">
        <v>33</v>
      </c>
      <c r="H97" s="4">
        <v>14</v>
      </c>
    </row>
    <row r="98" spans="1:8" ht="15" thickBot="1" x14ac:dyDescent="0.35">
      <c r="A98" s="5">
        <v>44047</v>
      </c>
      <c r="B98" s="3" t="s">
        <v>101</v>
      </c>
      <c r="C98" s="3" t="s">
        <v>129</v>
      </c>
      <c r="D98" s="3" t="s">
        <v>279</v>
      </c>
      <c r="E98" s="9">
        <v>17.62</v>
      </c>
      <c r="F98" s="3" t="s">
        <v>184</v>
      </c>
      <c r="G98" s="3">
        <v>26</v>
      </c>
      <c r="H98" s="4">
        <v>22</v>
      </c>
    </row>
    <row r="99" spans="1:8" ht="15" thickBot="1" x14ac:dyDescent="0.35">
      <c r="A99" s="5">
        <v>44048</v>
      </c>
      <c r="B99" s="3" t="s">
        <v>132</v>
      </c>
      <c r="C99" s="3" t="s">
        <v>125</v>
      </c>
      <c r="D99" s="3" t="s">
        <v>280</v>
      </c>
      <c r="E99" s="9">
        <v>51.28</v>
      </c>
      <c r="F99" s="3" t="s">
        <v>281</v>
      </c>
      <c r="G99" s="3">
        <v>17</v>
      </c>
      <c r="H99" s="4">
        <v>14</v>
      </c>
    </row>
    <row r="100" spans="1:8" ht="15" thickBot="1" x14ac:dyDescent="0.35">
      <c r="A100" s="5">
        <v>44049</v>
      </c>
      <c r="B100" s="3" t="s">
        <v>114</v>
      </c>
      <c r="C100" s="3" t="s">
        <v>129</v>
      </c>
      <c r="D100" s="3" t="s">
        <v>282</v>
      </c>
      <c r="E100" s="9">
        <v>17.62</v>
      </c>
      <c r="F100" s="3" t="s">
        <v>266</v>
      </c>
      <c r="G100" s="3">
        <v>33</v>
      </c>
      <c r="H100" s="4">
        <v>16</v>
      </c>
    </row>
    <row r="101" spans="1:8" ht="15" thickBot="1" x14ac:dyDescent="0.35">
      <c r="A101" s="5">
        <v>44050</v>
      </c>
      <c r="B101" s="3" t="s">
        <v>137</v>
      </c>
      <c r="C101" s="3" t="s">
        <v>121</v>
      </c>
      <c r="D101" s="3" t="s">
        <v>187</v>
      </c>
      <c r="E101" s="9">
        <v>53.5</v>
      </c>
      <c r="F101" s="3" t="s">
        <v>283</v>
      </c>
      <c r="G101" s="3">
        <v>27</v>
      </c>
      <c r="H101" s="4">
        <v>11</v>
      </c>
    </row>
    <row r="102" spans="1:8" ht="15" thickBot="1" x14ac:dyDescent="0.35">
      <c r="A102" s="5">
        <v>44051</v>
      </c>
      <c r="B102" s="3" t="s">
        <v>105</v>
      </c>
      <c r="C102" s="3" t="s">
        <v>115</v>
      </c>
      <c r="D102" s="3" t="s">
        <v>284</v>
      </c>
      <c r="E102" s="9">
        <v>68.930000000000007</v>
      </c>
      <c r="F102" s="3" t="s">
        <v>278</v>
      </c>
      <c r="G102" s="3">
        <v>17</v>
      </c>
      <c r="H102" s="4">
        <v>9</v>
      </c>
    </row>
    <row r="103" spans="1:8" ht="15" thickBot="1" x14ac:dyDescent="0.35">
      <c r="A103" s="5">
        <v>44052</v>
      </c>
      <c r="B103" s="3" t="s">
        <v>120</v>
      </c>
      <c r="C103" s="3" t="s">
        <v>129</v>
      </c>
      <c r="D103" s="3" t="s">
        <v>285</v>
      </c>
      <c r="E103" s="9">
        <v>17.62</v>
      </c>
      <c r="F103" s="3" t="s">
        <v>274</v>
      </c>
      <c r="G103" s="3">
        <v>30</v>
      </c>
      <c r="H103" s="4">
        <v>18</v>
      </c>
    </row>
    <row r="104" spans="1:8" ht="15" thickBot="1" x14ac:dyDescent="0.35">
      <c r="A104" s="5">
        <v>44053</v>
      </c>
      <c r="B104" s="3" t="s">
        <v>143</v>
      </c>
      <c r="C104" s="3" t="s">
        <v>115</v>
      </c>
      <c r="D104" s="3" t="s">
        <v>286</v>
      </c>
      <c r="E104" s="9">
        <v>68.930000000000007</v>
      </c>
      <c r="F104" s="3" t="s">
        <v>251</v>
      </c>
      <c r="G104" s="3">
        <v>0</v>
      </c>
      <c r="H104" s="4">
        <v>18</v>
      </c>
    </row>
    <row r="105" spans="1:8" ht="15" thickBot="1" x14ac:dyDescent="0.35">
      <c r="A105" s="5">
        <v>44054</v>
      </c>
      <c r="B105" s="3" t="s">
        <v>169</v>
      </c>
      <c r="C105" s="3" t="s">
        <v>125</v>
      </c>
      <c r="D105" s="3" t="s">
        <v>287</v>
      </c>
      <c r="E105" s="9">
        <v>51.28</v>
      </c>
      <c r="F105" s="3" t="s">
        <v>166</v>
      </c>
      <c r="G105" s="3">
        <v>28</v>
      </c>
      <c r="H105" s="4">
        <v>17</v>
      </c>
    </row>
    <row r="106" spans="1:8" ht="15" thickBot="1" x14ac:dyDescent="0.35">
      <c r="A106" s="5">
        <v>44055</v>
      </c>
      <c r="B106" s="3" t="s">
        <v>105</v>
      </c>
      <c r="C106" s="3" t="s">
        <v>129</v>
      </c>
      <c r="D106" s="3" t="s">
        <v>288</v>
      </c>
      <c r="E106" s="9">
        <v>17.62</v>
      </c>
      <c r="F106" s="3" t="s">
        <v>289</v>
      </c>
      <c r="G106" s="3">
        <v>0</v>
      </c>
      <c r="H106" s="4">
        <v>12</v>
      </c>
    </row>
    <row r="107" spans="1:8" ht="15" thickBot="1" x14ac:dyDescent="0.35">
      <c r="A107" s="5">
        <v>44056</v>
      </c>
      <c r="B107" s="3" t="s">
        <v>120</v>
      </c>
      <c r="C107" s="3" t="s">
        <v>125</v>
      </c>
      <c r="D107" s="3" t="s">
        <v>290</v>
      </c>
      <c r="E107" s="9">
        <v>51.28</v>
      </c>
      <c r="F107" s="3" t="s">
        <v>227</v>
      </c>
      <c r="G107" s="3">
        <v>15</v>
      </c>
      <c r="H107" s="4">
        <v>9</v>
      </c>
    </row>
    <row r="109" spans="1:8" x14ac:dyDescent="0.3">
      <c r="A109"/>
      <c r="B109"/>
      <c r="C109"/>
      <c r="D109"/>
      <c r="E109"/>
      <c r="F109"/>
      <c r="G109"/>
      <c r="H109"/>
    </row>
    <row r="110" spans="1:8" x14ac:dyDescent="0.3">
      <c r="A110"/>
      <c r="B110"/>
      <c r="C110"/>
      <c r="D110"/>
      <c r="E110"/>
      <c r="F110"/>
      <c r="G110"/>
      <c r="H110"/>
    </row>
    <row r="111" spans="1:8" x14ac:dyDescent="0.3">
      <c r="A111"/>
      <c r="B111"/>
      <c r="C111"/>
      <c r="D111"/>
      <c r="E111"/>
      <c r="F111"/>
      <c r="G111"/>
      <c r="H111"/>
    </row>
    <row r="112" spans="1:8" x14ac:dyDescent="0.3">
      <c r="A112"/>
      <c r="B112"/>
      <c r="C112"/>
      <c r="D112"/>
      <c r="E112"/>
      <c r="F112"/>
      <c r="G112"/>
      <c r="H112"/>
    </row>
    <row r="113" spans="1:8" x14ac:dyDescent="0.3">
      <c r="A113"/>
      <c r="B113"/>
      <c r="C113"/>
      <c r="D113"/>
      <c r="E113"/>
      <c r="F113"/>
      <c r="G113"/>
      <c r="H113"/>
    </row>
    <row r="114" spans="1:8" x14ac:dyDescent="0.3">
      <c r="A114"/>
      <c r="B114"/>
      <c r="C114"/>
      <c r="D114"/>
      <c r="E114"/>
      <c r="F114"/>
      <c r="G114"/>
      <c r="H114"/>
    </row>
    <row r="115" spans="1:8" x14ac:dyDescent="0.3">
      <c r="A115"/>
      <c r="B115"/>
      <c r="C115"/>
      <c r="D115"/>
      <c r="E115"/>
      <c r="F115"/>
      <c r="G115"/>
      <c r="H115"/>
    </row>
    <row r="116" spans="1:8" x14ac:dyDescent="0.3">
      <c r="A116"/>
      <c r="B116"/>
      <c r="C116"/>
      <c r="D116"/>
      <c r="E116"/>
      <c r="F116"/>
      <c r="G116"/>
      <c r="H116"/>
    </row>
    <row r="117" spans="1:8" ht="15" thickBot="1" x14ac:dyDescent="0.35">
      <c r="A117" s="5">
        <v>43951</v>
      </c>
      <c r="B117">
        <f>WEEKNUM(A117)</f>
        <v>18</v>
      </c>
      <c r="C117"/>
      <c r="D117"/>
      <c r="E117"/>
      <c r="F117"/>
      <c r="G117"/>
      <c r="H117"/>
    </row>
    <row r="118" spans="1:8" ht="15" thickBot="1" x14ac:dyDescent="0.35">
      <c r="A118" s="5">
        <v>43952</v>
      </c>
      <c r="B118">
        <f t="shared" ref="B118:B181" si="0">WEEKNUM(A118)</f>
        <v>18</v>
      </c>
      <c r="C118"/>
      <c r="D118"/>
      <c r="E118"/>
      <c r="F118"/>
      <c r="G118"/>
      <c r="H118"/>
    </row>
    <row r="119" spans="1:8" ht="15" thickBot="1" x14ac:dyDescent="0.35">
      <c r="A119" s="5">
        <v>43953</v>
      </c>
      <c r="B119">
        <f t="shared" si="0"/>
        <v>18</v>
      </c>
      <c r="C119">
        <v>1</v>
      </c>
      <c r="D119"/>
      <c r="E119"/>
      <c r="F119"/>
      <c r="G119"/>
      <c r="H119"/>
    </row>
    <row r="120" spans="1:8" ht="15" thickBot="1" x14ac:dyDescent="0.35">
      <c r="A120" s="5">
        <v>43954</v>
      </c>
      <c r="B120">
        <f t="shared" si="0"/>
        <v>19</v>
      </c>
      <c r="C120"/>
      <c r="D120"/>
      <c r="E120"/>
      <c r="F120"/>
      <c r="G120"/>
      <c r="H120"/>
    </row>
    <row r="121" spans="1:8" ht="15" thickBot="1" x14ac:dyDescent="0.35">
      <c r="A121" s="5">
        <v>43955</v>
      </c>
      <c r="B121">
        <f t="shared" si="0"/>
        <v>19</v>
      </c>
      <c r="C121"/>
      <c r="D121"/>
      <c r="E121"/>
      <c r="F121"/>
      <c r="G121"/>
      <c r="H121"/>
    </row>
    <row r="122" spans="1:8" ht="15" thickBot="1" x14ac:dyDescent="0.35">
      <c r="A122" s="5">
        <v>43956</v>
      </c>
      <c r="B122">
        <f t="shared" si="0"/>
        <v>19</v>
      </c>
      <c r="C122"/>
      <c r="D122"/>
      <c r="E122"/>
      <c r="F122"/>
      <c r="G122"/>
      <c r="H122"/>
    </row>
    <row r="123" spans="1:8" ht="15" thickBot="1" x14ac:dyDescent="0.35">
      <c r="A123" s="5">
        <v>43957</v>
      </c>
      <c r="B123">
        <f t="shared" si="0"/>
        <v>19</v>
      </c>
      <c r="C123"/>
      <c r="D123"/>
      <c r="E123"/>
      <c r="F123"/>
      <c r="G123"/>
      <c r="H123"/>
    </row>
    <row r="124" spans="1:8" ht="15" thickBot="1" x14ac:dyDescent="0.35">
      <c r="A124" s="5">
        <v>43958</v>
      </c>
      <c r="B124">
        <f t="shared" si="0"/>
        <v>19</v>
      </c>
      <c r="C124"/>
      <c r="D124"/>
      <c r="E124"/>
      <c r="F124"/>
      <c r="G124"/>
      <c r="H124"/>
    </row>
    <row r="125" spans="1:8" ht="15" thickBot="1" x14ac:dyDescent="0.35">
      <c r="A125" s="5">
        <v>43959</v>
      </c>
      <c r="B125">
        <f t="shared" si="0"/>
        <v>19</v>
      </c>
      <c r="C125"/>
      <c r="D125"/>
      <c r="E125"/>
      <c r="F125"/>
      <c r="G125"/>
      <c r="H125"/>
    </row>
    <row r="126" spans="1:8" ht="15" thickBot="1" x14ac:dyDescent="0.35">
      <c r="A126" s="5">
        <v>43960</v>
      </c>
      <c r="B126">
        <f t="shared" si="0"/>
        <v>19</v>
      </c>
      <c r="C126">
        <v>2</v>
      </c>
      <c r="D126"/>
      <c r="E126"/>
      <c r="F126"/>
      <c r="G126"/>
      <c r="H126"/>
    </row>
    <row r="127" spans="1:8" ht="15" thickBot="1" x14ac:dyDescent="0.35">
      <c r="A127" s="5">
        <v>43961</v>
      </c>
      <c r="B127">
        <f t="shared" si="0"/>
        <v>20</v>
      </c>
      <c r="C127"/>
      <c r="D127"/>
      <c r="E127"/>
      <c r="F127"/>
      <c r="G127"/>
      <c r="H127"/>
    </row>
    <row r="128" spans="1:8" ht="15" thickBot="1" x14ac:dyDescent="0.35">
      <c r="A128" s="5">
        <v>43962</v>
      </c>
      <c r="B128">
        <f t="shared" si="0"/>
        <v>20</v>
      </c>
      <c r="C128"/>
      <c r="D128"/>
      <c r="E128"/>
      <c r="F128"/>
      <c r="G128"/>
      <c r="H128"/>
    </row>
    <row r="129" spans="1:8" ht="15" thickBot="1" x14ac:dyDescent="0.35">
      <c r="A129" s="5">
        <v>43963</v>
      </c>
      <c r="B129">
        <f t="shared" si="0"/>
        <v>20</v>
      </c>
      <c r="C129"/>
      <c r="D129"/>
      <c r="E129"/>
      <c r="F129"/>
      <c r="G129"/>
      <c r="H129"/>
    </row>
    <row r="130" spans="1:8" ht="15" thickBot="1" x14ac:dyDescent="0.35">
      <c r="A130" s="5">
        <v>43964</v>
      </c>
      <c r="B130">
        <f t="shared" si="0"/>
        <v>20</v>
      </c>
      <c r="C130"/>
      <c r="D130"/>
      <c r="E130"/>
      <c r="F130"/>
      <c r="G130"/>
      <c r="H130"/>
    </row>
    <row r="131" spans="1:8" ht="15" thickBot="1" x14ac:dyDescent="0.35">
      <c r="A131" s="5">
        <v>43965</v>
      </c>
      <c r="B131">
        <f t="shared" si="0"/>
        <v>20</v>
      </c>
      <c r="C131"/>
      <c r="D131"/>
      <c r="E131"/>
      <c r="F131"/>
      <c r="G131"/>
      <c r="H131"/>
    </row>
    <row r="132" spans="1:8" ht="15" thickBot="1" x14ac:dyDescent="0.35">
      <c r="A132" s="5">
        <v>43966</v>
      </c>
      <c r="B132">
        <f t="shared" si="0"/>
        <v>20</v>
      </c>
      <c r="C132"/>
      <c r="D132"/>
      <c r="E132"/>
      <c r="F132"/>
      <c r="G132"/>
      <c r="H132"/>
    </row>
    <row r="133" spans="1:8" ht="15" thickBot="1" x14ac:dyDescent="0.35">
      <c r="A133" s="5">
        <v>43967</v>
      </c>
      <c r="B133">
        <f t="shared" si="0"/>
        <v>20</v>
      </c>
      <c r="C133">
        <v>3</v>
      </c>
      <c r="D133"/>
      <c r="E133"/>
      <c r="F133"/>
      <c r="G133"/>
      <c r="H133"/>
    </row>
    <row r="134" spans="1:8" ht="15" thickBot="1" x14ac:dyDescent="0.35">
      <c r="A134" s="5">
        <v>43968</v>
      </c>
      <c r="B134">
        <f t="shared" si="0"/>
        <v>21</v>
      </c>
      <c r="C134"/>
      <c r="D134"/>
      <c r="E134"/>
      <c r="F134"/>
      <c r="G134"/>
      <c r="H134"/>
    </row>
    <row r="135" spans="1:8" ht="15" thickBot="1" x14ac:dyDescent="0.35">
      <c r="A135" s="5">
        <v>43969</v>
      </c>
      <c r="B135">
        <f t="shared" si="0"/>
        <v>21</v>
      </c>
      <c r="C135"/>
      <c r="D135"/>
      <c r="E135"/>
      <c r="F135"/>
      <c r="G135"/>
      <c r="H135"/>
    </row>
    <row r="136" spans="1:8" ht="15" thickBot="1" x14ac:dyDescent="0.35">
      <c r="A136" s="5">
        <v>43970</v>
      </c>
      <c r="B136">
        <f t="shared" si="0"/>
        <v>21</v>
      </c>
      <c r="C136"/>
      <c r="D136"/>
      <c r="E136"/>
      <c r="F136"/>
      <c r="G136"/>
      <c r="H136"/>
    </row>
    <row r="137" spans="1:8" ht="15" thickBot="1" x14ac:dyDescent="0.35">
      <c r="A137" s="5">
        <v>43971</v>
      </c>
      <c r="B137">
        <f t="shared" si="0"/>
        <v>21</v>
      </c>
    </row>
    <row r="138" spans="1:8" ht="15" thickBot="1" x14ac:dyDescent="0.35">
      <c r="A138" s="5">
        <v>43972</v>
      </c>
      <c r="B138">
        <f t="shared" si="0"/>
        <v>21</v>
      </c>
    </row>
    <row r="139" spans="1:8" ht="15" thickBot="1" x14ac:dyDescent="0.35">
      <c r="A139" s="5">
        <v>43973</v>
      </c>
      <c r="B139">
        <f t="shared" si="0"/>
        <v>21</v>
      </c>
    </row>
    <row r="140" spans="1:8" ht="15" thickBot="1" x14ac:dyDescent="0.35">
      <c r="A140" s="5">
        <v>43974</v>
      </c>
      <c r="B140">
        <f t="shared" si="0"/>
        <v>21</v>
      </c>
      <c r="C140" s="2">
        <v>4</v>
      </c>
    </row>
    <row r="141" spans="1:8" ht="15" thickBot="1" x14ac:dyDescent="0.35">
      <c r="A141" s="5">
        <v>43975</v>
      </c>
      <c r="B141">
        <f t="shared" si="0"/>
        <v>22</v>
      </c>
    </row>
    <row r="142" spans="1:8" ht="15" thickBot="1" x14ac:dyDescent="0.35">
      <c r="A142" s="5">
        <v>43976</v>
      </c>
      <c r="B142">
        <f t="shared" si="0"/>
        <v>22</v>
      </c>
    </row>
    <row r="143" spans="1:8" ht="15" thickBot="1" x14ac:dyDescent="0.35">
      <c r="A143" s="5">
        <v>43977</v>
      </c>
      <c r="B143">
        <f t="shared" si="0"/>
        <v>22</v>
      </c>
    </row>
    <row r="144" spans="1:8" ht="15" thickBot="1" x14ac:dyDescent="0.35">
      <c r="A144" s="5">
        <v>43978</v>
      </c>
      <c r="B144">
        <f t="shared" si="0"/>
        <v>22</v>
      </c>
    </row>
    <row r="145" spans="1:3" ht="15" thickBot="1" x14ac:dyDescent="0.35">
      <c r="A145" s="5">
        <v>43979</v>
      </c>
      <c r="B145">
        <f t="shared" si="0"/>
        <v>22</v>
      </c>
    </row>
    <row r="146" spans="1:3" ht="15" thickBot="1" x14ac:dyDescent="0.35">
      <c r="A146" s="5">
        <v>43980</v>
      </c>
      <c r="B146">
        <f t="shared" si="0"/>
        <v>22</v>
      </c>
    </row>
    <row r="147" spans="1:3" ht="15" thickBot="1" x14ac:dyDescent="0.35">
      <c r="A147" s="5">
        <v>43981</v>
      </c>
      <c r="B147">
        <f t="shared" si="0"/>
        <v>22</v>
      </c>
      <c r="C147" s="2">
        <v>5</v>
      </c>
    </row>
    <row r="148" spans="1:3" ht="15" thickBot="1" x14ac:dyDescent="0.35">
      <c r="A148" s="5">
        <v>43982</v>
      </c>
      <c r="B148">
        <f t="shared" si="0"/>
        <v>23</v>
      </c>
    </row>
    <row r="149" spans="1:3" ht="15" thickBot="1" x14ac:dyDescent="0.35">
      <c r="A149" s="5">
        <v>43983</v>
      </c>
      <c r="B149">
        <f t="shared" si="0"/>
        <v>23</v>
      </c>
    </row>
    <row r="150" spans="1:3" ht="15" thickBot="1" x14ac:dyDescent="0.35">
      <c r="A150" s="5">
        <v>43984</v>
      </c>
      <c r="B150">
        <f t="shared" si="0"/>
        <v>23</v>
      </c>
    </row>
    <row r="151" spans="1:3" ht="15" thickBot="1" x14ac:dyDescent="0.35">
      <c r="A151" s="5">
        <v>43985</v>
      </c>
      <c r="B151">
        <f t="shared" si="0"/>
        <v>23</v>
      </c>
    </row>
    <row r="152" spans="1:3" ht="15" thickBot="1" x14ac:dyDescent="0.35">
      <c r="A152" s="5">
        <v>43986</v>
      </c>
      <c r="B152">
        <f t="shared" si="0"/>
        <v>23</v>
      </c>
    </row>
    <row r="153" spans="1:3" ht="15" thickBot="1" x14ac:dyDescent="0.35">
      <c r="A153" s="5">
        <v>43987</v>
      </c>
      <c r="B153">
        <f t="shared" si="0"/>
        <v>23</v>
      </c>
    </row>
    <row r="154" spans="1:3" ht="15" thickBot="1" x14ac:dyDescent="0.35">
      <c r="A154" s="5">
        <v>43988</v>
      </c>
      <c r="B154">
        <f t="shared" si="0"/>
        <v>23</v>
      </c>
      <c r="C154" s="2">
        <v>6</v>
      </c>
    </row>
    <row r="155" spans="1:3" ht="15" thickBot="1" x14ac:dyDescent="0.35">
      <c r="A155" s="5">
        <v>43989</v>
      </c>
      <c r="B155">
        <f t="shared" si="0"/>
        <v>24</v>
      </c>
    </row>
    <row r="156" spans="1:3" ht="15" thickBot="1" x14ac:dyDescent="0.35">
      <c r="A156" s="5">
        <v>43990</v>
      </c>
      <c r="B156">
        <f t="shared" si="0"/>
        <v>24</v>
      </c>
    </row>
    <row r="157" spans="1:3" ht="15" thickBot="1" x14ac:dyDescent="0.35">
      <c r="A157" s="5">
        <v>43991</v>
      </c>
      <c r="B157">
        <f t="shared" si="0"/>
        <v>24</v>
      </c>
    </row>
    <row r="158" spans="1:3" ht="15" thickBot="1" x14ac:dyDescent="0.35">
      <c r="A158" s="5">
        <v>43992</v>
      </c>
      <c r="B158">
        <f t="shared" si="0"/>
        <v>24</v>
      </c>
    </row>
    <row r="159" spans="1:3" ht="15" thickBot="1" x14ac:dyDescent="0.35">
      <c r="A159" s="5">
        <v>43993</v>
      </c>
      <c r="B159">
        <f t="shared" si="0"/>
        <v>24</v>
      </c>
    </row>
    <row r="160" spans="1:3" ht="15" thickBot="1" x14ac:dyDescent="0.35">
      <c r="A160" s="5">
        <v>43994</v>
      </c>
      <c r="B160">
        <f t="shared" si="0"/>
        <v>24</v>
      </c>
    </row>
    <row r="161" spans="1:3" ht="15" thickBot="1" x14ac:dyDescent="0.35">
      <c r="A161" s="5">
        <v>43995</v>
      </c>
      <c r="B161">
        <f t="shared" si="0"/>
        <v>24</v>
      </c>
      <c r="C161" s="2">
        <v>7</v>
      </c>
    </row>
    <row r="162" spans="1:3" ht="15" thickBot="1" x14ac:dyDescent="0.35">
      <c r="A162" s="5">
        <v>43996</v>
      </c>
      <c r="B162">
        <f t="shared" si="0"/>
        <v>25</v>
      </c>
    </row>
    <row r="163" spans="1:3" ht="15" thickBot="1" x14ac:dyDescent="0.35">
      <c r="A163" s="5">
        <v>43997</v>
      </c>
      <c r="B163">
        <f t="shared" si="0"/>
        <v>25</v>
      </c>
    </row>
    <row r="164" spans="1:3" ht="15" thickBot="1" x14ac:dyDescent="0.35">
      <c r="A164" s="5">
        <v>43998</v>
      </c>
      <c r="B164">
        <f t="shared" si="0"/>
        <v>25</v>
      </c>
    </row>
    <row r="165" spans="1:3" ht="15" thickBot="1" x14ac:dyDescent="0.35">
      <c r="A165" s="5">
        <v>43999</v>
      </c>
      <c r="B165">
        <f t="shared" si="0"/>
        <v>25</v>
      </c>
    </row>
    <row r="166" spans="1:3" ht="15" thickBot="1" x14ac:dyDescent="0.35">
      <c r="A166" s="5">
        <v>44000</v>
      </c>
      <c r="B166">
        <f t="shared" si="0"/>
        <v>25</v>
      </c>
    </row>
    <row r="167" spans="1:3" ht="15" thickBot="1" x14ac:dyDescent="0.35">
      <c r="A167" s="5">
        <v>44001</v>
      </c>
      <c r="B167">
        <f t="shared" si="0"/>
        <v>25</v>
      </c>
    </row>
    <row r="168" spans="1:3" ht="15" thickBot="1" x14ac:dyDescent="0.35">
      <c r="A168" s="5">
        <v>44002</v>
      </c>
      <c r="B168">
        <f t="shared" si="0"/>
        <v>25</v>
      </c>
      <c r="C168" s="2">
        <v>8</v>
      </c>
    </row>
    <row r="169" spans="1:3" ht="15" thickBot="1" x14ac:dyDescent="0.35">
      <c r="A169" s="5">
        <v>44003</v>
      </c>
      <c r="B169">
        <f t="shared" si="0"/>
        <v>26</v>
      </c>
    </row>
    <row r="170" spans="1:3" ht="15" thickBot="1" x14ac:dyDescent="0.35">
      <c r="A170" s="5">
        <v>44004</v>
      </c>
      <c r="B170">
        <f t="shared" si="0"/>
        <v>26</v>
      </c>
    </row>
    <row r="171" spans="1:3" ht="15" thickBot="1" x14ac:dyDescent="0.35">
      <c r="A171" s="5">
        <v>44005</v>
      </c>
      <c r="B171">
        <f t="shared" si="0"/>
        <v>26</v>
      </c>
    </row>
    <row r="172" spans="1:3" ht="15" thickBot="1" x14ac:dyDescent="0.35">
      <c r="A172" s="5">
        <v>44006</v>
      </c>
      <c r="B172">
        <f t="shared" si="0"/>
        <v>26</v>
      </c>
    </row>
    <row r="173" spans="1:3" ht="15" thickBot="1" x14ac:dyDescent="0.35">
      <c r="A173" s="5">
        <v>44007</v>
      </c>
      <c r="B173">
        <f t="shared" si="0"/>
        <v>26</v>
      </c>
    </row>
    <row r="174" spans="1:3" ht="15" thickBot="1" x14ac:dyDescent="0.35">
      <c r="A174" s="5">
        <v>44008</v>
      </c>
      <c r="B174">
        <f t="shared" si="0"/>
        <v>26</v>
      </c>
    </row>
    <row r="175" spans="1:3" ht="15" thickBot="1" x14ac:dyDescent="0.35">
      <c r="A175" s="5">
        <v>44009</v>
      </c>
      <c r="B175">
        <f t="shared" si="0"/>
        <v>26</v>
      </c>
      <c r="C175" s="2">
        <v>9</v>
      </c>
    </row>
    <row r="176" spans="1:3" ht="15" thickBot="1" x14ac:dyDescent="0.35">
      <c r="A176" s="5">
        <v>44010</v>
      </c>
      <c r="B176">
        <f t="shared" si="0"/>
        <v>27</v>
      </c>
    </row>
    <row r="177" spans="1:3" ht="15" thickBot="1" x14ac:dyDescent="0.35">
      <c r="A177" s="5">
        <v>44011</v>
      </c>
      <c r="B177">
        <f t="shared" si="0"/>
        <v>27</v>
      </c>
    </row>
    <row r="178" spans="1:3" ht="15" thickBot="1" x14ac:dyDescent="0.35">
      <c r="A178" s="5">
        <v>44012</v>
      </c>
      <c r="B178">
        <f t="shared" si="0"/>
        <v>27</v>
      </c>
    </row>
    <row r="179" spans="1:3" ht="15" thickBot="1" x14ac:dyDescent="0.35">
      <c r="A179" s="5">
        <v>44013</v>
      </c>
      <c r="B179">
        <f t="shared" si="0"/>
        <v>27</v>
      </c>
    </row>
    <row r="180" spans="1:3" ht="15" thickBot="1" x14ac:dyDescent="0.35">
      <c r="A180" s="5">
        <v>44014</v>
      </c>
      <c r="B180">
        <f t="shared" si="0"/>
        <v>27</v>
      </c>
    </row>
    <row r="181" spans="1:3" ht="15" thickBot="1" x14ac:dyDescent="0.35">
      <c r="A181" s="5">
        <v>44015</v>
      </c>
      <c r="B181">
        <f t="shared" si="0"/>
        <v>27</v>
      </c>
    </row>
    <row r="182" spans="1:3" ht="15" thickBot="1" x14ac:dyDescent="0.35">
      <c r="A182" s="5">
        <v>44016</v>
      </c>
      <c r="B182">
        <f t="shared" ref="B182:B222" si="1">WEEKNUM(A182)</f>
        <v>27</v>
      </c>
      <c r="C182" s="2">
        <v>10</v>
      </c>
    </row>
    <row r="183" spans="1:3" ht="15" thickBot="1" x14ac:dyDescent="0.35">
      <c r="A183" s="5">
        <v>44017</v>
      </c>
      <c r="B183">
        <f t="shared" si="1"/>
        <v>28</v>
      </c>
    </row>
    <row r="184" spans="1:3" ht="15" thickBot="1" x14ac:dyDescent="0.35">
      <c r="A184" s="5">
        <v>44018</v>
      </c>
      <c r="B184">
        <f t="shared" si="1"/>
        <v>28</v>
      </c>
    </row>
    <row r="185" spans="1:3" ht="15" thickBot="1" x14ac:dyDescent="0.35">
      <c r="A185" s="5">
        <v>44019</v>
      </c>
      <c r="B185">
        <f t="shared" si="1"/>
        <v>28</v>
      </c>
    </row>
    <row r="186" spans="1:3" ht="15" thickBot="1" x14ac:dyDescent="0.35">
      <c r="A186" s="5">
        <v>44020</v>
      </c>
      <c r="B186">
        <f t="shared" si="1"/>
        <v>28</v>
      </c>
    </row>
    <row r="187" spans="1:3" ht="15" thickBot="1" x14ac:dyDescent="0.35">
      <c r="A187" s="5">
        <v>44021</v>
      </c>
      <c r="B187">
        <f t="shared" si="1"/>
        <v>28</v>
      </c>
    </row>
    <row r="188" spans="1:3" ht="15" thickBot="1" x14ac:dyDescent="0.35">
      <c r="A188" s="5">
        <v>44022</v>
      </c>
      <c r="B188">
        <f t="shared" si="1"/>
        <v>28</v>
      </c>
    </row>
    <row r="189" spans="1:3" ht="15" thickBot="1" x14ac:dyDescent="0.35">
      <c r="A189" s="5">
        <v>44023</v>
      </c>
      <c r="B189">
        <f t="shared" si="1"/>
        <v>28</v>
      </c>
      <c r="C189" s="2">
        <v>11</v>
      </c>
    </row>
    <row r="190" spans="1:3" ht="15" thickBot="1" x14ac:dyDescent="0.35">
      <c r="A190" s="5">
        <v>44024</v>
      </c>
      <c r="B190">
        <f t="shared" si="1"/>
        <v>29</v>
      </c>
    </row>
    <row r="191" spans="1:3" ht="15" thickBot="1" x14ac:dyDescent="0.35">
      <c r="A191" s="5">
        <v>44025</v>
      </c>
      <c r="B191">
        <f t="shared" si="1"/>
        <v>29</v>
      </c>
    </row>
    <row r="192" spans="1:3" ht="15" thickBot="1" x14ac:dyDescent="0.35">
      <c r="A192" s="5">
        <v>44026</v>
      </c>
      <c r="B192">
        <f t="shared" si="1"/>
        <v>29</v>
      </c>
    </row>
    <row r="193" spans="1:3" ht="15" thickBot="1" x14ac:dyDescent="0.35">
      <c r="A193" s="5">
        <v>44027</v>
      </c>
      <c r="B193">
        <f t="shared" si="1"/>
        <v>29</v>
      </c>
    </row>
    <row r="194" spans="1:3" ht="15" thickBot="1" x14ac:dyDescent="0.35">
      <c r="A194" s="5">
        <v>44028</v>
      </c>
      <c r="B194">
        <f t="shared" si="1"/>
        <v>29</v>
      </c>
    </row>
    <row r="195" spans="1:3" ht="15" thickBot="1" x14ac:dyDescent="0.35">
      <c r="A195" s="5">
        <v>44029</v>
      </c>
      <c r="B195">
        <f t="shared" si="1"/>
        <v>29</v>
      </c>
    </row>
    <row r="196" spans="1:3" ht="15" thickBot="1" x14ac:dyDescent="0.35">
      <c r="A196" s="5">
        <v>44030</v>
      </c>
      <c r="B196">
        <f t="shared" si="1"/>
        <v>29</v>
      </c>
      <c r="C196" s="2">
        <v>12</v>
      </c>
    </row>
    <row r="197" spans="1:3" ht="15" thickBot="1" x14ac:dyDescent="0.35">
      <c r="A197" s="5">
        <v>44031</v>
      </c>
      <c r="B197">
        <f t="shared" si="1"/>
        <v>30</v>
      </c>
    </row>
    <row r="198" spans="1:3" ht="15" thickBot="1" x14ac:dyDescent="0.35">
      <c r="A198" s="5">
        <v>44032</v>
      </c>
      <c r="B198">
        <f t="shared" si="1"/>
        <v>30</v>
      </c>
    </row>
    <row r="199" spans="1:3" ht="15" thickBot="1" x14ac:dyDescent="0.35">
      <c r="A199" s="5">
        <v>44033</v>
      </c>
      <c r="B199">
        <f t="shared" si="1"/>
        <v>30</v>
      </c>
    </row>
    <row r="200" spans="1:3" ht="15" thickBot="1" x14ac:dyDescent="0.35">
      <c r="A200" s="5">
        <v>44034</v>
      </c>
      <c r="B200">
        <f t="shared" si="1"/>
        <v>30</v>
      </c>
    </row>
    <row r="201" spans="1:3" ht="15" thickBot="1" x14ac:dyDescent="0.35">
      <c r="A201" s="5">
        <v>44035</v>
      </c>
      <c r="B201">
        <f t="shared" si="1"/>
        <v>30</v>
      </c>
    </row>
    <row r="202" spans="1:3" ht="15" thickBot="1" x14ac:dyDescent="0.35">
      <c r="A202" s="5">
        <v>44036</v>
      </c>
      <c r="B202">
        <f t="shared" si="1"/>
        <v>30</v>
      </c>
    </row>
    <row r="203" spans="1:3" ht="15" thickBot="1" x14ac:dyDescent="0.35">
      <c r="A203" s="5">
        <v>44037</v>
      </c>
      <c r="B203">
        <f t="shared" si="1"/>
        <v>30</v>
      </c>
      <c r="C203" s="2">
        <v>13</v>
      </c>
    </row>
    <row r="204" spans="1:3" ht="15" thickBot="1" x14ac:dyDescent="0.35">
      <c r="A204" s="5">
        <v>44038</v>
      </c>
      <c r="B204">
        <f t="shared" si="1"/>
        <v>31</v>
      </c>
    </row>
    <row r="205" spans="1:3" ht="15" thickBot="1" x14ac:dyDescent="0.35">
      <c r="A205" s="5">
        <v>44039</v>
      </c>
      <c r="B205">
        <f t="shared" si="1"/>
        <v>31</v>
      </c>
    </row>
    <row r="206" spans="1:3" ht="15" thickBot="1" x14ac:dyDescent="0.35">
      <c r="A206" s="5">
        <v>44040</v>
      </c>
      <c r="B206">
        <f t="shared" si="1"/>
        <v>31</v>
      </c>
    </row>
    <row r="207" spans="1:3" ht="15" thickBot="1" x14ac:dyDescent="0.35">
      <c r="A207" s="5">
        <v>44041</v>
      </c>
      <c r="B207">
        <f t="shared" si="1"/>
        <v>31</v>
      </c>
    </row>
    <row r="208" spans="1:3" ht="15" thickBot="1" x14ac:dyDescent="0.35">
      <c r="A208" s="5">
        <v>44042</v>
      </c>
      <c r="B208">
        <f t="shared" si="1"/>
        <v>31</v>
      </c>
    </row>
    <row r="209" spans="1:2" ht="15" thickBot="1" x14ac:dyDescent="0.35">
      <c r="A209" s="5">
        <v>44043</v>
      </c>
      <c r="B209">
        <f t="shared" si="1"/>
        <v>31</v>
      </c>
    </row>
    <row r="210" spans="1:2" ht="15" thickBot="1" x14ac:dyDescent="0.35">
      <c r="A210" s="5">
        <v>44044</v>
      </c>
      <c r="B210">
        <f t="shared" si="1"/>
        <v>31</v>
      </c>
    </row>
    <row r="211" spans="1:2" ht="15" thickBot="1" x14ac:dyDescent="0.35">
      <c r="A211" s="5">
        <v>44045</v>
      </c>
      <c r="B211">
        <f t="shared" si="1"/>
        <v>32</v>
      </c>
    </row>
    <row r="212" spans="1:2" ht="15" thickBot="1" x14ac:dyDescent="0.35">
      <c r="A212" s="5">
        <v>44046</v>
      </c>
      <c r="B212">
        <f t="shared" si="1"/>
        <v>32</v>
      </c>
    </row>
    <row r="213" spans="1:2" ht="15" thickBot="1" x14ac:dyDescent="0.35">
      <c r="A213" s="5">
        <v>44047</v>
      </c>
      <c r="B213">
        <f t="shared" si="1"/>
        <v>32</v>
      </c>
    </row>
    <row r="214" spans="1:2" ht="15" thickBot="1" x14ac:dyDescent="0.35">
      <c r="A214" s="5">
        <v>44048</v>
      </c>
      <c r="B214">
        <f t="shared" si="1"/>
        <v>32</v>
      </c>
    </row>
    <row r="215" spans="1:2" ht="15" thickBot="1" x14ac:dyDescent="0.35">
      <c r="A215" s="5">
        <v>44049</v>
      </c>
      <c r="B215">
        <f t="shared" si="1"/>
        <v>32</v>
      </c>
    </row>
    <row r="216" spans="1:2" ht="15" thickBot="1" x14ac:dyDescent="0.35">
      <c r="A216" s="5">
        <v>44050</v>
      </c>
      <c r="B216">
        <f t="shared" si="1"/>
        <v>32</v>
      </c>
    </row>
    <row r="217" spans="1:2" ht="15" thickBot="1" x14ac:dyDescent="0.35">
      <c r="A217" s="5">
        <v>44051</v>
      </c>
      <c r="B217">
        <f t="shared" si="1"/>
        <v>32</v>
      </c>
    </row>
    <row r="218" spans="1:2" ht="15" thickBot="1" x14ac:dyDescent="0.35">
      <c r="A218" s="5">
        <v>44052</v>
      </c>
      <c r="B218">
        <f t="shared" si="1"/>
        <v>33</v>
      </c>
    </row>
    <row r="219" spans="1:2" ht="15" thickBot="1" x14ac:dyDescent="0.35">
      <c r="A219" s="5">
        <v>44053</v>
      </c>
      <c r="B219">
        <f t="shared" si="1"/>
        <v>33</v>
      </c>
    </row>
    <row r="220" spans="1:2" ht="15" thickBot="1" x14ac:dyDescent="0.35">
      <c r="A220" s="5">
        <v>44054</v>
      </c>
      <c r="B220">
        <f t="shared" si="1"/>
        <v>33</v>
      </c>
    </row>
    <row r="221" spans="1:2" ht="15" thickBot="1" x14ac:dyDescent="0.35">
      <c r="A221" s="5">
        <v>44055</v>
      </c>
      <c r="B221">
        <f t="shared" si="1"/>
        <v>33</v>
      </c>
    </row>
    <row r="222" spans="1:2" ht="15" thickBot="1" x14ac:dyDescent="0.35">
      <c r="A222" s="5">
        <v>44056</v>
      </c>
      <c r="B222">
        <f t="shared" si="1"/>
        <v>33</v>
      </c>
    </row>
  </sheetData>
  <autoFilter ref="A1:H107" xr:uid="{5AEAB050-07A7-45C0-B6EE-5FD90624362A}"/>
  <mergeCells count="3">
    <mergeCell ref="J9:K9"/>
    <mergeCell ref="J11:K11"/>
    <mergeCell ref="J13:K13"/>
  </mergeCells>
  <dataValidations count="1">
    <dataValidation type="list" allowBlank="1" showInputMessage="1" showErrorMessage="1" sqref="J9:K9" xr:uid="{A3AB7060-7C07-47D8-B69A-962C2314329E}">
      <formula1>$J$17:$J$27</formula1>
    </dataValidation>
  </dataValidations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15B83-FE88-43A6-BE29-0B30ECC2F04C}">
  <sheetPr codeName="Planilha3"/>
  <dimension ref="A1:P73"/>
  <sheetViews>
    <sheetView showGridLines="0" topLeftCell="A50" zoomScaleNormal="100" workbookViewId="0">
      <selection activeCell="M76" sqref="M76"/>
    </sheetView>
  </sheetViews>
  <sheetFormatPr defaultRowHeight="14.4" x14ac:dyDescent="0.3"/>
  <cols>
    <col min="1" max="1" width="15.44140625" style="2" bestFit="1" customWidth="1"/>
    <col min="2" max="2" width="19.5546875" style="2" bestFit="1" customWidth="1"/>
    <col min="3" max="3" width="11" style="2" bestFit="1" customWidth="1"/>
    <col min="4" max="4" width="14.6640625" style="2" bestFit="1" customWidth="1"/>
    <col min="5" max="5" width="14.109375" style="2" bestFit="1" customWidth="1"/>
    <col min="6" max="6" width="11.77734375" style="2" bestFit="1" customWidth="1"/>
    <col min="7" max="7" width="11.6640625" style="2" bestFit="1" customWidth="1"/>
    <col min="8" max="8" width="11.33203125" style="2" bestFit="1" customWidth="1"/>
    <col min="9" max="11" width="10.5546875" style="2" bestFit="1" customWidth="1"/>
    <col min="12" max="12" width="10.44140625" style="2" bestFit="1" customWidth="1"/>
  </cols>
  <sheetData>
    <row r="1" spans="1:16" x14ac:dyDescent="0.3">
      <c r="A1" s="15" t="s">
        <v>3</v>
      </c>
      <c r="B1" s="15" t="s">
        <v>4</v>
      </c>
      <c r="C1" s="15" t="s">
        <v>5</v>
      </c>
      <c r="D1" s="15" t="s">
        <v>6</v>
      </c>
      <c r="E1" s="15" t="s">
        <v>7</v>
      </c>
      <c r="F1" s="15" t="s">
        <v>8</v>
      </c>
      <c r="G1" s="15" t="s">
        <v>9</v>
      </c>
      <c r="H1" s="15" t="s">
        <v>10</v>
      </c>
      <c r="I1" s="15" t="s">
        <v>11</v>
      </c>
      <c r="J1" s="16" t="s">
        <v>12</v>
      </c>
      <c r="K1" s="16" t="s">
        <v>13</v>
      </c>
      <c r="L1" s="15" t="s">
        <v>14</v>
      </c>
    </row>
    <row r="2" spans="1:16" x14ac:dyDescent="0.3">
      <c r="A2" s="13">
        <v>43831</v>
      </c>
      <c r="B2" s="2" t="s">
        <v>41</v>
      </c>
      <c r="C2" s="14">
        <v>19.899999999999999</v>
      </c>
      <c r="D2" s="14">
        <v>0</v>
      </c>
      <c r="E2" s="14" t="s">
        <v>1</v>
      </c>
      <c r="F2" s="13">
        <v>43842</v>
      </c>
      <c r="G2" s="13">
        <v>43872</v>
      </c>
      <c r="H2" s="13">
        <v>43902</v>
      </c>
      <c r="I2" s="13">
        <v>43932</v>
      </c>
      <c r="J2" s="13"/>
      <c r="K2" s="13" t="str">
        <f t="shared" ref="K2:K9" si="0">IF(J2="","",J2+30)</f>
        <v/>
      </c>
      <c r="L2" s="17" t="s">
        <v>66</v>
      </c>
      <c r="M2" t="str">
        <f>RIGHT(L2,4)</f>
        <v>6589</v>
      </c>
    </row>
    <row r="3" spans="1:16" x14ac:dyDescent="0.3">
      <c r="A3" s="13">
        <v>43831</v>
      </c>
      <c r="B3" s="2" t="s">
        <v>21</v>
      </c>
      <c r="C3" s="14">
        <v>49.9</v>
      </c>
      <c r="D3" s="14">
        <v>34</v>
      </c>
      <c r="E3" s="14" t="s">
        <v>0</v>
      </c>
      <c r="F3" s="13">
        <v>43834</v>
      </c>
      <c r="G3" s="13">
        <v>43864</v>
      </c>
      <c r="H3" s="13"/>
      <c r="I3" s="13" t="s">
        <v>73</v>
      </c>
      <c r="J3" s="13" t="str">
        <f>IF(I3="","",I3+30)</f>
        <v/>
      </c>
      <c r="K3" s="13" t="str">
        <f t="shared" si="0"/>
        <v/>
      </c>
      <c r="L3" s="17" t="s">
        <v>78</v>
      </c>
      <c r="M3" t="str">
        <f t="shared" ref="M3:M66" si="1">RIGHT(L3,4)</f>
        <v>5868</v>
      </c>
    </row>
    <row r="4" spans="1:16" x14ac:dyDescent="0.3">
      <c r="A4" s="13">
        <v>43832</v>
      </c>
      <c r="B4" s="2" t="s">
        <v>15</v>
      </c>
      <c r="C4" s="14">
        <v>190.9</v>
      </c>
      <c r="D4" s="14">
        <v>0</v>
      </c>
      <c r="E4" s="14" t="s">
        <v>1</v>
      </c>
      <c r="F4" s="13">
        <v>43840</v>
      </c>
      <c r="G4" s="13">
        <v>43870</v>
      </c>
      <c r="H4" s="13">
        <v>43900</v>
      </c>
      <c r="I4" s="13">
        <v>43930</v>
      </c>
      <c r="J4" s="13">
        <f>IF(I4="","",I4+30)</f>
        <v>43960</v>
      </c>
      <c r="K4" s="13">
        <f t="shared" si="0"/>
        <v>43990</v>
      </c>
      <c r="L4" s="17" t="s">
        <v>19</v>
      </c>
      <c r="M4" t="str">
        <f t="shared" si="1"/>
        <v>7367</v>
      </c>
    </row>
    <row r="5" spans="1:16" x14ac:dyDescent="0.3">
      <c r="A5" s="13">
        <v>43833</v>
      </c>
      <c r="B5" s="2" t="s">
        <v>21</v>
      </c>
      <c r="C5" s="14">
        <v>49.9</v>
      </c>
      <c r="D5" s="14">
        <v>0</v>
      </c>
      <c r="E5" s="14" t="s">
        <v>1</v>
      </c>
      <c r="F5" s="13">
        <v>43842</v>
      </c>
      <c r="G5" s="13">
        <v>43872</v>
      </c>
      <c r="H5" s="13"/>
      <c r="I5" s="13" t="s">
        <v>73</v>
      </c>
      <c r="J5" s="13" t="str">
        <f>IF(I5="","",I5+30)</f>
        <v/>
      </c>
      <c r="K5" s="13" t="str">
        <f t="shared" si="0"/>
        <v/>
      </c>
      <c r="L5" s="17" t="s">
        <v>80</v>
      </c>
      <c r="M5" t="str">
        <f t="shared" si="1"/>
        <v>2741</v>
      </c>
    </row>
    <row r="6" spans="1:16" x14ac:dyDescent="0.3">
      <c r="A6" s="13">
        <v>43834</v>
      </c>
      <c r="B6" s="2" t="s">
        <v>31</v>
      </c>
      <c r="C6" s="14">
        <v>29.9</v>
      </c>
      <c r="D6" s="14">
        <v>222</v>
      </c>
      <c r="E6" s="14" t="s">
        <v>17</v>
      </c>
      <c r="F6" s="13">
        <v>43841</v>
      </c>
      <c r="G6" s="13">
        <v>43871</v>
      </c>
      <c r="H6" s="13">
        <v>43901</v>
      </c>
      <c r="I6" s="13">
        <v>43931</v>
      </c>
      <c r="J6" s="13">
        <f>IF(I6="","",I6+30)</f>
        <v>43961</v>
      </c>
      <c r="K6" s="13">
        <f t="shared" si="0"/>
        <v>43991</v>
      </c>
      <c r="L6" s="17" t="s">
        <v>36</v>
      </c>
      <c r="M6" t="str">
        <f t="shared" si="1"/>
        <v>5494</v>
      </c>
      <c r="P6">
        <v>5494</v>
      </c>
    </row>
    <row r="7" spans="1:16" x14ac:dyDescent="0.3">
      <c r="A7" s="13">
        <v>43835</v>
      </c>
      <c r="B7" s="2" t="s">
        <v>31</v>
      </c>
      <c r="C7" s="14">
        <v>29.9</v>
      </c>
      <c r="D7" s="14">
        <v>19</v>
      </c>
      <c r="E7" s="14" t="s">
        <v>17</v>
      </c>
      <c r="F7" s="13">
        <v>43839</v>
      </c>
      <c r="G7" s="13">
        <v>43869</v>
      </c>
      <c r="H7" s="13">
        <v>43899</v>
      </c>
      <c r="I7" s="13">
        <v>43929</v>
      </c>
      <c r="J7" s="13">
        <f>IF(I7="","",I7+30)</f>
        <v>43959</v>
      </c>
      <c r="K7" s="13">
        <f t="shared" si="0"/>
        <v>43989</v>
      </c>
      <c r="L7" s="17" t="s">
        <v>40</v>
      </c>
      <c r="M7" t="str">
        <f t="shared" si="1"/>
        <v>9647</v>
      </c>
    </row>
    <row r="8" spans="1:16" x14ac:dyDescent="0.3">
      <c r="A8" s="13">
        <v>43835</v>
      </c>
      <c r="B8" s="2" t="s">
        <v>21</v>
      </c>
      <c r="C8" s="14">
        <v>49.9</v>
      </c>
      <c r="D8" s="14">
        <v>264</v>
      </c>
      <c r="E8" s="14" t="s">
        <v>0</v>
      </c>
      <c r="F8" s="13">
        <v>43848</v>
      </c>
      <c r="G8" s="13">
        <v>43878</v>
      </c>
      <c r="H8" s="13">
        <v>43908</v>
      </c>
      <c r="I8" s="13">
        <v>43938</v>
      </c>
      <c r="J8" s="13"/>
      <c r="K8" s="13" t="str">
        <f t="shared" si="0"/>
        <v/>
      </c>
      <c r="L8" s="17" t="s">
        <v>61</v>
      </c>
      <c r="M8" t="str">
        <f t="shared" si="1"/>
        <v>7857</v>
      </c>
    </row>
    <row r="9" spans="1:16" x14ac:dyDescent="0.3">
      <c r="A9" s="13">
        <v>43835</v>
      </c>
      <c r="B9" s="2" t="s">
        <v>41</v>
      </c>
      <c r="C9" s="14">
        <v>19.899999999999999</v>
      </c>
      <c r="D9" s="14">
        <v>120</v>
      </c>
      <c r="E9" s="14" t="s">
        <v>0</v>
      </c>
      <c r="F9" s="13">
        <v>43836</v>
      </c>
      <c r="G9" s="13" t="s">
        <v>73</v>
      </c>
      <c r="H9" s="13" t="s">
        <v>73</v>
      </c>
      <c r="I9" s="13" t="s">
        <v>73</v>
      </c>
      <c r="J9" s="13" t="str">
        <f>IF(I9="","",I9+30)</f>
        <v/>
      </c>
      <c r="K9" s="13" t="str">
        <f t="shared" si="0"/>
        <v/>
      </c>
      <c r="L9" s="17" t="s">
        <v>91</v>
      </c>
      <c r="M9" t="str">
        <f t="shared" si="1"/>
        <v>4013</v>
      </c>
    </row>
    <row r="10" spans="1:16" x14ac:dyDescent="0.3">
      <c r="A10" s="13">
        <v>43836</v>
      </c>
      <c r="B10" s="2" t="s">
        <v>15</v>
      </c>
      <c r="C10" s="14">
        <v>190.9</v>
      </c>
      <c r="D10" s="14">
        <v>0</v>
      </c>
      <c r="E10" s="14" t="s">
        <v>1</v>
      </c>
      <c r="F10" s="13">
        <v>43837</v>
      </c>
      <c r="G10" s="13">
        <v>43867</v>
      </c>
      <c r="H10" s="13">
        <v>43897</v>
      </c>
      <c r="I10" s="13">
        <v>43927</v>
      </c>
      <c r="J10" s="13">
        <f>IF(I10="","",I10+30)</f>
        <v>43957</v>
      </c>
      <c r="K10" s="13"/>
      <c r="L10" s="17" t="s">
        <v>51</v>
      </c>
      <c r="M10" t="str">
        <f t="shared" si="1"/>
        <v>7254</v>
      </c>
    </row>
    <row r="11" spans="1:16" x14ac:dyDescent="0.3">
      <c r="A11" s="13">
        <v>43836</v>
      </c>
      <c r="B11" s="2" t="s">
        <v>21</v>
      </c>
      <c r="C11" s="14">
        <v>49.9</v>
      </c>
      <c r="D11" s="14">
        <v>268</v>
      </c>
      <c r="E11" s="14" t="s">
        <v>17</v>
      </c>
      <c r="F11" s="13">
        <v>43849</v>
      </c>
      <c r="G11" s="13">
        <v>43879</v>
      </c>
      <c r="H11" s="13"/>
      <c r="I11" s="13" t="s">
        <v>73</v>
      </c>
      <c r="J11" s="13"/>
      <c r="K11" s="13" t="str">
        <f t="shared" ref="K11:K31" si="2">IF(J11="","",J11+30)</f>
        <v/>
      </c>
      <c r="L11" s="17" t="s">
        <v>77</v>
      </c>
      <c r="M11" t="str">
        <f t="shared" si="1"/>
        <v>8107</v>
      </c>
    </row>
    <row r="12" spans="1:16" x14ac:dyDescent="0.3">
      <c r="A12" s="13">
        <v>43837</v>
      </c>
      <c r="B12" s="2" t="s">
        <v>21</v>
      </c>
      <c r="C12" s="14">
        <v>49.9</v>
      </c>
      <c r="D12" s="14">
        <v>72</v>
      </c>
      <c r="E12" s="14" t="s">
        <v>0</v>
      </c>
      <c r="F12" s="13">
        <v>43840</v>
      </c>
      <c r="G12" s="13">
        <v>43870</v>
      </c>
      <c r="H12" s="13">
        <v>43900</v>
      </c>
      <c r="I12" s="13">
        <v>43930</v>
      </c>
      <c r="J12" s="13">
        <f>IF(I12="","",I12+30)</f>
        <v>43960</v>
      </c>
      <c r="K12" s="13">
        <f t="shared" si="2"/>
        <v>43990</v>
      </c>
      <c r="L12" s="17" t="s">
        <v>30</v>
      </c>
      <c r="M12" t="str">
        <f t="shared" si="1"/>
        <v>5616</v>
      </c>
      <c r="P12">
        <v>5616</v>
      </c>
    </row>
    <row r="13" spans="1:16" x14ac:dyDescent="0.3">
      <c r="A13" s="13">
        <v>43838</v>
      </c>
      <c r="B13" s="2" t="s">
        <v>41</v>
      </c>
      <c r="C13" s="14">
        <v>19.899999999999999</v>
      </c>
      <c r="D13" s="14">
        <v>208</v>
      </c>
      <c r="E13" s="14" t="s">
        <v>0</v>
      </c>
      <c r="F13" s="13">
        <v>43840</v>
      </c>
      <c r="G13" s="13">
        <v>43870</v>
      </c>
      <c r="H13" s="13">
        <v>43900</v>
      </c>
      <c r="I13" s="13">
        <v>43930</v>
      </c>
      <c r="J13" s="13"/>
      <c r="K13" s="13" t="str">
        <f t="shared" si="2"/>
        <v/>
      </c>
      <c r="L13" s="17" t="s">
        <v>65</v>
      </c>
      <c r="M13" t="str">
        <f t="shared" si="1"/>
        <v>1860</v>
      </c>
    </row>
    <row r="14" spans="1:16" x14ac:dyDescent="0.3">
      <c r="A14" s="13">
        <v>43838</v>
      </c>
      <c r="B14" s="2" t="s">
        <v>31</v>
      </c>
      <c r="C14" s="14">
        <v>29.9</v>
      </c>
      <c r="D14" s="14">
        <v>105</v>
      </c>
      <c r="E14" s="14" t="s">
        <v>17</v>
      </c>
      <c r="F14" s="13">
        <v>43846</v>
      </c>
      <c r="G14" s="13" t="s">
        <v>73</v>
      </c>
      <c r="H14" s="13" t="s">
        <v>73</v>
      </c>
      <c r="I14" s="13" t="s">
        <v>73</v>
      </c>
      <c r="J14" s="13" t="str">
        <f t="shared" ref="J14:J26" si="3">IF(I14="","",I14+30)</f>
        <v/>
      </c>
      <c r="K14" s="13" t="str">
        <f t="shared" si="2"/>
        <v/>
      </c>
      <c r="L14" s="17" t="s">
        <v>89</v>
      </c>
      <c r="M14" t="str">
        <f t="shared" si="1"/>
        <v>1399</v>
      </c>
    </row>
    <row r="15" spans="1:16" x14ac:dyDescent="0.3">
      <c r="A15" s="13">
        <v>43839</v>
      </c>
      <c r="B15" s="2" t="s">
        <v>31</v>
      </c>
      <c r="C15" s="14">
        <v>29.9</v>
      </c>
      <c r="D15" s="14">
        <v>0</v>
      </c>
      <c r="E15" s="14" t="s">
        <v>1</v>
      </c>
      <c r="F15" s="13">
        <v>43843</v>
      </c>
      <c r="G15" s="13">
        <v>43873</v>
      </c>
      <c r="H15" s="13">
        <v>43903</v>
      </c>
      <c r="I15" s="13"/>
      <c r="J15" s="13" t="str">
        <f t="shared" si="3"/>
        <v/>
      </c>
      <c r="K15" s="13" t="str">
        <f t="shared" si="2"/>
        <v/>
      </c>
      <c r="L15" s="17" t="s">
        <v>70</v>
      </c>
      <c r="M15" t="str">
        <f t="shared" si="1"/>
        <v>7220</v>
      </c>
    </row>
    <row r="16" spans="1:16" x14ac:dyDescent="0.3">
      <c r="A16" s="13">
        <v>43839</v>
      </c>
      <c r="B16" s="2" t="s">
        <v>31</v>
      </c>
      <c r="C16" s="14">
        <v>29.9</v>
      </c>
      <c r="D16" s="14">
        <v>0</v>
      </c>
      <c r="E16" s="14" t="s">
        <v>2</v>
      </c>
      <c r="F16" s="13">
        <v>43848</v>
      </c>
      <c r="G16" s="13" t="s">
        <v>73</v>
      </c>
      <c r="H16" s="13" t="s">
        <v>73</v>
      </c>
      <c r="I16" s="13" t="s">
        <v>73</v>
      </c>
      <c r="J16" s="13" t="str">
        <f t="shared" si="3"/>
        <v/>
      </c>
      <c r="K16" s="13" t="str">
        <f t="shared" si="2"/>
        <v/>
      </c>
      <c r="L16" s="17" t="s">
        <v>88</v>
      </c>
      <c r="M16" t="str">
        <f t="shared" si="1"/>
        <v>9732</v>
      </c>
    </row>
    <row r="17" spans="1:16" x14ac:dyDescent="0.3">
      <c r="A17" s="13">
        <v>43840</v>
      </c>
      <c r="B17" s="2" t="s">
        <v>21</v>
      </c>
      <c r="C17" s="14">
        <v>49.9</v>
      </c>
      <c r="D17" s="14">
        <v>0</v>
      </c>
      <c r="E17" s="14" t="s">
        <v>1</v>
      </c>
      <c r="F17" s="13">
        <v>43854</v>
      </c>
      <c r="G17" s="13">
        <v>43884</v>
      </c>
      <c r="H17" s="13">
        <v>43914</v>
      </c>
      <c r="I17" s="13">
        <v>43944</v>
      </c>
      <c r="J17" s="13">
        <f t="shared" si="3"/>
        <v>43974</v>
      </c>
      <c r="K17" s="13">
        <f t="shared" si="2"/>
        <v>44004</v>
      </c>
      <c r="L17" s="17" t="s">
        <v>28</v>
      </c>
      <c r="M17" t="str">
        <f t="shared" si="1"/>
        <v>5106</v>
      </c>
      <c r="P17">
        <v>5106</v>
      </c>
    </row>
    <row r="18" spans="1:16" x14ac:dyDescent="0.3">
      <c r="A18" s="13">
        <v>43840</v>
      </c>
      <c r="B18" s="2" t="s">
        <v>15</v>
      </c>
      <c r="C18" s="14">
        <v>190.9</v>
      </c>
      <c r="D18" s="14">
        <v>223</v>
      </c>
      <c r="E18" s="14" t="s">
        <v>17</v>
      </c>
      <c r="F18" s="13">
        <v>43854</v>
      </c>
      <c r="G18" s="13">
        <v>43884</v>
      </c>
      <c r="H18" s="13"/>
      <c r="I18" s="13" t="s">
        <v>73</v>
      </c>
      <c r="J18" s="13" t="str">
        <f t="shared" si="3"/>
        <v/>
      </c>
      <c r="K18" s="13" t="str">
        <f t="shared" si="2"/>
        <v/>
      </c>
      <c r="L18" s="17" t="s">
        <v>74</v>
      </c>
      <c r="M18" t="str">
        <f t="shared" si="1"/>
        <v>6572</v>
      </c>
    </row>
    <row r="19" spans="1:16" x14ac:dyDescent="0.3">
      <c r="A19" s="13">
        <v>43841</v>
      </c>
      <c r="B19" s="2" t="s">
        <v>31</v>
      </c>
      <c r="C19" s="14">
        <v>29.9</v>
      </c>
      <c r="D19" s="14">
        <v>0</v>
      </c>
      <c r="E19" s="14" t="s">
        <v>1</v>
      </c>
      <c r="F19" s="13">
        <v>43844</v>
      </c>
      <c r="G19" s="13">
        <v>43874</v>
      </c>
      <c r="H19" s="13">
        <v>43904</v>
      </c>
      <c r="I19" s="13">
        <v>43934</v>
      </c>
      <c r="J19" s="13">
        <f t="shared" si="3"/>
        <v>43964</v>
      </c>
      <c r="K19" s="13">
        <f t="shared" si="2"/>
        <v>43994</v>
      </c>
      <c r="L19" s="17" t="s">
        <v>33</v>
      </c>
      <c r="M19" t="str">
        <f t="shared" si="1"/>
        <v>3421</v>
      </c>
    </row>
    <row r="20" spans="1:16" x14ac:dyDescent="0.3">
      <c r="A20" s="13">
        <v>43841</v>
      </c>
      <c r="B20" s="2" t="s">
        <v>31</v>
      </c>
      <c r="C20" s="14">
        <v>29.9</v>
      </c>
      <c r="D20" s="14">
        <v>188</v>
      </c>
      <c r="E20" s="14" t="s">
        <v>17</v>
      </c>
      <c r="F20" s="13">
        <v>43846</v>
      </c>
      <c r="G20" s="13">
        <v>43876</v>
      </c>
      <c r="H20" s="13">
        <v>43906</v>
      </c>
      <c r="I20" s="13">
        <v>43936</v>
      </c>
      <c r="J20" s="13">
        <f t="shared" si="3"/>
        <v>43966</v>
      </c>
      <c r="K20" s="13">
        <f t="shared" si="2"/>
        <v>43996</v>
      </c>
      <c r="L20" s="17" t="s">
        <v>39</v>
      </c>
      <c r="M20" t="str">
        <f t="shared" si="1"/>
        <v>1944</v>
      </c>
      <c r="P20">
        <v>1944</v>
      </c>
    </row>
    <row r="21" spans="1:16" x14ac:dyDescent="0.3">
      <c r="A21" s="13">
        <v>43842</v>
      </c>
      <c r="B21" s="2" t="s">
        <v>21</v>
      </c>
      <c r="C21" s="14">
        <v>49.9</v>
      </c>
      <c r="D21" s="14">
        <v>176</v>
      </c>
      <c r="E21" s="14" t="s">
        <v>0</v>
      </c>
      <c r="F21" s="13">
        <v>43844</v>
      </c>
      <c r="G21" s="13">
        <v>43874</v>
      </c>
      <c r="H21" s="13">
        <v>43904</v>
      </c>
      <c r="I21" s="13">
        <v>43934</v>
      </c>
      <c r="J21" s="13">
        <f t="shared" si="3"/>
        <v>43964</v>
      </c>
      <c r="K21" s="13">
        <f t="shared" si="2"/>
        <v>43994</v>
      </c>
      <c r="L21" s="17" t="s">
        <v>24</v>
      </c>
      <c r="M21" t="str">
        <f t="shared" si="1"/>
        <v>2292</v>
      </c>
      <c r="P21">
        <v>2292</v>
      </c>
    </row>
    <row r="22" spans="1:16" x14ac:dyDescent="0.3">
      <c r="A22" s="13">
        <v>43842</v>
      </c>
      <c r="B22" s="2" t="s">
        <v>31</v>
      </c>
      <c r="C22" s="14">
        <v>29.9</v>
      </c>
      <c r="D22" s="14">
        <v>0</v>
      </c>
      <c r="E22" s="14" t="s">
        <v>1</v>
      </c>
      <c r="F22" s="13">
        <v>43857</v>
      </c>
      <c r="G22" s="13">
        <v>43887</v>
      </c>
      <c r="H22" s="13">
        <v>43917</v>
      </c>
      <c r="I22" s="13">
        <v>43947</v>
      </c>
      <c r="J22" s="13">
        <f t="shared" si="3"/>
        <v>43977</v>
      </c>
      <c r="K22" s="13">
        <f t="shared" si="2"/>
        <v>44007</v>
      </c>
      <c r="L22" s="17" t="s">
        <v>37</v>
      </c>
      <c r="M22" t="str">
        <f t="shared" si="1"/>
        <v>4867</v>
      </c>
    </row>
    <row r="23" spans="1:16" x14ac:dyDescent="0.3">
      <c r="A23" s="13">
        <v>43842</v>
      </c>
      <c r="B23" s="2" t="s">
        <v>41</v>
      </c>
      <c r="C23" s="14">
        <v>19.899999999999999</v>
      </c>
      <c r="D23" s="14">
        <v>112</v>
      </c>
      <c r="E23" s="14" t="s">
        <v>0</v>
      </c>
      <c r="F23" s="13">
        <v>43852</v>
      </c>
      <c r="G23" s="13">
        <v>43882</v>
      </c>
      <c r="H23" s="13">
        <v>43912</v>
      </c>
      <c r="I23" s="13">
        <v>43942</v>
      </c>
      <c r="J23" s="13">
        <f t="shared" si="3"/>
        <v>43972</v>
      </c>
      <c r="K23" s="13">
        <f t="shared" si="2"/>
        <v>44002</v>
      </c>
      <c r="L23" s="17" t="s">
        <v>42</v>
      </c>
      <c r="M23" t="str">
        <f t="shared" si="1"/>
        <v>6597</v>
      </c>
    </row>
    <row r="24" spans="1:16" x14ac:dyDescent="0.3">
      <c r="A24" s="13">
        <v>43843</v>
      </c>
      <c r="B24" s="2" t="s">
        <v>21</v>
      </c>
      <c r="C24" s="14">
        <v>49.9</v>
      </c>
      <c r="D24" s="14">
        <v>239</v>
      </c>
      <c r="E24" s="14" t="s">
        <v>0</v>
      </c>
      <c r="F24" s="13">
        <v>43858</v>
      </c>
      <c r="G24" s="13">
        <v>43888</v>
      </c>
      <c r="H24" s="13">
        <v>43918</v>
      </c>
      <c r="I24" s="13">
        <v>43948</v>
      </c>
      <c r="J24" s="13">
        <f t="shared" si="3"/>
        <v>43978</v>
      </c>
      <c r="K24" s="13">
        <f t="shared" si="2"/>
        <v>44008</v>
      </c>
      <c r="L24" s="17" t="s">
        <v>27</v>
      </c>
      <c r="M24" t="str">
        <f t="shared" si="1"/>
        <v>4459</v>
      </c>
    </row>
    <row r="25" spans="1:16" x14ac:dyDescent="0.3">
      <c r="A25" s="13">
        <v>43843</v>
      </c>
      <c r="B25" s="2" t="s">
        <v>31</v>
      </c>
      <c r="C25" s="14">
        <v>29.9</v>
      </c>
      <c r="D25" s="14">
        <v>201</v>
      </c>
      <c r="E25" s="14" t="s">
        <v>0</v>
      </c>
      <c r="F25" s="13">
        <v>43857</v>
      </c>
      <c r="G25" s="13">
        <v>43887</v>
      </c>
      <c r="H25" s="13">
        <v>43917</v>
      </c>
      <c r="I25" s="13">
        <v>43947</v>
      </c>
      <c r="J25" s="13">
        <f t="shared" si="3"/>
        <v>43977</v>
      </c>
      <c r="K25" s="13">
        <f t="shared" si="2"/>
        <v>44007</v>
      </c>
      <c r="L25" s="17" t="s">
        <v>35</v>
      </c>
      <c r="M25" t="str">
        <f t="shared" si="1"/>
        <v>1061</v>
      </c>
    </row>
    <row r="26" spans="1:16" x14ac:dyDescent="0.3">
      <c r="A26" s="13">
        <v>43843</v>
      </c>
      <c r="B26" s="2" t="s">
        <v>31</v>
      </c>
      <c r="C26" s="14">
        <v>29.9</v>
      </c>
      <c r="D26" s="14">
        <v>0</v>
      </c>
      <c r="E26" s="14" t="s">
        <v>2</v>
      </c>
      <c r="F26" s="13">
        <v>43857</v>
      </c>
      <c r="G26" s="13">
        <v>43887</v>
      </c>
      <c r="H26" s="13">
        <v>43917</v>
      </c>
      <c r="I26" s="13">
        <v>43947</v>
      </c>
      <c r="J26" s="13">
        <f t="shared" si="3"/>
        <v>43977</v>
      </c>
      <c r="K26" s="13">
        <f t="shared" si="2"/>
        <v>44007</v>
      </c>
      <c r="L26" s="17" t="s">
        <v>38</v>
      </c>
      <c r="M26" t="str">
        <f t="shared" si="1"/>
        <v>6426</v>
      </c>
      <c r="P26">
        <v>6426</v>
      </c>
    </row>
    <row r="27" spans="1:16" x14ac:dyDescent="0.3">
      <c r="A27" s="13">
        <v>43843</v>
      </c>
      <c r="B27" s="2" t="s">
        <v>41</v>
      </c>
      <c r="C27" s="14">
        <v>19.899999999999999</v>
      </c>
      <c r="D27" s="14">
        <v>0</v>
      </c>
      <c r="E27" s="14" t="s">
        <v>1</v>
      </c>
      <c r="F27" s="13">
        <v>43845</v>
      </c>
      <c r="G27" s="13">
        <v>43875</v>
      </c>
      <c r="H27" s="13">
        <v>43905</v>
      </c>
      <c r="I27" s="13">
        <v>43935</v>
      </c>
      <c r="J27" s="13"/>
      <c r="K27" s="13" t="str">
        <f t="shared" si="2"/>
        <v/>
      </c>
      <c r="L27" s="17" t="s">
        <v>67</v>
      </c>
      <c r="M27" t="str">
        <f t="shared" si="1"/>
        <v>5376</v>
      </c>
    </row>
    <row r="28" spans="1:16" x14ac:dyDescent="0.3">
      <c r="A28" s="13">
        <v>43844</v>
      </c>
      <c r="B28" s="2" t="s">
        <v>41</v>
      </c>
      <c r="C28" s="14">
        <v>19.899999999999999</v>
      </c>
      <c r="D28" s="14">
        <v>0</v>
      </c>
      <c r="E28" s="14" t="s">
        <v>1</v>
      </c>
      <c r="F28" s="13">
        <v>43858</v>
      </c>
      <c r="G28" s="13">
        <v>43888</v>
      </c>
      <c r="H28" s="13">
        <v>43918</v>
      </c>
      <c r="I28" s="13">
        <v>43948</v>
      </c>
      <c r="J28" s="13">
        <f>IF(I28="","",I28+30)</f>
        <v>43978</v>
      </c>
      <c r="K28" s="13">
        <f t="shared" si="2"/>
        <v>44008</v>
      </c>
      <c r="L28" s="17" t="s">
        <v>46</v>
      </c>
      <c r="M28" t="str">
        <f t="shared" si="1"/>
        <v>4390</v>
      </c>
      <c r="P28">
        <v>4390</v>
      </c>
    </row>
    <row r="29" spans="1:16" x14ac:dyDescent="0.3">
      <c r="A29" s="13">
        <v>43844</v>
      </c>
      <c r="B29" s="2" t="s">
        <v>41</v>
      </c>
      <c r="C29" s="14">
        <v>19.899999999999999</v>
      </c>
      <c r="D29" s="14">
        <v>0</v>
      </c>
      <c r="E29" s="14" t="s">
        <v>1</v>
      </c>
      <c r="F29" s="13">
        <v>43847</v>
      </c>
      <c r="G29" s="13">
        <v>43877</v>
      </c>
      <c r="H29" s="13">
        <v>43907</v>
      </c>
      <c r="I29" s="13">
        <v>43937</v>
      </c>
      <c r="J29" s="13">
        <f>IF(I29="","",I29+30)</f>
        <v>43967</v>
      </c>
      <c r="K29" s="13">
        <f t="shared" si="2"/>
        <v>43997</v>
      </c>
      <c r="L29" s="17" t="s">
        <v>47</v>
      </c>
      <c r="M29" t="str">
        <f t="shared" si="1"/>
        <v>7644</v>
      </c>
      <c r="P29">
        <v>7644</v>
      </c>
    </row>
    <row r="30" spans="1:16" x14ac:dyDescent="0.3">
      <c r="A30" s="13">
        <v>43844</v>
      </c>
      <c r="B30" s="2" t="s">
        <v>31</v>
      </c>
      <c r="C30" s="14">
        <v>29.9</v>
      </c>
      <c r="D30" s="14">
        <v>141</v>
      </c>
      <c r="E30" s="14" t="s">
        <v>0</v>
      </c>
      <c r="F30" s="13">
        <v>43856</v>
      </c>
      <c r="G30" s="13">
        <v>43886</v>
      </c>
      <c r="H30" s="13">
        <v>43916</v>
      </c>
      <c r="I30" s="13">
        <v>43946</v>
      </c>
      <c r="J30" s="13"/>
      <c r="K30" s="13" t="str">
        <f t="shared" si="2"/>
        <v/>
      </c>
      <c r="L30" s="17" t="s">
        <v>64</v>
      </c>
      <c r="M30" t="str">
        <f t="shared" si="1"/>
        <v>2433</v>
      </c>
    </row>
    <row r="31" spans="1:16" x14ac:dyDescent="0.3">
      <c r="A31" s="13">
        <v>43845</v>
      </c>
      <c r="B31" s="2" t="s">
        <v>21</v>
      </c>
      <c r="C31" s="14">
        <v>49.9</v>
      </c>
      <c r="D31" s="14">
        <v>57</v>
      </c>
      <c r="E31" s="14" t="s">
        <v>0</v>
      </c>
      <c r="F31" s="13">
        <v>43859</v>
      </c>
      <c r="G31" s="13">
        <v>43889</v>
      </c>
      <c r="H31" s="13">
        <v>43919</v>
      </c>
      <c r="I31" s="13"/>
      <c r="J31" s="13" t="str">
        <f t="shared" ref="J31:J43" si="4">IF(I31="","",I31+30)</f>
        <v/>
      </c>
      <c r="K31" s="13" t="str">
        <f t="shared" si="2"/>
        <v/>
      </c>
      <c r="L31" s="17" t="s">
        <v>68</v>
      </c>
      <c r="M31" t="str">
        <f t="shared" si="1"/>
        <v>6826</v>
      </c>
    </row>
    <row r="32" spans="1:16" x14ac:dyDescent="0.3">
      <c r="A32" s="13">
        <v>43846</v>
      </c>
      <c r="B32" s="2" t="s">
        <v>41</v>
      </c>
      <c r="C32" s="14">
        <v>19.899999999999999</v>
      </c>
      <c r="D32" s="14">
        <v>0</v>
      </c>
      <c r="E32" s="14" t="s">
        <v>2</v>
      </c>
      <c r="F32" s="13">
        <v>43855</v>
      </c>
      <c r="G32" s="13">
        <v>43885</v>
      </c>
      <c r="H32" s="13">
        <v>43915</v>
      </c>
      <c r="I32" s="13">
        <v>43945</v>
      </c>
      <c r="J32" s="13">
        <f t="shared" si="4"/>
        <v>43975</v>
      </c>
      <c r="K32" s="13"/>
      <c r="L32" s="17" t="s">
        <v>55</v>
      </c>
      <c r="M32" t="str">
        <f t="shared" si="1"/>
        <v>4918</v>
      </c>
    </row>
    <row r="33" spans="1:16" x14ac:dyDescent="0.3">
      <c r="A33" s="13">
        <v>43846</v>
      </c>
      <c r="B33" s="2" t="s">
        <v>15</v>
      </c>
      <c r="C33" s="14">
        <v>190.9</v>
      </c>
      <c r="D33" s="14">
        <v>0</v>
      </c>
      <c r="E33" s="14" t="s">
        <v>1</v>
      </c>
      <c r="F33" s="13">
        <v>43853</v>
      </c>
      <c r="G33" s="13" t="s">
        <v>73</v>
      </c>
      <c r="H33" s="13" t="s">
        <v>73</v>
      </c>
      <c r="I33" s="13" t="s">
        <v>73</v>
      </c>
      <c r="J33" s="13" t="str">
        <f t="shared" si="4"/>
        <v/>
      </c>
      <c r="K33" s="13" t="str">
        <f t="shared" ref="K33:K39" si="5">IF(J33="","",J33+30)</f>
        <v/>
      </c>
      <c r="L33" s="17" t="s">
        <v>87</v>
      </c>
      <c r="M33" t="str">
        <f t="shared" si="1"/>
        <v>7745</v>
      </c>
    </row>
    <row r="34" spans="1:16" x14ac:dyDescent="0.3">
      <c r="A34" s="13">
        <v>43847</v>
      </c>
      <c r="B34" s="2" t="s">
        <v>21</v>
      </c>
      <c r="C34" s="14">
        <v>49.9</v>
      </c>
      <c r="D34" s="14">
        <v>0</v>
      </c>
      <c r="E34" s="14" t="s">
        <v>1</v>
      </c>
      <c r="F34" s="13">
        <v>43856</v>
      </c>
      <c r="G34" s="13">
        <v>43886</v>
      </c>
      <c r="H34" s="13">
        <v>43916</v>
      </c>
      <c r="I34" s="13">
        <v>43946</v>
      </c>
      <c r="J34" s="13">
        <f t="shared" si="4"/>
        <v>43976</v>
      </c>
      <c r="K34" s="13">
        <f t="shared" si="5"/>
        <v>44006</v>
      </c>
      <c r="L34" s="17" t="s">
        <v>29</v>
      </c>
      <c r="M34" t="str">
        <f t="shared" si="1"/>
        <v>7338</v>
      </c>
      <c r="P34">
        <v>7338</v>
      </c>
    </row>
    <row r="35" spans="1:16" x14ac:dyDescent="0.3">
      <c r="A35" s="13">
        <v>43847</v>
      </c>
      <c r="B35" s="2" t="s">
        <v>41</v>
      </c>
      <c r="C35" s="14">
        <v>19.899999999999999</v>
      </c>
      <c r="D35" s="14">
        <v>47</v>
      </c>
      <c r="E35" s="14" t="s">
        <v>0</v>
      </c>
      <c r="F35" s="13">
        <v>43859</v>
      </c>
      <c r="G35" s="13">
        <v>43889</v>
      </c>
      <c r="H35" s="13"/>
      <c r="I35" s="13" t="s">
        <v>73</v>
      </c>
      <c r="J35" s="13" t="str">
        <f t="shared" si="4"/>
        <v/>
      </c>
      <c r="K35" s="13" t="str">
        <f t="shared" si="5"/>
        <v/>
      </c>
      <c r="L35" s="17" t="s">
        <v>82</v>
      </c>
      <c r="M35" t="str">
        <f t="shared" si="1"/>
        <v>1394</v>
      </c>
    </row>
    <row r="36" spans="1:16" x14ac:dyDescent="0.3">
      <c r="A36" s="13">
        <v>43848</v>
      </c>
      <c r="B36" s="2" t="s">
        <v>15</v>
      </c>
      <c r="C36" s="14">
        <v>190.9</v>
      </c>
      <c r="D36" s="14">
        <v>22</v>
      </c>
      <c r="E36" s="14" t="s">
        <v>0</v>
      </c>
      <c r="F36" s="13">
        <v>43849</v>
      </c>
      <c r="G36" s="13">
        <v>43879</v>
      </c>
      <c r="H36" s="13">
        <v>43909</v>
      </c>
      <c r="I36" s="13">
        <v>43939</v>
      </c>
      <c r="J36" s="13">
        <f t="shared" si="4"/>
        <v>43969</v>
      </c>
      <c r="K36" s="13">
        <f t="shared" si="5"/>
        <v>43999</v>
      </c>
      <c r="L36" s="17" t="s">
        <v>16</v>
      </c>
      <c r="M36" t="str">
        <f t="shared" si="1"/>
        <v>6527</v>
      </c>
    </row>
    <row r="37" spans="1:16" x14ac:dyDescent="0.3">
      <c r="A37" s="13">
        <v>43848</v>
      </c>
      <c r="B37" s="2" t="s">
        <v>41</v>
      </c>
      <c r="C37" s="14">
        <v>19.899999999999999</v>
      </c>
      <c r="D37" s="14">
        <v>59</v>
      </c>
      <c r="E37" s="14" t="s">
        <v>17</v>
      </c>
      <c r="F37" s="13">
        <v>43856</v>
      </c>
      <c r="G37" s="13">
        <v>43886</v>
      </c>
      <c r="H37" s="13">
        <v>43916</v>
      </c>
      <c r="I37" s="13">
        <v>43946</v>
      </c>
      <c r="J37" s="13">
        <f t="shared" si="4"/>
        <v>43976</v>
      </c>
      <c r="K37" s="13">
        <f t="shared" si="5"/>
        <v>44006</v>
      </c>
      <c r="L37" s="17" t="s">
        <v>43</v>
      </c>
      <c r="M37" t="str">
        <f t="shared" si="1"/>
        <v>3930</v>
      </c>
      <c r="P37">
        <v>3930</v>
      </c>
    </row>
    <row r="38" spans="1:16" x14ac:dyDescent="0.3">
      <c r="A38" s="13">
        <v>43849</v>
      </c>
      <c r="B38" s="2" t="s">
        <v>41</v>
      </c>
      <c r="C38" s="14">
        <v>19.899999999999999</v>
      </c>
      <c r="D38" s="14">
        <v>69</v>
      </c>
      <c r="E38" s="14" t="s">
        <v>17</v>
      </c>
      <c r="F38" s="13">
        <v>43862</v>
      </c>
      <c r="G38" s="13">
        <v>43892</v>
      </c>
      <c r="H38" s="13">
        <v>43922</v>
      </c>
      <c r="I38" s="13">
        <v>43952</v>
      </c>
      <c r="J38" s="13">
        <f t="shared" si="4"/>
        <v>43982</v>
      </c>
      <c r="K38" s="13">
        <f t="shared" si="5"/>
        <v>44012</v>
      </c>
      <c r="L38" s="17" t="s">
        <v>44</v>
      </c>
      <c r="M38" t="str">
        <f t="shared" si="1"/>
        <v>1630</v>
      </c>
      <c r="P38">
        <v>1630</v>
      </c>
    </row>
    <row r="39" spans="1:16" x14ac:dyDescent="0.3">
      <c r="A39" s="13">
        <v>43850</v>
      </c>
      <c r="B39" s="2" t="s">
        <v>15</v>
      </c>
      <c r="C39" s="14">
        <v>190.9</v>
      </c>
      <c r="D39" s="14">
        <v>0</v>
      </c>
      <c r="E39" s="14" t="s">
        <v>2</v>
      </c>
      <c r="F39" s="13">
        <v>43852</v>
      </c>
      <c r="G39" s="13">
        <v>43882</v>
      </c>
      <c r="H39" s="13">
        <v>43912</v>
      </c>
      <c r="I39" s="13">
        <v>43942</v>
      </c>
      <c r="J39" s="13">
        <f t="shared" si="4"/>
        <v>43972</v>
      </c>
      <c r="K39" s="13">
        <f t="shared" si="5"/>
        <v>44002</v>
      </c>
      <c r="L39" s="17" t="s">
        <v>20</v>
      </c>
      <c r="M39" t="str">
        <f t="shared" si="1"/>
        <v>9818</v>
      </c>
      <c r="P39">
        <v>9818</v>
      </c>
    </row>
    <row r="40" spans="1:16" x14ac:dyDescent="0.3">
      <c r="A40" s="13">
        <v>43850</v>
      </c>
      <c r="B40" s="2" t="s">
        <v>15</v>
      </c>
      <c r="C40" s="14">
        <v>190.9</v>
      </c>
      <c r="D40" s="14">
        <v>73</v>
      </c>
      <c r="E40" s="14" t="s">
        <v>0</v>
      </c>
      <c r="F40" s="13">
        <v>43858</v>
      </c>
      <c r="G40" s="13">
        <v>43888</v>
      </c>
      <c r="H40" s="13">
        <v>43918</v>
      </c>
      <c r="I40" s="13">
        <v>43948</v>
      </c>
      <c r="J40" s="13">
        <f t="shared" si="4"/>
        <v>43978</v>
      </c>
      <c r="K40" s="13"/>
      <c r="L40" s="17" t="s">
        <v>49</v>
      </c>
      <c r="M40" t="str">
        <f t="shared" si="1"/>
        <v>2627</v>
      </c>
    </row>
    <row r="41" spans="1:16" x14ac:dyDescent="0.3">
      <c r="A41" s="13">
        <v>43850</v>
      </c>
      <c r="B41" s="2" t="s">
        <v>21</v>
      </c>
      <c r="C41" s="14">
        <v>49.9</v>
      </c>
      <c r="D41" s="14">
        <v>237</v>
      </c>
      <c r="E41" s="14" t="s">
        <v>17</v>
      </c>
      <c r="F41" s="13">
        <v>43856</v>
      </c>
      <c r="G41" s="13">
        <v>43886</v>
      </c>
      <c r="H41" s="13">
        <v>43916</v>
      </c>
      <c r="I41" s="13">
        <v>43946</v>
      </c>
      <c r="J41" s="13">
        <f t="shared" si="4"/>
        <v>43976</v>
      </c>
      <c r="K41" s="13"/>
      <c r="L41" s="17" t="s">
        <v>53</v>
      </c>
      <c r="M41" t="str">
        <f t="shared" si="1"/>
        <v>5320</v>
      </c>
    </row>
    <row r="42" spans="1:16" x14ac:dyDescent="0.3">
      <c r="A42" s="13">
        <v>43850</v>
      </c>
      <c r="B42" s="2" t="s">
        <v>15</v>
      </c>
      <c r="C42" s="14">
        <v>190.9</v>
      </c>
      <c r="D42" s="14">
        <v>144</v>
      </c>
      <c r="E42" s="14" t="s">
        <v>17</v>
      </c>
      <c r="F42" s="13">
        <v>43865</v>
      </c>
      <c r="G42" s="13">
        <v>43895</v>
      </c>
      <c r="H42" s="13"/>
      <c r="I42" s="13" t="s">
        <v>73</v>
      </c>
      <c r="J42" s="13" t="str">
        <f t="shared" si="4"/>
        <v/>
      </c>
      <c r="K42" s="13" t="str">
        <f t="shared" ref="K42:K51" si="6">IF(J42="","",J42+30)</f>
        <v/>
      </c>
      <c r="L42" s="17" t="s">
        <v>76</v>
      </c>
      <c r="M42" t="str">
        <f t="shared" si="1"/>
        <v>9506</v>
      </c>
    </row>
    <row r="43" spans="1:16" x14ac:dyDescent="0.3">
      <c r="A43" s="13">
        <v>43852</v>
      </c>
      <c r="B43" s="2" t="s">
        <v>41</v>
      </c>
      <c r="C43" s="14">
        <v>19.899999999999999</v>
      </c>
      <c r="D43" s="14">
        <v>196</v>
      </c>
      <c r="E43" s="14" t="s">
        <v>0</v>
      </c>
      <c r="F43" s="13">
        <v>43855</v>
      </c>
      <c r="G43" s="13">
        <v>43885</v>
      </c>
      <c r="H43" s="13">
        <v>43915</v>
      </c>
      <c r="I43" s="13">
        <v>43945</v>
      </c>
      <c r="J43" s="13">
        <f t="shared" si="4"/>
        <v>43975</v>
      </c>
      <c r="K43" s="13">
        <f t="shared" si="6"/>
        <v>44005</v>
      </c>
      <c r="L43" s="17" t="s">
        <v>45</v>
      </c>
      <c r="M43" t="str">
        <f t="shared" si="1"/>
        <v>2432</v>
      </c>
      <c r="P43">
        <v>2432</v>
      </c>
    </row>
    <row r="44" spans="1:16" x14ac:dyDescent="0.3">
      <c r="A44" s="13">
        <v>43853</v>
      </c>
      <c r="B44" s="2" t="s">
        <v>21</v>
      </c>
      <c r="C44" s="14">
        <v>49.9</v>
      </c>
      <c r="D44" s="14">
        <v>270</v>
      </c>
      <c r="E44" s="14" t="s">
        <v>17</v>
      </c>
      <c r="F44" s="13">
        <v>43868</v>
      </c>
      <c r="G44" s="13">
        <v>43898</v>
      </c>
      <c r="H44" s="13">
        <v>43928</v>
      </c>
      <c r="I44" s="13">
        <v>43958</v>
      </c>
      <c r="J44" s="13"/>
      <c r="K44" s="13" t="str">
        <f t="shared" si="6"/>
        <v/>
      </c>
      <c r="L44" s="17" t="s">
        <v>60</v>
      </c>
      <c r="M44" t="str">
        <f t="shared" si="1"/>
        <v>9458</v>
      </c>
    </row>
    <row r="45" spans="1:16" x14ac:dyDescent="0.3">
      <c r="A45" s="13">
        <v>43853</v>
      </c>
      <c r="B45" s="2" t="s">
        <v>15</v>
      </c>
      <c r="C45" s="14">
        <v>190.9</v>
      </c>
      <c r="D45" s="14">
        <v>110</v>
      </c>
      <c r="E45" s="14" t="s">
        <v>0</v>
      </c>
      <c r="F45" s="13">
        <v>43856</v>
      </c>
      <c r="G45" s="13">
        <v>43886</v>
      </c>
      <c r="H45" s="13"/>
      <c r="I45" s="13" t="s">
        <v>73</v>
      </c>
      <c r="J45" s="13" t="str">
        <f>IF(I45="","",I45+30)</f>
        <v/>
      </c>
      <c r="K45" s="13" t="str">
        <f t="shared" si="6"/>
        <v/>
      </c>
      <c r="L45" s="17" t="s">
        <v>75</v>
      </c>
      <c r="M45" t="str">
        <f t="shared" si="1"/>
        <v>6665</v>
      </c>
    </row>
    <row r="46" spans="1:16" x14ac:dyDescent="0.3">
      <c r="A46" s="13">
        <v>43853</v>
      </c>
      <c r="B46" s="2" t="s">
        <v>15</v>
      </c>
      <c r="C46" s="14">
        <v>190.9</v>
      </c>
      <c r="D46" s="14">
        <v>0</v>
      </c>
      <c r="E46" s="14" t="s">
        <v>1</v>
      </c>
      <c r="F46" s="13">
        <v>43865</v>
      </c>
      <c r="G46" s="13" t="s">
        <v>73</v>
      </c>
      <c r="H46" s="13" t="s">
        <v>73</v>
      </c>
      <c r="I46" s="13" t="s">
        <v>73</v>
      </c>
      <c r="J46" s="13" t="str">
        <f>IF(I46="","",I46+30)</f>
        <v/>
      </c>
      <c r="K46" s="13" t="str">
        <f t="shared" si="6"/>
        <v/>
      </c>
      <c r="L46" s="17" t="s">
        <v>84</v>
      </c>
      <c r="M46" t="str">
        <f t="shared" si="1"/>
        <v>8128</v>
      </c>
    </row>
    <row r="47" spans="1:16" x14ac:dyDescent="0.3">
      <c r="A47" s="13">
        <v>43853</v>
      </c>
      <c r="B47" s="2" t="s">
        <v>15</v>
      </c>
      <c r="C47" s="14">
        <v>190.9</v>
      </c>
      <c r="D47" s="14">
        <v>190</v>
      </c>
      <c r="E47" s="14" t="s">
        <v>0</v>
      </c>
      <c r="F47" s="13">
        <v>43857</v>
      </c>
      <c r="G47" s="13" t="s">
        <v>73</v>
      </c>
      <c r="H47" s="13" t="s">
        <v>73</v>
      </c>
      <c r="I47" s="13" t="s">
        <v>73</v>
      </c>
      <c r="J47" s="13" t="str">
        <f>IF(I47="","",I47+30)</f>
        <v/>
      </c>
      <c r="K47" s="13" t="str">
        <f t="shared" si="6"/>
        <v/>
      </c>
      <c r="L47" s="17" t="s">
        <v>85</v>
      </c>
      <c r="M47" t="str">
        <f t="shared" si="1"/>
        <v>4711</v>
      </c>
    </row>
    <row r="48" spans="1:16" x14ac:dyDescent="0.3">
      <c r="A48" s="13">
        <v>43854</v>
      </c>
      <c r="B48" s="2" t="s">
        <v>21</v>
      </c>
      <c r="C48" s="14">
        <v>49.9</v>
      </c>
      <c r="D48" s="14">
        <v>288</v>
      </c>
      <c r="E48" s="14" t="s">
        <v>17</v>
      </c>
      <c r="F48" s="13">
        <v>43869</v>
      </c>
      <c r="G48" s="13">
        <v>43899</v>
      </c>
      <c r="H48" s="13">
        <v>43929</v>
      </c>
      <c r="I48" s="13">
        <v>43959</v>
      </c>
      <c r="J48" s="13">
        <f>IF(I48="","",I48+30)</f>
        <v>43989</v>
      </c>
      <c r="K48" s="13">
        <f t="shared" si="6"/>
        <v>44019</v>
      </c>
      <c r="L48" s="17" t="s">
        <v>23</v>
      </c>
      <c r="M48" t="str">
        <f t="shared" si="1"/>
        <v>2251</v>
      </c>
    </row>
    <row r="49" spans="1:16" x14ac:dyDescent="0.3">
      <c r="A49" s="13">
        <v>43854</v>
      </c>
      <c r="B49" s="2" t="s">
        <v>31</v>
      </c>
      <c r="C49" s="14">
        <v>29.9</v>
      </c>
      <c r="D49" s="14">
        <v>0</v>
      </c>
      <c r="E49" s="14" t="s">
        <v>1</v>
      </c>
      <c r="F49" s="13">
        <v>43864</v>
      </c>
      <c r="G49" s="13">
        <v>43894</v>
      </c>
      <c r="H49" s="13">
        <v>43924</v>
      </c>
      <c r="I49" s="13">
        <v>43954</v>
      </c>
      <c r="J49" s="13"/>
      <c r="K49" s="13" t="str">
        <f t="shared" si="6"/>
        <v/>
      </c>
      <c r="L49" s="17" t="s">
        <v>62</v>
      </c>
      <c r="M49" t="str">
        <f t="shared" si="1"/>
        <v>7647</v>
      </c>
    </row>
    <row r="50" spans="1:16" x14ac:dyDescent="0.3">
      <c r="A50" s="13">
        <v>43855</v>
      </c>
      <c r="B50" s="2" t="s">
        <v>21</v>
      </c>
      <c r="C50" s="14">
        <v>49.9</v>
      </c>
      <c r="D50" s="14">
        <v>284</v>
      </c>
      <c r="E50" s="14" t="s">
        <v>17</v>
      </c>
      <c r="F50" s="13">
        <v>43862</v>
      </c>
      <c r="G50" s="13">
        <v>43892</v>
      </c>
      <c r="H50" s="13">
        <v>43922</v>
      </c>
      <c r="I50" s="13">
        <v>43952</v>
      </c>
      <c r="J50" s="13">
        <f>IF(I50="","",I50+30)</f>
        <v>43982</v>
      </c>
      <c r="K50" s="13">
        <f t="shared" si="6"/>
        <v>44012</v>
      </c>
      <c r="L50" s="17" t="s">
        <v>25</v>
      </c>
      <c r="M50" t="str">
        <f t="shared" si="1"/>
        <v>1471</v>
      </c>
    </row>
    <row r="51" spans="1:16" x14ac:dyDescent="0.3">
      <c r="A51" s="13">
        <v>43855</v>
      </c>
      <c r="B51" s="2" t="s">
        <v>31</v>
      </c>
      <c r="C51" s="14">
        <v>29.9</v>
      </c>
      <c r="D51" s="14">
        <v>206</v>
      </c>
      <c r="E51" s="14" t="s">
        <v>0</v>
      </c>
      <c r="F51" s="13">
        <v>43867</v>
      </c>
      <c r="G51" s="13">
        <v>43897</v>
      </c>
      <c r="H51" s="13">
        <v>43927</v>
      </c>
      <c r="I51" s="13">
        <v>43957</v>
      </c>
      <c r="J51" s="13">
        <f>IF(I51="","",I51+30)</f>
        <v>43987</v>
      </c>
      <c r="K51" s="13">
        <f t="shared" si="6"/>
        <v>44017</v>
      </c>
      <c r="L51" s="17" t="s">
        <v>32</v>
      </c>
      <c r="M51" t="str">
        <f t="shared" si="1"/>
        <v>8957</v>
      </c>
    </row>
    <row r="52" spans="1:16" x14ac:dyDescent="0.3">
      <c r="A52" s="13">
        <v>43855</v>
      </c>
      <c r="B52" s="2" t="s">
        <v>31</v>
      </c>
      <c r="C52" s="14">
        <v>29.9</v>
      </c>
      <c r="D52" s="14">
        <v>0</v>
      </c>
      <c r="E52" s="14" t="s">
        <v>1</v>
      </c>
      <c r="F52" s="13">
        <v>43870</v>
      </c>
      <c r="G52" s="13">
        <v>43900</v>
      </c>
      <c r="H52" s="13">
        <v>43930</v>
      </c>
      <c r="I52" s="13">
        <v>43960</v>
      </c>
      <c r="J52" s="13">
        <f>IF(I52="","",I52+30)</f>
        <v>43990</v>
      </c>
      <c r="K52" s="13"/>
      <c r="L52" s="17" t="s">
        <v>54</v>
      </c>
      <c r="M52" t="str">
        <f t="shared" si="1"/>
        <v>4370</v>
      </c>
    </row>
    <row r="53" spans="1:16" x14ac:dyDescent="0.3">
      <c r="A53" s="13">
        <v>43855</v>
      </c>
      <c r="B53" s="2" t="s">
        <v>15</v>
      </c>
      <c r="C53" s="14">
        <v>190.9</v>
      </c>
      <c r="D53" s="14">
        <v>119</v>
      </c>
      <c r="E53" s="14" t="s">
        <v>0</v>
      </c>
      <c r="F53" s="13">
        <v>43867</v>
      </c>
      <c r="G53" s="13">
        <v>43897</v>
      </c>
      <c r="H53" s="13">
        <v>43927</v>
      </c>
      <c r="I53" s="13">
        <v>43957</v>
      </c>
      <c r="J53" s="13"/>
      <c r="K53" s="13" t="str">
        <f>IF(J53="","",J53+30)</f>
        <v/>
      </c>
      <c r="L53" s="17" t="s">
        <v>58</v>
      </c>
      <c r="M53" t="str">
        <f t="shared" si="1"/>
        <v>4036</v>
      </c>
    </row>
    <row r="54" spans="1:16" x14ac:dyDescent="0.3">
      <c r="A54" s="13">
        <v>43855</v>
      </c>
      <c r="B54" s="2" t="s">
        <v>41</v>
      </c>
      <c r="C54" s="14">
        <v>19.899999999999999</v>
      </c>
      <c r="D54" s="14">
        <v>0</v>
      </c>
      <c r="E54" s="14" t="s">
        <v>2</v>
      </c>
      <c r="F54" s="13">
        <v>43857</v>
      </c>
      <c r="G54" s="13">
        <v>43887</v>
      </c>
      <c r="H54" s="13">
        <v>43917</v>
      </c>
      <c r="I54" s="13"/>
      <c r="J54" s="13" t="str">
        <f t="shared" ref="J54:J59" si="7">IF(I54="","",I54+30)</f>
        <v/>
      </c>
      <c r="K54" s="13" t="str">
        <f>IF(J54="","",J54+30)</f>
        <v/>
      </c>
      <c r="L54" s="17" t="s">
        <v>71</v>
      </c>
      <c r="M54" t="str">
        <f t="shared" si="1"/>
        <v>8042</v>
      </c>
    </row>
    <row r="55" spans="1:16" x14ac:dyDescent="0.3">
      <c r="A55" s="13">
        <v>43855</v>
      </c>
      <c r="B55" s="2" t="s">
        <v>41</v>
      </c>
      <c r="C55" s="14">
        <v>19.899999999999999</v>
      </c>
      <c r="D55" s="14">
        <v>0</v>
      </c>
      <c r="E55" s="14" t="s">
        <v>1</v>
      </c>
      <c r="F55" s="13">
        <v>43860</v>
      </c>
      <c r="G55" s="13">
        <v>43890</v>
      </c>
      <c r="H55" s="13"/>
      <c r="I55" s="13" t="s">
        <v>73</v>
      </c>
      <c r="J55" s="13" t="str">
        <f t="shared" si="7"/>
        <v/>
      </c>
      <c r="K55" s="13" t="str">
        <f>IF(J55="","",J55+30)</f>
        <v/>
      </c>
      <c r="L55" s="17" t="s">
        <v>83</v>
      </c>
      <c r="M55" t="str">
        <f t="shared" si="1"/>
        <v>6873</v>
      </c>
    </row>
    <row r="56" spans="1:16" x14ac:dyDescent="0.3">
      <c r="A56" s="13">
        <v>43856</v>
      </c>
      <c r="B56" s="2" t="s">
        <v>15</v>
      </c>
      <c r="C56" s="14">
        <v>190.9</v>
      </c>
      <c r="D56" s="14">
        <v>97</v>
      </c>
      <c r="E56" s="14" t="s">
        <v>0</v>
      </c>
      <c r="F56" s="13">
        <v>43859</v>
      </c>
      <c r="G56" s="13">
        <v>43889</v>
      </c>
      <c r="H56" s="13">
        <v>43919</v>
      </c>
      <c r="I56" s="13">
        <v>43949</v>
      </c>
      <c r="J56" s="13">
        <f t="shared" si="7"/>
        <v>43979</v>
      </c>
      <c r="K56" s="13"/>
      <c r="L56" s="17" t="s">
        <v>48</v>
      </c>
      <c r="M56" t="str">
        <f t="shared" si="1"/>
        <v>6723</v>
      </c>
    </row>
    <row r="57" spans="1:16" x14ac:dyDescent="0.3">
      <c r="A57" s="13">
        <v>43857</v>
      </c>
      <c r="B57" s="2" t="s">
        <v>21</v>
      </c>
      <c r="C57" s="14">
        <v>49.9</v>
      </c>
      <c r="D57" s="14">
        <v>181</v>
      </c>
      <c r="E57" s="14" t="s">
        <v>17</v>
      </c>
      <c r="F57" s="13">
        <v>43864</v>
      </c>
      <c r="G57" s="13">
        <v>43894</v>
      </c>
      <c r="H57" s="13">
        <v>43924</v>
      </c>
      <c r="I57" s="13">
        <v>43954</v>
      </c>
      <c r="J57" s="13">
        <f t="shared" si="7"/>
        <v>43984</v>
      </c>
      <c r="K57" s="13">
        <f t="shared" ref="K57:K63" si="8">IF(J57="","",J57+30)</f>
        <v>44014</v>
      </c>
      <c r="L57" s="17" t="s">
        <v>26</v>
      </c>
      <c r="M57" t="str">
        <f t="shared" si="1"/>
        <v>3064</v>
      </c>
      <c r="P57">
        <v>3064</v>
      </c>
    </row>
    <row r="58" spans="1:16" x14ac:dyDescent="0.3">
      <c r="A58" s="13">
        <v>43858</v>
      </c>
      <c r="B58" s="2" t="s">
        <v>15</v>
      </c>
      <c r="C58" s="14">
        <v>190.9</v>
      </c>
      <c r="D58" s="14">
        <v>78</v>
      </c>
      <c r="E58" s="14" t="s">
        <v>17</v>
      </c>
      <c r="F58" s="13">
        <v>43867</v>
      </c>
      <c r="G58" s="13">
        <v>43897</v>
      </c>
      <c r="H58" s="13">
        <v>43927</v>
      </c>
      <c r="I58" s="13">
        <v>43957</v>
      </c>
      <c r="J58" s="13">
        <f t="shared" si="7"/>
        <v>43987</v>
      </c>
      <c r="K58" s="13">
        <f t="shared" si="8"/>
        <v>44017</v>
      </c>
      <c r="L58" s="17" t="s">
        <v>18</v>
      </c>
      <c r="M58" t="str">
        <f t="shared" si="1"/>
        <v>2067</v>
      </c>
    </row>
    <row r="59" spans="1:16" x14ac:dyDescent="0.3">
      <c r="A59" s="13">
        <v>43858</v>
      </c>
      <c r="B59" s="2" t="s">
        <v>31</v>
      </c>
      <c r="C59" s="14">
        <v>29.9</v>
      </c>
      <c r="D59" s="14">
        <v>0</v>
      </c>
      <c r="E59" s="14" t="s">
        <v>1</v>
      </c>
      <c r="F59" s="13">
        <v>43865</v>
      </c>
      <c r="G59" s="13">
        <v>43895</v>
      </c>
      <c r="H59" s="13">
        <v>43925</v>
      </c>
      <c r="I59" s="13">
        <v>43955</v>
      </c>
      <c r="J59" s="13">
        <f t="shared" si="7"/>
        <v>43985</v>
      </c>
      <c r="K59" s="13">
        <f t="shared" si="8"/>
        <v>44015</v>
      </c>
      <c r="L59" s="17" t="s">
        <v>34</v>
      </c>
      <c r="M59" t="str">
        <f t="shared" si="1"/>
        <v>9510</v>
      </c>
      <c r="P59">
        <v>9510</v>
      </c>
    </row>
    <row r="60" spans="1:16" x14ac:dyDescent="0.3">
      <c r="A60" s="13">
        <v>43858</v>
      </c>
      <c r="B60" s="2" t="s">
        <v>31</v>
      </c>
      <c r="C60" s="14">
        <v>29.9</v>
      </c>
      <c r="D60" s="14">
        <v>92</v>
      </c>
      <c r="E60" s="14" t="s">
        <v>0</v>
      </c>
      <c r="F60" s="13">
        <v>43868</v>
      </c>
      <c r="G60" s="13">
        <v>43898</v>
      </c>
      <c r="H60" s="13"/>
      <c r="I60" s="13" t="s">
        <v>73</v>
      </c>
      <c r="J60" s="13"/>
      <c r="K60" s="13" t="str">
        <f t="shared" si="8"/>
        <v/>
      </c>
      <c r="L60" s="17" t="s">
        <v>81</v>
      </c>
      <c r="M60" t="str">
        <f t="shared" si="1"/>
        <v>2326</v>
      </c>
    </row>
    <row r="61" spans="1:16" x14ac:dyDescent="0.3">
      <c r="A61" s="13">
        <v>43859</v>
      </c>
      <c r="B61" s="2" t="s">
        <v>21</v>
      </c>
      <c r="C61" s="14">
        <v>49.9</v>
      </c>
      <c r="D61" s="14">
        <v>156</v>
      </c>
      <c r="E61" s="14" t="s">
        <v>17</v>
      </c>
      <c r="F61" s="13">
        <v>43865</v>
      </c>
      <c r="G61" s="13">
        <v>43895</v>
      </c>
      <c r="H61" s="13">
        <v>43925</v>
      </c>
      <c r="I61" s="13">
        <v>43955</v>
      </c>
      <c r="J61" s="13">
        <f t="shared" ref="J61:J67" si="9">IF(I61="","",I61+30)</f>
        <v>43985</v>
      </c>
      <c r="K61" s="13">
        <f t="shared" si="8"/>
        <v>44015</v>
      </c>
      <c r="L61" s="17" t="s">
        <v>22</v>
      </c>
      <c r="M61" t="str">
        <f t="shared" si="1"/>
        <v>6710</v>
      </c>
      <c r="P61">
        <v>6710</v>
      </c>
    </row>
    <row r="62" spans="1:16" x14ac:dyDescent="0.3">
      <c r="A62" s="13">
        <v>43859</v>
      </c>
      <c r="B62" s="2" t="s">
        <v>21</v>
      </c>
      <c r="C62" s="14">
        <v>49.9</v>
      </c>
      <c r="D62" s="14">
        <v>0</v>
      </c>
      <c r="E62" s="14" t="s">
        <v>1</v>
      </c>
      <c r="F62" s="13">
        <v>43861</v>
      </c>
      <c r="G62" s="13">
        <v>43891</v>
      </c>
      <c r="H62" s="13"/>
      <c r="I62" s="13" t="s">
        <v>73</v>
      </c>
      <c r="J62" s="13" t="str">
        <f t="shared" si="9"/>
        <v/>
      </c>
      <c r="K62" s="13" t="str">
        <f t="shared" si="8"/>
        <v/>
      </c>
      <c r="L62" s="17" t="s">
        <v>79</v>
      </c>
      <c r="M62" t="str">
        <f t="shared" si="1"/>
        <v>3236</v>
      </c>
    </row>
    <row r="63" spans="1:16" x14ac:dyDescent="0.3">
      <c r="A63" s="13">
        <v>43859</v>
      </c>
      <c r="B63" s="2" t="s">
        <v>31</v>
      </c>
      <c r="C63" s="14">
        <v>29.9</v>
      </c>
      <c r="D63" s="14">
        <v>233</v>
      </c>
      <c r="E63" s="14" t="s">
        <v>17</v>
      </c>
      <c r="F63" s="13">
        <v>43873</v>
      </c>
      <c r="G63" s="13" t="s">
        <v>73</v>
      </c>
      <c r="H63" s="13" t="s">
        <v>73</v>
      </c>
      <c r="I63" s="13" t="s">
        <v>73</v>
      </c>
      <c r="J63" s="13" t="str">
        <f t="shared" si="9"/>
        <v/>
      </c>
      <c r="K63" s="13" t="str">
        <f t="shared" si="8"/>
        <v/>
      </c>
      <c r="L63" s="17" t="s">
        <v>90</v>
      </c>
      <c r="M63" t="str">
        <f t="shared" si="1"/>
        <v>9624</v>
      </c>
    </row>
    <row r="64" spans="1:16" x14ac:dyDescent="0.3">
      <c r="A64" s="13">
        <v>43860</v>
      </c>
      <c r="B64" s="2" t="s">
        <v>15</v>
      </c>
      <c r="C64" s="14">
        <v>190.9</v>
      </c>
      <c r="D64" s="14">
        <v>0</v>
      </c>
      <c r="E64" s="14" t="s">
        <v>1</v>
      </c>
      <c r="F64" s="13">
        <v>43867</v>
      </c>
      <c r="G64" s="13">
        <v>43897</v>
      </c>
      <c r="H64" s="13">
        <v>43927</v>
      </c>
      <c r="I64" s="13">
        <v>43957</v>
      </c>
      <c r="J64" s="13">
        <f t="shared" si="9"/>
        <v>43987</v>
      </c>
      <c r="K64" s="13"/>
      <c r="L64" s="17" t="s">
        <v>50</v>
      </c>
      <c r="M64" t="str">
        <f t="shared" si="1"/>
        <v>1952</v>
      </c>
    </row>
    <row r="65" spans="1:13" x14ac:dyDescent="0.3">
      <c r="A65" s="13">
        <v>43860</v>
      </c>
      <c r="B65" s="2" t="s">
        <v>15</v>
      </c>
      <c r="C65" s="14">
        <v>190.9</v>
      </c>
      <c r="D65" s="14">
        <v>21</v>
      </c>
      <c r="E65" s="14" t="s">
        <v>0</v>
      </c>
      <c r="F65" s="13">
        <v>43866</v>
      </c>
      <c r="G65" s="13">
        <v>43896</v>
      </c>
      <c r="H65" s="13">
        <v>43926</v>
      </c>
      <c r="I65" s="13">
        <v>43956</v>
      </c>
      <c r="J65" s="13">
        <f t="shared" si="9"/>
        <v>43986</v>
      </c>
      <c r="K65" s="13"/>
      <c r="L65" s="17" t="s">
        <v>52</v>
      </c>
      <c r="M65" t="str">
        <f t="shared" si="1"/>
        <v>9841</v>
      </c>
    </row>
    <row r="66" spans="1:13" x14ac:dyDescent="0.3">
      <c r="A66" s="13">
        <v>43860</v>
      </c>
      <c r="B66" s="2" t="s">
        <v>41</v>
      </c>
      <c r="C66" s="14">
        <v>19.899999999999999</v>
      </c>
      <c r="D66" s="14">
        <v>54</v>
      </c>
      <c r="E66" s="14" t="s">
        <v>17</v>
      </c>
      <c r="F66" s="13">
        <v>43862</v>
      </c>
      <c r="G66" s="13">
        <v>43892</v>
      </c>
      <c r="H66" s="13">
        <v>43922</v>
      </c>
      <c r="I66" s="13">
        <v>43952</v>
      </c>
      <c r="J66" s="13">
        <f t="shared" si="9"/>
        <v>43982</v>
      </c>
      <c r="K66" s="13"/>
      <c r="L66" s="17" t="s">
        <v>56</v>
      </c>
      <c r="M66" t="str">
        <f t="shared" si="1"/>
        <v>7756</v>
      </c>
    </row>
    <row r="67" spans="1:13" x14ac:dyDescent="0.3">
      <c r="A67" s="13">
        <v>43860</v>
      </c>
      <c r="B67" s="2" t="s">
        <v>41</v>
      </c>
      <c r="C67" s="14">
        <v>19.899999999999999</v>
      </c>
      <c r="D67" s="14">
        <v>32</v>
      </c>
      <c r="E67" s="14" t="s">
        <v>17</v>
      </c>
      <c r="F67" s="13">
        <v>43864</v>
      </c>
      <c r="G67" s="13">
        <v>43894</v>
      </c>
      <c r="H67" s="13">
        <v>43924</v>
      </c>
      <c r="I67" s="13">
        <v>43954</v>
      </c>
      <c r="J67" s="13">
        <f t="shared" si="9"/>
        <v>43984</v>
      </c>
      <c r="K67" s="13"/>
      <c r="L67" s="17" t="s">
        <v>57</v>
      </c>
      <c r="M67" t="str">
        <f t="shared" ref="M67:M73" si="10">RIGHT(L67,4)</f>
        <v>4848</v>
      </c>
    </row>
    <row r="68" spans="1:13" x14ac:dyDescent="0.3">
      <c r="A68" s="13">
        <v>43860</v>
      </c>
      <c r="B68" s="2" t="s">
        <v>31</v>
      </c>
      <c r="C68" s="14">
        <v>29.9</v>
      </c>
      <c r="D68" s="14">
        <v>0</v>
      </c>
      <c r="E68" s="14" t="s">
        <v>1</v>
      </c>
      <c r="F68" s="13">
        <v>43866</v>
      </c>
      <c r="G68" s="13">
        <v>43896</v>
      </c>
      <c r="H68" s="13">
        <v>43926</v>
      </c>
      <c r="I68" s="13">
        <v>43956</v>
      </c>
      <c r="J68" s="13"/>
      <c r="K68" s="13" t="str">
        <f t="shared" ref="K68:K73" si="11">IF(J68="","",J68+30)</f>
        <v/>
      </c>
      <c r="L68" s="17" t="s">
        <v>63</v>
      </c>
      <c r="M68" t="str">
        <f t="shared" si="10"/>
        <v>3542</v>
      </c>
    </row>
    <row r="69" spans="1:13" x14ac:dyDescent="0.3">
      <c r="A69" s="13">
        <v>43860</v>
      </c>
      <c r="B69" s="2" t="s">
        <v>21</v>
      </c>
      <c r="C69" s="14">
        <v>49.9</v>
      </c>
      <c r="D69" s="14">
        <v>187</v>
      </c>
      <c r="E69" s="14" t="s">
        <v>17</v>
      </c>
      <c r="F69" s="13">
        <v>43873</v>
      </c>
      <c r="G69" s="13">
        <v>43903</v>
      </c>
      <c r="H69" s="13">
        <v>43933</v>
      </c>
      <c r="I69" s="13"/>
      <c r="J69" s="13" t="str">
        <f>IF(I69="","",I69+30)</f>
        <v/>
      </c>
      <c r="K69" s="13" t="str">
        <f t="shared" si="11"/>
        <v/>
      </c>
      <c r="L69" s="17" t="s">
        <v>69</v>
      </c>
      <c r="M69" t="str">
        <f t="shared" si="10"/>
        <v>8323</v>
      </c>
    </row>
    <row r="70" spans="1:13" x14ac:dyDescent="0.3">
      <c r="A70" s="13">
        <v>43860</v>
      </c>
      <c r="B70" s="2" t="s">
        <v>41</v>
      </c>
      <c r="C70" s="14">
        <v>19.899999999999999</v>
      </c>
      <c r="D70" s="14">
        <v>204</v>
      </c>
      <c r="E70" s="14" t="s">
        <v>17</v>
      </c>
      <c r="F70" s="13">
        <v>43867</v>
      </c>
      <c r="G70" s="13">
        <v>43897</v>
      </c>
      <c r="H70" s="13">
        <v>43927</v>
      </c>
      <c r="I70" s="13"/>
      <c r="J70" s="13" t="str">
        <f>IF(I70="","",I70+30)</f>
        <v/>
      </c>
      <c r="K70" s="13" t="str">
        <f t="shared" si="11"/>
        <v/>
      </c>
      <c r="L70" s="17" t="s">
        <v>72</v>
      </c>
      <c r="M70" t="str">
        <f t="shared" si="10"/>
        <v>4717</v>
      </c>
    </row>
    <row r="71" spans="1:13" x14ac:dyDescent="0.3">
      <c r="A71" s="13">
        <v>43860</v>
      </c>
      <c r="B71" s="2" t="s">
        <v>15</v>
      </c>
      <c r="C71" s="14">
        <v>190.9</v>
      </c>
      <c r="D71" s="14">
        <v>292</v>
      </c>
      <c r="E71" s="14" t="s">
        <v>17</v>
      </c>
      <c r="F71" s="13">
        <v>43872</v>
      </c>
      <c r="G71" s="13" t="s">
        <v>73</v>
      </c>
      <c r="H71" s="13" t="s">
        <v>73</v>
      </c>
      <c r="I71" s="13" t="s">
        <v>73</v>
      </c>
      <c r="J71" s="13"/>
      <c r="K71" s="13" t="str">
        <f t="shared" si="11"/>
        <v/>
      </c>
      <c r="L71" s="17" t="s">
        <v>86</v>
      </c>
      <c r="M71" t="str">
        <f t="shared" si="10"/>
        <v>1915</v>
      </c>
    </row>
    <row r="72" spans="1:13" x14ac:dyDescent="0.3">
      <c r="A72" s="13">
        <v>43861</v>
      </c>
      <c r="B72" s="2" t="s">
        <v>15</v>
      </c>
      <c r="C72" s="14">
        <v>190.9</v>
      </c>
      <c r="D72" s="14">
        <v>75</v>
      </c>
      <c r="E72" s="14" t="s">
        <v>17</v>
      </c>
      <c r="F72" s="13">
        <v>43871</v>
      </c>
      <c r="G72" s="13">
        <v>43901</v>
      </c>
      <c r="H72" s="13">
        <v>43931</v>
      </c>
      <c r="I72" s="13">
        <v>43961</v>
      </c>
      <c r="J72" s="13"/>
      <c r="K72" s="13" t="str">
        <f t="shared" si="11"/>
        <v/>
      </c>
      <c r="L72" s="17" t="s">
        <v>59</v>
      </c>
      <c r="M72" t="str">
        <f t="shared" si="10"/>
        <v>3411</v>
      </c>
    </row>
    <row r="73" spans="1:13" x14ac:dyDescent="0.3">
      <c r="A73" s="13">
        <v>43861</v>
      </c>
      <c r="B73" s="2" t="s">
        <v>41</v>
      </c>
      <c r="C73" s="14">
        <v>19.899999999999999</v>
      </c>
      <c r="D73" s="14">
        <v>183</v>
      </c>
      <c r="E73" s="14" t="s">
        <v>17</v>
      </c>
      <c r="F73" s="13">
        <v>43876</v>
      </c>
      <c r="G73" s="13" t="s">
        <v>73</v>
      </c>
      <c r="H73" s="13" t="s">
        <v>73</v>
      </c>
      <c r="I73" s="13" t="s">
        <v>73</v>
      </c>
      <c r="J73" s="13" t="str">
        <f>IF(I73="","",I73+30)</f>
        <v/>
      </c>
      <c r="K73" s="13" t="str">
        <f t="shared" si="11"/>
        <v/>
      </c>
      <c r="L73" s="17" t="s">
        <v>92</v>
      </c>
      <c r="M73" t="str">
        <f t="shared" si="10"/>
        <v>4837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BD_1</vt:lpstr>
      <vt:lpstr>BD_2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Breno Souza</cp:lastModifiedBy>
  <dcterms:created xsi:type="dcterms:W3CDTF">2020-06-24T08:50:48Z</dcterms:created>
  <dcterms:modified xsi:type="dcterms:W3CDTF">2023-05-13T07:13:48Z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01d3a55d-daef-479c-a1fc-42bc3cce06ab</vt:lpwstr>
  </property>
</Properties>
</file>