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ena\Reskilling\Power BI\Project\Trackers\"/>
    </mc:Choice>
  </mc:AlternateContent>
  <xr:revisionPtr revIDLastSave="0" documentId="13_ncr:1_{2B41F551-E423-4AA4-9C90-ACC156A308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Page" sheetId="1" r:id="rId1"/>
    <sheet name="Daily Tracker" sheetId="2" r:id="rId2"/>
    <sheet name="Data" sheetId="3" r:id="rId3"/>
  </sheets>
  <definedNames>
    <definedName name="EMPID">Table6[EMPID]</definedName>
    <definedName name="ProjectID">#REF!</definedName>
    <definedName name="Requester">#REF!</definedName>
    <definedName name="Status">Table5[Status]</definedName>
    <definedName name="TaskID">Project_Tracker[Task 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H4" i="1"/>
  <c r="H6" i="1"/>
  <c r="H8" i="1"/>
  <c r="H10" i="1"/>
  <c r="H11" i="1"/>
  <c r="H12" i="1"/>
  <c r="H13" i="1"/>
  <c r="H14" i="1"/>
  <c r="H15" i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F2" i="1" l="1"/>
  <c r="F3" i="1"/>
  <c r="H3" i="1" s="1"/>
  <c r="F4" i="1"/>
  <c r="F5" i="1"/>
  <c r="H5" i="1" s="1"/>
  <c r="F6" i="1"/>
  <c r="F7" i="1"/>
  <c r="H7" i="1" s="1"/>
  <c r="F8" i="1"/>
  <c r="F9" i="1"/>
  <c r="H9" i="1" s="1"/>
  <c r="F10" i="1"/>
  <c r="F11" i="1"/>
  <c r="F12" i="1"/>
  <c r="F13" i="1"/>
  <c r="F14" i="1"/>
  <c r="F15" i="1"/>
  <c r="F16" i="1"/>
  <c r="H16" i="1" s="1"/>
  <c r="F94" i="2" l="1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9" i="2" l="1" a="1"/>
  <c r="F19" i="2" s="1"/>
  <c r="F65" i="2" a="1"/>
  <c r="F65" i="2" s="1"/>
  <c r="F5" i="2" a="1"/>
  <c r="F5" i="2" s="1"/>
  <c r="F17" i="2" a="1"/>
  <c r="F17" i="2" s="1"/>
  <c r="F18" i="2" a="1"/>
  <c r="F18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14" i="2" a="1"/>
  <c r="F14" i="2" s="1"/>
  <c r="F15" i="2" a="1"/>
  <c r="F15" i="2" s="1"/>
  <c r="F16" i="2" a="1"/>
  <c r="F16" i="2" s="1"/>
  <c r="D11" i="1"/>
  <c r="J11" i="1" s="1"/>
  <c r="D12" i="1"/>
  <c r="J12" i="1" s="1"/>
  <c r="D13" i="1"/>
  <c r="J13" i="1" s="1"/>
  <c r="D14" i="1"/>
  <c r="J14" i="1" s="1"/>
  <c r="D15" i="1"/>
  <c r="J15" i="1" s="1"/>
  <c r="D16" i="1"/>
  <c r="J16" i="1" s="1"/>
  <c r="L11" i="1" a="1"/>
  <c r="L11" i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D4" i="1"/>
  <c r="J4" i="1" s="1"/>
  <c r="D5" i="1"/>
  <c r="J5" i="1" s="1"/>
  <c r="D6" i="1"/>
  <c r="J6" i="1" s="1"/>
  <c r="D7" i="1"/>
  <c r="J7" i="1" s="1"/>
  <c r="D8" i="1"/>
  <c r="J8" i="1" s="1"/>
  <c r="D9" i="1"/>
  <c r="J9" i="1" s="1"/>
  <c r="D10" i="1"/>
  <c r="J10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2" i="1" l="1" a="1"/>
  <c r="L2" i="1" s="1"/>
  <c r="L3" i="1" a="1"/>
  <c r="L3" i="1" s="1"/>
  <c r="F2" i="2" a="1"/>
  <c r="F2" i="2" s="1"/>
  <c r="F3" i="2" a="1"/>
  <c r="F3" i="2" s="1"/>
  <c r="F4" i="2" a="1"/>
  <c r="F4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D2" i="1"/>
  <c r="J2" i="1" s="1"/>
  <c r="D3" i="1"/>
  <c r="J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<sst xmlns="http://schemas.openxmlformats.org/spreadsheetml/2006/main" count="258" uniqueCount="40">
  <si>
    <t>Task ID</t>
  </si>
  <si>
    <t>Description</t>
  </si>
  <si>
    <t>Planned Hours</t>
  </si>
  <si>
    <t>Actual Hours</t>
  </si>
  <si>
    <t>Planned Delivery Date</t>
  </si>
  <si>
    <t>Actual Delivery Date</t>
  </si>
  <si>
    <t>Status</t>
  </si>
  <si>
    <t xml:space="preserve">Date </t>
  </si>
  <si>
    <t>Hours</t>
  </si>
  <si>
    <t>Remark</t>
  </si>
  <si>
    <t>In Work</t>
  </si>
  <si>
    <t>On Hold</t>
  </si>
  <si>
    <t>Delivered</t>
  </si>
  <si>
    <t>Rejected</t>
  </si>
  <si>
    <t>Rework</t>
  </si>
  <si>
    <t>Task Status</t>
  </si>
  <si>
    <t>OTD</t>
  </si>
  <si>
    <t>FTR</t>
  </si>
  <si>
    <t>Effort Variance</t>
  </si>
  <si>
    <t>YES</t>
  </si>
  <si>
    <t>Remarks</t>
  </si>
  <si>
    <t>EMPID</t>
  </si>
  <si>
    <t xml:space="preserve"> </t>
  </si>
  <si>
    <t>ED3002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</si>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</sst>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2" fontId="0" fillId="0" borderId="0" xfId="0" applyNumberFormat="1"/>
    <xf numFmtId="9" fontId="0" fillId="0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26"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20" formatCode="dd/mmm/yy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ject_Tracker" displayName="Project_Tracker" ref="A1:L16" totalsRowShown="0" headerRowDxfId="21" dataDxfId="20">
  <autoFilter ref="A1:L16" xr:uid="{00000000-0009-0000-0100-000002000000}"/>
  <tableColumns count="12">
    <tableColumn id="1" xr3:uid="{00000000-0010-0000-0000-000001000000}" name="Task ID" dataDxfId="19"/>
    <tableColumn id="3" xr3:uid="{00000000-0010-0000-0000-000003000000}" name="Description" dataDxfId="18"/>
    <tableColumn id="5" xr3:uid="{00000000-0010-0000-0000-000005000000}" name="Planned Hours" dataDxfId="17"/>
    <tableColumn id="6" xr3:uid="{00000000-0010-0000-0000-000006000000}" name="Actual Hours" dataDxfId="16">
      <calculatedColumnFormula>IFERROR(IF(ISBLANK(Project_Tracker[[#This Row],[Task ID]]), "",SUMIFS(Daily_Tracker[Hours],Daily_Tracker[Task ID],Project_Tracker[[#This Row],[Task ID]])),"")</calculatedColumnFormula>
    </tableColumn>
    <tableColumn id="7" xr3:uid="{00000000-0010-0000-0000-000007000000}" name="Planned Delivery Date" dataDxfId="15"/>
    <tableColumn id="8" xr3:uid="{00000000-0010-0000-0000-000008000000}" name="Actual Delivery Date" dataDxfId="14">
      <calculatedColumnFormula>IF(AND(Project_Tracker[[#This Row],[Task Status]]="Delivered", ISBLANK(Project_Tracker[[#This Row],[Planned Delivery Date]]) = FALSE), _xlfn.XLOOKUP(Project_Tracker[[#This Row],[Task ID]],Daily_Tracker[Task ID],Daily_Tracker[[Date ]], "",0,),"")</calculatedColumnFormula>
    </tableColumn>
    <tableColumn id="9" xr3:uid="{00000000-0010-0000-0000-000009000000}" name="Task Status" dataDxfId="13">
      <calculatedColumnFormula>_xlfn.XLOOKUP(Project_Tracker[[#This Row],[Task ID]],Daily_Tracker[Task ID],Daily_Tracker[Status], "",0,-1)</calculatedColumnFormula>
    </tableColumn>
    <tableColumn id="2" xr3:uid="{00000000-0010-0000-0000-000002000000}" name="OTD" dataDxfId="12">
      <calculatedColumnFormula>IF(Project_Tracker[[#This Row],[Task Status]]="Delivered",IF(Project_Tracker[[#This Row],[Planned Delivery Date]]&lt;Project_Tracker[[#This Row],[Actual Delivery Date]], "Non OTD", "OTD"),"")</calculatedColumnFormula>
    </tableColumn>
    <tableColumn id="4" xr3:uid="{00000000-0010-0000-0000-000004000000}" name="FTR" dataDxfId="11"/>
    <tableColumn id="10" xr3:uid="{00000000-0010-0000-0000-00000A000000}" name="Effort Variance" dataDxfId="10" dataCellStyle="Percent">
      <calculatedColumnFormula>IF(AND(Project_Tracker[[#This Row],[Actual Hours]]&lt;&gt;0, Project_Tracker[[#This Row],[Planned Hours]]&lt;&gt;0),(Project_Tracker[[#This Row],[Actual Hours]]-Project_Tracker[[#This Row],[Planned Hours]])/Project_Tracker[[#This Row],[Planned Hours]],"")</calculatedColumnFormula>
    </tableColumn>
    <tableColumn id="11" xr3:uid="{00000000-0010-0000-0000-00000B000000}" name="Remarks" dataDxfId="9"/>
    <tableColumn id="12" xr3:uid="{00000000-0010-0000-0000-00000C000000}" name="EMPID" dataDxfId="8">
      <calculatedColumnFormula array="1">EMPID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aily_Tracker" displayName="Daily_Tracker" ref="A1:F103" totalsRowShown="0" headerRowDxfId="7" dataDxfId="6">
  <autoFilter ref="A1:F103" xr:uid="{00000000-0009-0000-0100-000001000000}"/>
  <tableColumns count="6">
    <tableColumn id="1" xr3:uid="{00000000-0010-0000-0100-000001000000}" name="Date " dataDxfId="5"/>
    <tableColumn id="2" xr3:uid="{00000000-0010-0000-0100-000002000000}" name="Task ID" dataDxfId="4"/>
    <tableColumn id="3" xr3:uid="{00000000-0010-0000-0100-000003000000}" name="Status" dataDxfId="3"/>
    <tableColumn id="4" xr3:uid="{00000000-0010-0000-0100-000004000000}" name="Hours" dataDxfId="2"/>
    <tableColumn id="5" xr3:uid="{00000000-0010-0000-0100-000005000000}" name="Remark" dataDxfId="1"/>
    <tableColumn id="7" xr3:uid="{00000000-0010-0000-0100-000007000000}" name="EMPID" dataDxfId="0">
      <calculatedColumnFormula array="1">EMPID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H1:H6" totalsRowShown="0">
  <autoFilter ref="H1:H6" xr:uid="{00000000-0009-0000-0100-000005000000}"/>
  <tableColumns count="1">
    <tableColumn id="1" xr3:uid="{00000000-0010-0000-0400-000001000000}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L1:L2" totalsRowShown="0">
  <autoFilter ref="L1:L2" xr:uid="{00000000-0009-0000-0100-000006000000}"/>
  <tableColumns count="1">
    <tableColumn id="1" xr3:uid="{00000000-0010-0000-0500-000001000000}" name="EM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15" zoomScaleNormal="115" workbookViewId="0">
      <selection activeCell="I18" sqref="I18"/>
    </sheetView>
  </sheetViews>
  <sheetFormatPr defaultRowHeight="14.4" x14ac:dyDescent="0.3"/>
  <cols>
    <col min="1" max="1" width="13.44140625" style="2" customWidth="1"/>
    <col min="2" max="2" width="14.88671875" style="2" bestFit="1" customWidth="1"/>
    <col min="3" max="3" width="17.6640625" style="2" bestFit="1" customWidth="1"/>
    <col min="4" max="4" width="16.109375" style="2" bestFit="1" customWidth="1"/>
    <col min="5" max="5" width="24.109375" style="2" bestFit="1" customWidth="1"/>
    <col min="6" max="6" width="22.5546875" style="2" bestFit="1" customWidth="1"/>
    <col min="7" max="7" width="18.33203125" style="2" bestFit="1" customWidth="1"/>
    <col min="8" max="9" width="8.88671875" style="2"/>
    <col min="10" max="10" width="28.5546875" style="2" customWidth="1"/>
    <col min="11" max="11" width="35.33203125" style="2" customWidth="1"/>
    <col min="12" max="12" width="11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5" t="s">
        <v>16</v>
      </c>
      <c r="I1" s="5" t="s">
        <v>17</v>
      </c>
      <c r="J1" s="5" t="s">
        <v>18</v>
      </c>
      <c r="K1" s="1" t="s">
        <v>20</v>
      </c>
      <c r="L1" s="1" t="s">
        <v>21</v>
      </c>
    </row>
    <row r="2" spans="1:12" x14ac:dyDescent="0.3">
      <c r="A2" s="2" t="s">
        <v>24</v>
      </c>
      <c r="C2" s="2">
        <v>70</v>
      </c>
      <c r="D2" s="2">
        <f>IFERROR(IF(ISBLANK(Project_Tracker[[#This Row],[Task ID]]), "",SUMIFS(Daily_Tracker[Hours],Daily_Tracker[Task ID],Project_Tracker[[#This Row],[Task ID]])),"")</f>
        <v>63</v>
      </c>
      <c r="E2" s="8">
        <v>44201</v>
      </c>
      <c r="F2" s="8" t="str">
        <f>IF(AND(Project_Tracker[[#This Row],[Task Status]]="Delivered", ISBLANK(Project_Tracker[[#This Row],[Planned Delivery Date]]) = FALSE), _xlfn.XLOOKUP(Project_Tracker[[#This Row],[Task ID]],Daily_Tracker[Task ID],Daily_Tracker[[Date ]], "",0,),"")</f>
        <v/>
      </c>
      <c r="G2" s="2" t="str">
        <f>_xlfn.XLOOKUP(Project_Tracker[[#This Row],[Task ID]],Daily_Tracker[Task ID],Daily_Tracker[Status], "",0,-1)</f>
        <v>Rework</v>
      </c>
      <c r="H2" s="2" t="str">
        <f>IF(Project_Tracker[[#This Row],[Task Status]]="Delivered",IF(Project_Tracker[[#This Row],[Planned Delivery Date]]&lt;Project_Tracker[[#This Row],[Actual Delivery Date]], "Non OTD", "OTD"),"")</f>
        <v/>
      </c>
      <c r="I2" s="1" t="s">
        <v>39</v>
      </c>
      <c r="J2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-0.1</v>
      </c>
      <c r="L2" s="2" t="str" cm="1">
        <f t="array" ref="L2">EMPID</f>
        <v>ED3002</v>
      </c>
    </row>
    <row r="3" spans="1:12" x14ac:dyDescent="0.3">
      <c r="A3" s="2" t="s">
        <v>25</v>
      </c>
      <c r="C3" s="2">
        <v>90</v>
      </c>
      <c r="D3" s="2">
        <f>IFERROR(IF(ISBLANK(Project_Tracker[[#This Row],[Task ID]]), "",SUMIFS(Daily_Tracker[Hours],Daily_Tracker[Task ID],Project_Tracker[[#This Row],[Task ID]])),"")</f>
        <v>99</v>
      </c>
      <c r="E3" s="8">
        <v>44355</v>
      </c>
      <c r="F3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44354</v>
      </c>
      <c r="G3" s="2" t="str">
        <f>_xlfn.XLOOKUP(Project_Tracker[[#This Row],[Task ID]],Daily_Tracker[Task ID],Daily_Tracker[Status], "",0,-1)</f>
        <v>Delivered</v>
      </c>
      <c r="H3" s="2" t="str">
        <f>IF(Project_Tracker[[#This Row],[Task Status]]="Delivered",IF(Project_Tracker[[#This Row],[Planned Delivery Date]]&lt;Project_Tracker[[#This Row],[Actual Delivery Date]], "Non OTD", "OTD"),"")</f>
        <v>OTD</v>
      </c>
      <c r="I3" s="2" t="s">
        <v>19</v>
      </c>
      <c r="J3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0.1</v>
      </c>
      <c r="L3" s="2" t="str" cm="1">
        <f t="array" ref="L3">EMPID</f>
        <v>ED3002</v>
      </c>
    </row>
    <row r="4" spans="1:12" x14ac:dyDescent="0.3">
      <c r="A4" s="2" t="s">
        <v>26</v>
      </c>
      <c r="C4" s="2">
        <v>169</v>
      </c>
      <c r="D4" s="10">
        <f>IFERROR(IF(ISBLANK(Project_Tracker[[#This Row],[Task ID]]), "",SUMIFS(Daily_Tracker[Hours],Daily_Tracker[Task ID],Project_Tracker[[#This Row],[Task ID]])),"")</f>
        <v>153</v>
      </c>
      <c r="E4" s="8">
        <v>44234</v>
      </c>
      <c r="F4" s="8" t="str">
        <f>IF(AND(Project_Tracker[[#This Row],[Task Status]]="Delivered", ISBLANK(Project_Tracker[[#This Row],[Planned Delivery Date]]) = FALSE), _xlfn.XLOOKUP(Project_Tracker[[#This Row],[Task ID]],Daily_Tracker[Task ID],Daily_Tracker[[Date ]], "",0,),"")</f>
        <v/>
      </c>
      <c r="G4" s="10" t="str">
        <f>_xlfn.XLOOKUP(Project_Tracker[[#This Row],[Task ID]],Daily_Tracker[Task ID],Daily_Tracker[Status], "",0,-1)</f>
        <v>Rework</v>
      </c>
      <c r="H4" s="2" t="str">
        <f>IF(Project_Tracker[[#This Row],[Task Status]]="Delivered",IF(Project_Tracker[[#This Row],[Planned Delivery Date]]&lt;Project_Tracker[[#This Row],[Actual Delivery Date]], "Non OTD", "OTD"),"")</f>
        <v/>
      </c>
      <c r="I4" s="2" t="s">
        <v>39</v>
      </c>
      <c r="J4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-9.4674556213017749E-2</v>
      </c>
      <c r="L4" s="10" t="str">
        <f t="array" ref="L4">EMPID</f>
        <v>ED3002</v>
      </c>
    </row>
    <row r="5" spans="1:12" x14ac:dyDescent="0.3">
      <c r="A5" s="2" t="s">
        <v>27</v>
      </c>
      <c r="C5" s="2">
        <v>54</v>
      </c>
      <c r="D5" s="10">
        <f>IFERROR(IF(ISBLANK(Project_Tracker[[#This Row],[Task ID]]), "",SUMIFS(Daily_Tracker[Hours],Daily_Tracker[Task ID],Project_Tracker[[#This Row],[Task ID]])),"")</f>
        <v>54</v>
      </c>
      <c r="E5" s="8">
        <v>44382</v>
      </c>
      <c r="F5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44382</v>
      </c>
      <c r="G5" s="10" t="str">
        <f>_xlfn.XLOOKUP(Project_Tracker[[#This Row],[Task ID]],Daily_Tracker[Task ID],Daily_Tracker[Status], "",0,-1)</f>
        <v>Delivered</v>
      </c>
      <c r="H5" s="2" t="str">
        <f>IF(Project_Tracker[[#This Row],[Task Status]]="Delivered",IF(Project_Tracker[[#This Row],[Planned Delivery Date]]&lt;Project_Tracker[[#This Row],[Actual Delivery Date]], "Non OTD", "OTD"),"")</f>
        <v>OTD</v>
      </c>
      <c r="J5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5" s="10" t="str">
        <f t="array" ref="L5">EMPID</f>
        <v>ED3002</v>
      </c>
    </row>
    <row r="6" spans="1:12" x14ac:dyDescent="0.3">
      <c r="A6" s="2" t="s">
        <v>28</v>
      </c>
      <c r="C6" s="2">
        <v>81</v>
      </c>
      <c r="D6" s="10">
        <f>IFERROR(IF(ISBLANK(Project_Tracker[[#This Row],[Task ID]]), "",SUMIFS(Daily_Tracker[Hours],Daily_Tracker[Task ID],Project_Tracker[[#This Row],[Task ID]])),"")</f>
        <v>81</v>
      </c>
      <c r="E6" s="8">
        <v>44290</v>
      </c>
      <c r="F6" s="8" t="str">
        <f>IF(AND(Project_Tracker[[#This Row],[Task Status]]="Delivered", ISBLANK(Project_Tracker[[#This Row],[Planned Delivery Date]]) = FALSE), _xlfn.XLOOKUP(Project_Tracker[[#This Row],[Task ID]],Daily_Tracker[Task ID],Daily_Tracker[[Date ]], "",0,),"")</f>
        <v/>
      </c>
      <c r="G6" s="10" t="str">
        <f>_xlfn.XLOOKUP(Project_Tracker[[#This Row],[Task ID]],Daily_Tracker[Task ID],Daily_Tracker[Status], "",0,-1)</f>
        <v>Rework</v>
      </c>
      <c r="H6" s="2" t="str">
        <f>IF(Project_Tracker[[#This Row],[Task Status]]="Delivered",IF(Project_Tracker[[#This Row],[Planned Delivery Date]]&lt;Project_Tracker[[#This Row],[Actual Delivery Date]], "Non OTD", "OTD"),"")</f>
        <v/>
      </c>
      <c r="I6" s="2" t="s">
        <v>39</v>
      </c>
      <c r="J6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6" s="10" t="str">
        <f t="array" ref="L6">EMPID</f>
        <v>ED3002</v>
      </c>
    </row>
    <row r="7" spans="1:12" x14ac:dyDescent="0.3">
      <c r="A7" s="2" t="s">
        <v>29</v>
      </c>
      <c r="C7" s="2">
        <v>117</v>
      </c>
      <c r="D7" s="10">
        <f>IFERROR(IF(ISBLANK(Project_Tracker[[#This Row],[Task ID]]), "",SUMIFS(Daily_Tracker[Hours],Daily_Tracker[Task ID],Project_Tracker[[#This Row],[Task ID]])),"")</f>
        <v>117</v>
      </c>
      <c r="E7" s="8">
        <v>44397</v>
      </c>
      <c r="F7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44396</v>
      </c>
      <c r="G7" s="10" t="str">
        <f>_xlfn.XLOOKUP(Project_Tracker[[#This Row],[Task ID]],Daily_Tracker[Task ID],Daily_Tracker[Status], "",0,-1)</f>
        <v>Delivered</v>
      </c>
      <c r="H7" s="2" t="str">
        <f>IF(Project_Tracker[[#This Row],[Task Status]]="Delivered",IF(Project_Tracker[[#This Row],[Planned Delivery Date]]&lt;Project_Tracker[[#This Row],[Actual Delivery Date]], "Non OTD", "OTD"),"")</f>
        <v>OTD</v>
      </c>
      <c r="I7" s="2" t="s">
        <v>19</v>
      </c>
      <c r="J7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7" s="10" t="str">
        <f t="array" ref="L7">EMPID</f>
        <v>ED3002</v>
      </c>
    </row>
    <row r="8" spans="1:12" x14ac:dyDescent="0.3">
      <c r="A8" s="2" t="s">
        <v>30</v>
      </c>
      <c r="C8" s="2">
        <v>72</v>
      </c>
      <c r="D8" s="10">
        <f>IFERROR(IF(ISBLANK(Project_Tracker[[#This Row],[Task ID]]), "",SUMIFS(Daily_Tracker[Hours],Daily_Tracker[Task ID],Project_Tracker[[#This Row],[Task ID]])),"")</f>
        <v>81</v>
      </c>
      <c r="E8" s="8">
        <v>44346</v>
      </c>
      <c r="F8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44410</v>
      </c>
      <c r="G8" s="10" t="str">
        <f>_xlfn.XLOOKUP(Project_Tracker[[#This Row],[Task ID]],Daily_Tracker[Task ID],Daily_Tracker[Status], "",0,-1)</f>
        <v>Delivered</v>
      </c>
      <c r="H8" s="2" t="str">
        <f>IF(Project_Tracker[[#This Row],[Task Status]]="Delivered",IF(Project_Tracker[[#This Row],[Planned Delivery Date]]&lt;Project_Tracker[[#This Row],[Actual Delivery Date]], "Non OTD", "OTD"),"")</f>
        <v>Non OTD</v>
      </c>
      <c r="J8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0.125</v>
      </c>
      <c r="L8" s="10" t="str">
        <f t="array" ref="L8">EMPID</f>
        <v>ED3002</v>
      </c>
    </row>
    <row r="9" spans="1:12" x14ac:dyDescent="0.3">
      <c r="A9" s="2" t="s">
        <v>31</v>
      </c>
      <c r="C9" s="2">
        <v>18</v>
      </c>
      <c r="D9" s="10">
        <f>IFERROR(IF(ISBLANK(Project_Tracker[[#This Row],[Task ID]]), "",SUMIFS(Daily_Tracker[Hours],Daily_Tracker[Task ID],Project_Tracker[[#This Row],[Task ID]])),"")</f>
        <v>18</v>
      </c>
      <c r="E9" s="8">
        <v>44426</v>
      </c>
      <c r="F9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44419</v>
      </c>
      <c r="G9" s="10" t="str">
        <f>_xlfn.XLOOKUP(Project_Tracker[[#This Row],[Task ID]],Daily_Tracker[Task ID],Daily_Tracker[Status], "",0,-1)</f>
        <v>Delivered</v>
      </c>
      <c r="H9" s="2" t="str">
        <f>IF(Project_Tracker[[#This Row],[Task Status]]="Delivered",IF(Project_Tracker[[#This Row],[Planned Delivery Date]]&lt;Project_Tracker[[#This Row],[Actual Delivery Date]], "Non OTD", "OTD"),"")</f>
        <v>OTD</v>
      </c>
      <c r="I9" s="2" t="s">
        <v>19</v>
      </c>
      <c r="J9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9" s="10" t="str">
        <f t="array" ref="L9">EMPID</f>
        <v>ED3002</v>
      </c>
    </row>
    <row r="10" spans="1:12" x14ac:dyDescent="0.3">
      <c r="A10" s="2" t="s">
        <v>32</v>
      </c>
      <c r="C10" s="2">
        <v>9</v>
      </c>
      <c r="D10" s="10">
        <f>IFERROR(IF(ISBLANK(Project_Tracker[[#This Row],[Task ID]]), "",SUMIFS(Daily_Tracker[Hours],Daily_Tracker[Task ID],Project_Tracker[[#This Row],[Task ID]])),"")</f>
        <v>9</v>
      </c>
      <c r="E10" s="8">
        <v>44402</v>
      </c>
      <c r="F10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44421</v>
      </c>
      <c r="G10" s="10" t="str">
        <f>_xlfn.XLOOKUP(Project_Tracker[[#This Row],[Task ID]],Daily_Tracker[Task ID],Daily_Tracker[Status], "",0,-1)</f>
        <v>Delivered</v>
      </c>
      <c r="H10" s="2" t="str">
        <f>IF(Project_Tracker[[#This Row],[Task Status]]="Delivered",IF(Project_Tracker[[#This Row],[Planned Delivery Date]]&lt;Project_Tracker[[#This Row],[Actual Delivery Date]], "Non OTD", "OTD"),"")</f>
        <v>Non OTD</v>
      </c>
      <c r="J10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10" s="10" t="str">
        <f t="array" ref="L10">EMPID</f>
        <v>ED3002</v>
      </c>
    </row>
    <row r="11" spans="1:12" x14ac:dyDescent="0.3">
      <c r="A11" s="2" t="s">
        <v>33</v>
      </c>
      <c r="C11" s="2">
        <v>63</v>
      </c>
      <c r="D11" s="10">
        <f>IFERROR(IF(ISBLANK(Project_Tracker[[#This Row],[Task ID]]), "",SUMIFS(Daily_Tracker[Hours],Daily_Tracker[Task ID],Project_Tracker[[#This Row],[Task ID]])),"")</f>
        <v>63</v>
      </c>
      <c r="E11" s="8">
        <v>44430</v>
      </c>
      <c r="F11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44422</v>
      </c>
      <c r="G11" s="10" t="str">
        <f>_xlfn.XLOOKUP(Project_Tracker[[#This Row],[Task ID]],Daily_Tracker[Task ID],Daily_Tracker[Status], "",0,-1)</f>
        <v>Delivered</v>
      </c>
      <c r="H11" s="2" t="str">
        <f>IF(Project_Tracker[[#This Row],[Task Status]]="Delivered",IF(Project_Tracker[[#This Row],[Planned Delivery Date]]&lt;Project_Tracker[[#This Row],[Actual Delivery Date]], "Non OTD", "OTD"),"")</f>
        <v>OTD</v>
      </c>
      <c r="I11" s="2" t="s">
        <v>19</v>
      </c>
      <c r="J11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11" s="10" t="str">
        <f t="array" ref="L11">EMPID</f>
        <v>ED3002</v>
      </c>
    </row>
    <row r="12" spans="1:12" x14ac:dyDescent="0.3">
      <c r="A12" s="2" t="s">
        <v>34</v>
      </c>
      <c r="C12" s="2">
        <v>9</v>
      </c>
      <c r="D12" s="10">
        <f>IFERROR(IF(ISBLANK(Project_Tracker[[#This Row],[Task ID]]), "",SUMIFS(Daily_Tracker[Hours],Daily_Tracker[Task ID],Project_Tracker[[#This Row],[Task ID]])),"")</f>
        <v>9</v>
      </c>
      <c r="E12" s="8">
        <v>44458</v>
      </c>
      <c r="F12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44430</v>
      </c>
      <c r="G12" s="10" t="str">
        <f>_xlfn.XLOOKUP(Project_Tracker[[#This Row],[Task ID]],Daily_Tracker[Task ID],Daily_Tracker[Status], "",0,-1)</f>
        <v>Delivered</v>
      </c>
      <c r="H12" s="2" t="str">
        <f>IF(Project_Tracker[[#This Row],[Task Status]]="Delivered",IF(Project_Tracker[[#This Row],[Planned Delivery Date]]&lt;Project_Tracker[[#This Row],[Actual Delivery Date]], "Non OTD", "OTD"),"")</f>
        <v>OTD</v>
      </c>
      <c r="I12" s="2" t="s">
        <v>19</v>
      </c>
      <c r="J12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12" s="10" t="str">
        <f t="array" ref="L12">EMPID</f>
        <v>ED3002</v>
      </c>
    </row>
    <row r="13" spans="1:12" x14ac:dyDescent="0.3">
      <c r="A13" s="2" t="s">
        <v>35</v>
      </c>
      <c r="C13" s="2">
        <v>63</v>
      </c>
      <c r="D13" s="10">
        <f>IFERROR(IF(ISBLANK(Project_Tracker[[#This Row],[Task ID]]), "",SUMIFS(Daily_Tracker[Hours],Daily_Tracker[Task ID],Project_Tracker[[#This Row],[Task ID]])),"")</f>
        <v>63</v>
      </c>
      <c r="E13" s="8">
        <v>44486</v>
      </c>
      <c r="F13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44431</v>
      </c>
      <c r="G13" s="10" t="str">
        <f>_xlfn.XLOOKUP(Project_Tracker[[#This Row],[Task ID]],Daily_Tracker[Task ID],Daily_Tracker[Status], "",0,-1)</f>
        <v>Delivered</v>
      </c>
      <c r="H13" s="2" t="str">
        <f>IF(Project_Tracker[[#This Row],[Task Status]]="Delivered",IF(Project_Tracker[[#This Row],[Planned Delivery Date]]&lt;Project_Tracker[[#This Row],[Actual Delivery Date]], "Non OTD", "OTD"),"")</f>
        <v>OTD</v>
      </c>
      <c r="I13" s="2" t="s">
        <v>19</v>
      </c>
      <c r="J13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13" s="10" t="str">
        <f t="array" ref="L13">EMPID</f>
        <v>ED3002</v>
      </c>
    </row>
    <row r="14" spans="1:12" x14ac:dyDescent="0.3">
      <c r="A14" s="2" t="s">
        <v>36</v>
      </c>
      <c r="C14" s="2">
        <v>45</v>
      </c>
      <c r="D14" s="10">
        <f>IFERROR(IF(ISBLANK(Project_Tracker[[#This Row],[Task ID]]), "",SUMIFS(Daily_Tracker[Hours],Daily_Tracker[Task ID],Project_Tracker[[#This Row],[Task ID]])),"")</f>
        <v>54</v>
      </c>
      <c r="E14" s="8">
        <v>44514</v>
      </c>
      <c r="F14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44438</v>
      </c>
      <c r="G14" s="10" t="str">
        <f>_xlfn.XLOOKUP(Project_Tracker[[#This Row],[Task ID]],Daily_Tracker[Task ID],Daily_Tracker[Status], "",0,-1)</f>
        <v>Delivered</v>
      </c>
      <c r="H14" s="2" t="str">
        <f>IF(Project_Tracker[[#This Row],[Task Status]]="Delivered",IF(Project_Tracker[[#This Row],[Planned Delivery Date]]&lt;Project_Tracker[[#This Row],[Actual Delivery Date]], "Non OTD", "OTD"),"")</f>
        <v>OTD</v>
      </c>
      <c r="I14" s="2" t="s">
        <v>19</v>
      </c>
      <c r="J14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0.2</v>
      </c>
      <c r="L14" s="10" t="str">
        <f t="array" ref="L14">EMPID</f>
        <v>ED3002</v>
      </c>
    </row>
    <row r="15" spans="1:12" x14ac:dyDescent="0.3">
      <c r="A15" s="2" t="s">
        <v>37</v>
      </c>
      <c r="C15" s="2">
        <v>9</v>
      </c>
      <c r="D15" s="10">
        <f>IFERROR(IF(ISBLANK(Project_Tracker[[#This Row],[Task ID]]), "",SUMIFS(Daily_Tracker[Hours],Daily_Tracker[Task ID],Project_Tracker[[#This Row],[Task ID]])),"")</f>
        <v>18</v>
      </c>
      <c r="E15" s="8">
        <v>44542</v>
      </c>
      <c r="F15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44444</v>
      </c>
      <c r="G15" s="10" t="str">
        <f>_xlfn.XLOOKUP(Project_Tracker[[#This Row],[Task ID]],Daily_Tracker[Task ID],Daily_Tracker[Status], "",0,-1)</f>
        <v>Delivered</v>
      </c>
      <c r="H15" s="2" t="str">
        <f>IF(Project_Tracker[[#This Row],[Task Status]]="Delivered",IF(Project_Tracker[[#This Row],[Planned Delivery Date]]&lt;Project_Tracker[[#This Row],[Actual Delivery Date]], "Non OTD", "OTD"),"")</f>
        <v>OTD</v>
      </c>
      <c r="I15" s="2" t="s">
        <v>39</v>
      </c>
      <c r="J15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1</v>
      </c>
      <c r="L15" s="10" t="str">
        <f t="array" ref="L15">EMPID</f>
        <v>ED3002</v>
      </c>
    </row>
    <row r="16" spans="1:12" x14ac:dyDescent="0.3">
      <c r="A16" s="2" t="s">
        <v>38</v>
      </c>
      <c r="C16" s="2">
        <v>36</v>
      </c>
      <c r="D16" s="10">
        <f>IFERROR(IF(ISBLANK(Project_Tracker[[#This Row],[Task ID]]), "",SUMIFS(Daily_Tracker[Hours],Daily_Tracker[Task ID],Project_Tracker[[#This Row],[Task ID]])),"")</f>
        <v>36</v>
      </c>
      <c r="E16" s="8">
        <v>44539</v>
      </c>
      <c r="F16" s="8">
        <f>IF(AND(Project_Tracker[[#This Row],[Task Status]]="Delivered", ISBLANK(Project_Tracker[[#This Row],[Planned Delivery Date]]) = FALSE), _xlfn.XLOOKUP(Project_Tracker[[#This Row],[Task ID]],Daily_Tracker[Task ID],Daily_Tracker[[Date ]], "",0,),"")</f>
        <v>44446</v>
      </c>
      <c r="G16" s="10" t="str">
        <f>_xlfn.XLOOKUP(Project_Tracker[[#This Row],[Task ID]],Daily_Tracker[Task ID],Daily_Tracker[Status], "",0,-1)</f>
        <v>Delivered</v>
      </c>
      <c r="H16" s="2" t="str">
        <f>IF(Project_Tracker[[#This Row],[Task Status]]="Delivered",IF(Project_Tracker[[#This Row],[Planned Delivery Date]]&lt;Project_Tracker[[#This Row],[Actual Delivery Date]], "Non OTD", "OTD"),"")</f>
        <v>OTD</v>
      </c>
      <c r="I16" s="2" t="s">
        <v>19</v>
      </c>
      <c r="J16" s="7">
        <f>IF(AND(Project_Tracker[[#This Row],[Actual Hours]]&lt;&gt;0, Project_Tracker[[#This Row],[Planned Hours]]&lt;&gt;0),(Project_Tracker[[#This Row],[Actual Hours]]-Project_Tracker[[#This Row],[Planned Hours]])/Project_Tracker[[#This Row],[Planned Hours]],"")</f>
        <v>0</v>
      </c>
      <c r="L16" s="10" t="str">
        <f t="array" ref="L16">EMPID</f>
        <v>ED3002</v>
      </c>
    </row>
  </sheetData>
  <conditionalFormatting sqref="H2:H16">
    <cfRule type="containsText" dxfId="25" priority="5" operator="containsText" text="Non OTD">
      <formula>NOT(ISERROR(SEARCH("Non OTD",H2)))</formula>
    </cfRule>
    <cfRule type="beginsWith" dxfId="24" priority="6" operator="beginsWith" text="OTD">
      <formula>LEFT(H2,LEN("OTD"))="OTD"</formula>
    </cfRule>
  </conditionalFormatting>
  <conditionalFormatting sqref="J2">
    <cfRule type="cellIs" dxfId="23" priority="2" operator="lessThan">
      <formula>0</formula>
    </cfRule>
    <cfRule type="cellIs" dxfId="22" priority="3" operator="greaterThan">
      <formula>0</formula>
    </cfRule>
  </conditionalFormatting>
  <dataValidations count="1">
    <dataValidation type="list" allowBlank="1" showInputMessage="1" showErrorMessage="1" sqref="I2:I16" xr:uid="{00000000-0002-0000-0000-000000000000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3"/>
  <sheetViews>
    <sheetView topLeftCell="A77" workbookViewId="0">
      <selection activeCell="E22" sqref="E22"/>
    </sheetView>
  </sheetViews>
  <sheetFormatPr defaultRowHeight="14.4" x14ac:dyDescent="0.3"/>
  <cols>
    <col min="1" max="1" width="9.6640625" style="2" bestFit="1" customWidth="1"/>
    <col min="2" max="2" width="11.44140625" style="2" bestFit="1" customWidth="1"/>
    <col min="3" max="3" width="10.6640625" style="2" bestFit="1" customWidth="1"/>
    <col min="4" max="4" width="10.33203125" style="2" bestFit="1" customWidth="1"/>
    <col min="5" max="5" width="11.88671875" style="2" bestFit="1" customWidth="1"/>
    <col min="6" max="6" width="11.88671875" style="2" customWidth="1"/>
  </cols>
  <sheetData>
    <row r="1" spans="1:9" s="1" customFormat="1" x14ac:dyDescent="0.3">
      <c r="A1" s="1" t="s">
        <v>7</v>
      </c>
      <c r="B1" s="1" t="s">
        <v>0</v>
      </c>
      <c r="C1" s="1" t="s">
        <v>6</v>
      </c>
      <c r="D1" s="1" t="s">
        <v>8</v>
      </c>
      <c r="E1" s="1" t="s">
        <v>9</v>
      </c>
      <c r="F1" s="1" t="s">
        <v>21</v>
      </c>
    </row>
    <row r="2" spans="1:9" x14ac:dyDescent="0.3">
      <c r="A2" s="8">
        <v>44348</v>
      </c>
      <c r="B2" s="2" t="s">
        <v>24</v>
      </c>
      <c r="C2" s="2" t="s">
        <v>10</v>
      </c>
      <c r="D2" s="9">
        <v>9</v>
      </c>
      <c r="F2" s="2" t="str" cm="1">
        <f t="array" ref="F2">EMPID</f>
        <v>ED3002</v>
      </c>
    </row>
    <row r="3" spans="1:9" x14ac:dyDescent="0.3">
      <c r="A3" s="8">
        <v>44349</v>
      </c>
      <c r="B3" s="2" t="s">
        <v>24</v>
      </c>
      <c r="C3" s="2" t="s">
        <v>10</v>
      </c>
      <c r="D3" s="9">
        <v>9</v>
      </c>
      <c r="F3" s="2" t="str" cm="1">
        <f t="array" ref="F3">EMPID</f>
        <v>ED3002</v>
      </c>
    </row>
    <row r="4" spans="1:9" x14ac:dyDescent="0.3">
      <c r="A4" s="8">
        <v>44350</v>
      </c>
      <c r="B4" s="2" t="s">
        <v>24</v>
      </c>
      <c r="C4" s="2" t="s">
        <v>10</v>
      </c>
      <c r="D4" s="9">
        <v>9</v>
      </c>
      <c r="F4" s="2" t="str" cm="1">
        <f t="array" ref="F4">EMPID</f>
        <v>ED3002</v>
      </c>
      <c r="I4" s="6"/>
    </row>
    <row r="5" spans="1:9" x14ac:dyDescent="0.3">
      <c r="A5" s="8">
        <v>44351</v>
      </c>
      <c r="B5" s="2" t="s">
        <v>24</v>
      </c>
      <c r="C5" s="2" t="s">
        <v>10</v>
      </c>
      <c r="D5" s="9">
        <v>9</v>
      </c>
      <c r="F5" s="10" t="str">
        <f t="array" ref="F5">EMPID</f>
        <v>ED3002</v>
      </c>
      <c r="I5" s="6"/>
    </row>
    <row r="6" spans="1:9" x14ac:dyDescent="0.3">
      <c r="A6" s="8">
        <v>44352</v>
      </c>
      <c r="B6" s="2" t="s">
        <v>24</v>
      </c>
      <c r="C6" s="2" t="s">
        <v>10</v>
      </c>
      <c r="D6" s="9">
        <v>9</v>
      </c>
      <c r="F6" s="2" t="str" cm="1">
        <f t="array" ref="F6">EMPID</f>
        <v>ED3002</v>
      </c>
    </row>
    <row r="7" spans="1:9" x14ac:dyDescent="0.3">
      <c r="A7" s="8">
        <v>44353</v>
      </c>
      <c r="B7" s="2" t="s">
        <v>24</v>
      </c>
      <c r="C7" s="2" t="s">
        <v>12</v>
      </c>
      <c r="D7" s="9">
        <v>9</v>
      </c>
      <c r="F7" s="2" t="str" cm="1">
        <f t="array" ref="F7">EMPID</f>
        <v>ED3002</v>
      </c>
    </row>
    <row r="8" spans="1:9" x14ac:dyDescent="0.3">
      <c r="A8" s="8">
        <v>44354</v>
      </c>
      <c r="B8" s="2" t="s">
        <v>25</v>
      </c>
      <c r="C8" s="2" t="s">
        <v>10</v>
      </c>
      <c r="D8" s="9">
        <v>9</v>
      </c>
      <c r="F8" s="2" t="str" cm="1">
        <f t="array" ref="F8">EMPID</f>
        <v>ED3002</v>
      </c>
    </row>
    <row r="9" spans="1:9" x14ac:dyDescent="0.3">
      <c r="A9" s="8">
        <v>44355</v>
      </c>
      <c r="B9" s="2" t="s">
        <v>25</v>
      </c>
      <c r="C9" s="2" t="s">
        <v>10</v>
      </c>
      <c r="D9" s="9">
        <v>9</v>
      </c>
      <c r="F9" s="2" t="str" cm="1">
        <f t="array" ref="F9">EMPID</f>
        <v>ED3002</v>
      </c>
    </row>
    <row r="10" spans="1:9" x14ac:dyDescent="0.3">
      <c r="A10" s="8">
        <v>44356</v>
      </c>
      <c r="B10" s="2" t="s">
        <v>25</v>
      </c>
      <c r="C10" s="2" t="s">
        <v>10</v>
      </c>
      <c r="D10" s="9">
        <v>9</v>
      </c>
      <c r="F10" s="2" t="str" cm="1">
        <f t="array" ref="F10">EMPID</f>
        <v>ED3002</v>
      </c>
    </row>
    <row r="11" spans="1:9" x14ac:dyDescent="0.3">
      <c r="A11" s="8">
        <v>44357</v>
      </c>
      <c r="B11" s="2" t="s">
        <v>25</v>
      </c>
      <c r="C11" s="2" t="s">
        <v>10</v>
      </c>
      <c r="D11" s="9">
        <v>9</v>
      </c>
      <c r="F11" s="2" t="str" cm="1">
        <f t="array" ref="F11">EMPID</f>
        <v>ED3002</v>
      </c>
    </row>
    <row r="12" spans="1:9" x14ac:dyDescent="0.3">
      <c r="A12" s="8">
        <v>44358</v>
      </c>
      <c r="B12" s="2" t="s">
        <v>25</v>
      </c>
      <c r="C12" s="2" t="s">
        <v>10</v>
      </c>
      <c r="D12" s="9">
        <v>9</v>
      </c>
      <c r="F12" s="2" t="str" cm="1">
        <f t="array" ref="F12">EMPID</f>
        <v>ED3002</v>
      </c>
    </row>
    <row r="13" spans="1:9" x14ac:dyDescent="0.3">
      <c r="A13" s="8">
        <v>44359</v>
      </c>
      <c r="B13" s="2" t="s">
        <v>25</v>
      </c>
      <c r="C13" s="2" t="s">
        <v>10</v>
      </c>
      <c r="D13" s="9">
        <v>9</v>
      </c>
      <c r="F13" s="2" t="str" cm="1">
        <f t="array" ref="F13">EMPID</f>
        <v>ED3002</v>
      </c>
    </row>
    <row r="14" spans="1:9" x14ac:dyDescent="0.3">
      <c r="A14" s="8">
        <v>44360</v>
      </c>
      <c r="B14" s="2" t="s">
        <v>25</v>
      </c>
      <c r="C14" s="2" t="s">
        <v>10</v>
      </c>
      <c r="D14" s="9">
        <v>9</v>
      </c>
      <c r="F14" s="10" t="str">
        <f t="array" ref="F14">EMPID</f>
        <v>ED3002</v>
      </c>
    </row>
    <row r="15" spans="1:9" x14ac:dyDescent="0.3">
      <c r="A15" s="8">
        <v>44361</v>
      </c>
      <c r="B15" s="2" t="s">
        <v>25</v>
      </c>
      <c r="C15" s="2" t="s">
        <v>10</v>
      </c>
      <c r="D15" s="9">
        <v>9</v>
      </c>
      <c r="F15" s="10" t="str">
        <f t="array" ref="F15">EMPID</f>
        <v>ED3002</v>
      </c>
    </row>
    <row r="16" spans="1:9" x14ac:dyDescent="0.3">
      <c r="A16" s="8">
        <v>44362</v>
      </c>
      <c r="B16" s="2" t="s">
        <v>25</v>
      </c>
      <c r="C16" s="2" t="s">
        <v>10</v>
      </c>
      <c r="D16" s="9">
        <v>9</v>
      </c>
      <c r="F16" s="10" t="str">
        <f t="array" ref="F16">EMPID</f>
        <v>ED3002</v>
      </c>
    </row>
    <row r="17" spans="1:8" x14ac:dyDescent="0.3">
      <c r="A17" s="8">
        <v>44363</v>
      </c>
      <c r="B17" s="2" t="s">
        <v>25</v>
      </c>
      <c r="C17" s="2" t="s">
        <v>10</v>
      </c>
      <c r="D17" s="9">
        <v>9</v>
      </c>
      <c r="F17" s="10" t="str">
        <f t="array" ref="F17">EMPID</f>
        <v>ED3002</v>
      </c>
    </row>
    <row r="18" spans="1:8" x14ac:dyDescent="0.3">
      <c r="A18" s="8">
        <v>44364</v>
      </c>
      <c r="B18" s="2" t="s">
        <v>25</v>
      </c>
      <c r="C18" s="2" t="s">
        <v>12</v>
      </c>
      <c r="D18" s="9">
        <v>9</v>
      </c>
      <c r="F18" s="10" t="str">
        <f t="array" ref="F18">EMPID</f>
        <v>ED3002</v>
      </c>
    </row>
    <row r="19" spans="1:8" x14ac:dyDescent="0.3">
      <c r="A19" s="8">
        <v>44365</v>
      </c>
      <c r="B19" s="2" t="s">
        <v>26</v>
      </c>
      <c r="C19" s="2" t="s">
        <v>10</v>
      </c>
      <c r="D19" s="9">
        <v>9</v>
      </c>
      <c r="F19" s="10" t="str" cm="1">
        <f t="array" ref="F19">EMPID</f>
        <v>ED3002</v>
      </c>
    </row>
    <row r="20" spans="1:8" x14ac:dyDescent="0.3">
      <c r="A20" s="8">
        <v>44366</v>
      </c>
      <c r="B20" s="2" t="s">
        <v>26</v>
      </c>
      <c r="C20" s="2" t="s">
        <v>10</v>
      </c>
      <c r="D20" s="9">
        <v>9</v>
      </c>
      <c r="F20" s="10" t="str">
        <f t="array" ref="F20">EMPID</f>
        <v>ED3002</v>
      </c>
    </row>
    <row r="21" spans="1:8" x14ac:dyDescent="0.3">
      <c r="A21" s="8">
        <v>44367</v>
      </c>
      <c r="B21" s="2" t="s">
        <v>26</v>
      </c>
      <c r="C21" s="2" t="s">
        <v>10</v>
      </c>
      <c r="D21" s="9">
        <v>9</v>
      </c>
      <c r="F21" s="10" t="str">
        <f t="array" ref="F21">EMPID</f>
        <v>ED3002</v>
      </c>
    </row>
    <row r="22" spans="1:8" x14ac:dyDescent="0.3">
      <c r="A22" s="8">
        <v>44368</v>
      </c>
      <c r="B22" s="2" t="s">
        <v>26</v>
      </c>
      <c r="C22" s="2" t="s">
        <v>10</v>
      </c>
      <c r="D22" s="9">
        <v>9</v>
      </c>
      <c r="F22" s="10" t="str">
        <f t="array" ref="F22">EMPID</f>
        <v>ED3002</v>
      </c>
    </row>
    <row r="23" spans="1:8" x14ac:dyDescent="0.3">
      <c r="A23" s="8">
        <v>44369</v>
      </c>
      <c r="B23" s="2" t="s">
        <v>26</v>
      </c>
      <c r="C23" s="2" t="s">
        <v>10</v>
      </c>
      <c r="D23" s="9">
        <v>9</v>
      </c>
      <c r="F23" s="10" t="str">
        <f t="array" ref="F23">EMPID</f>
        <v>ED3002</v>
      </c>
    </row>
    <row r="24" spans="1:8" x14ac:dyDescent="0.3">
      <c r="A24" s="8">
        <v>44370</v>
      </c>
      <c r="B24" s="2" t="s">
        <v>26</v>
      </c>
      <c r="C24" s="2" t="s">
        <v>10</v>
      </c>
      <c r="D24" s="9">
        <v>9</v>
      </c>
      <c r="F24" s="10" t="str">
        <f t="array" ref="F24">EMPID</f>
        <v>ED3002</v>
      </c>
    </row>
    <row r="25" spans="1:8" x14ac:dyDescent="0.3">
      <c r="A25" s="8">
        <v>44371</v>
      </c>
      <c r="B25" s="2" t="s">
        <v>26</v>
      </c>
      <c r="C25" s="2" t="s">
        <v>10</v>
      </c>
      <c r="D25" s="9">
        <v>9</v>
      </c>
      <c r="F25" s="10" t="str">
        <f t="array" ref="F25">EMPID</f>
        <v>ED3002</v>
      </c>
      <c r="H25" t="s">
        <v>22</v>
      </c>
    </row>
    <row r="26" spans="1:8" x14ac:dyDescent="0.3">
      <c r="A26" s="8">
        <v>44372</v>
      </c>
      <c r="B26" s="2" t="s">
        <v>26</v>
      </c>
      <c r="C26" s="2" t="s">
        <v>10</v>
      </c>
      <c r="D26" s="9">
        <v>9</v>
      </c>
      <c r="F26" s="10" t="str">
        <f t="array" ref="F26">EMPID</f>
        <v>ED3002</v>
      </c>
    </row>
    <row r="27" spans="1:8" x14ac:dyDescent="0.3">
      <c r="A27" s="8">
        <v>44373</v>
      </c>
      <c r="B27" s="2" t="s">
        <v>26</v>
      </c>
      <c r="C27" s="2" t="s">
        <v>10</v>
      </c>
      <c r="D27" s="9">
        <v>9</v>
      </c>
      <c r="F27" s="10" t="str">
        <f t="array" ref="F27">EMPID</f>
        <v>ED3002</v>
      </c>
    </row>
    <row r="28" spans="1:8" x14ac:dyDescent="0.3">
      <c r="A28" s="8">
        <v>44374</v>
      </c>
      <c r="B28" s="2" t="s">
        <v>26</v>
      </c>
      <c r="C28" s="2" t="s">
        <v>10</v>
      </c>
      <c r="D28" s="9">
        <v>9</v>
      </c>
      <c r="F28" s="10" t="str">
        <f t="array" ref="F28">EMPID</f>
        <v>ED3002</v>
      </c>
    </row>
    <row r="29" spans="1:8" x14ac:dyDescent="0.3">
      <c r="A29" s="8">
        <v>44375</v>
      </c>
      <c r="B29" s="2" t="s">
        <v>26</v>
      </c>
      <c r="C29" s="2" t="s">
        <v>10</v>
      </c>
      <c r="D29" s="9">
        <v>9</v>
      </c>
      <c r="F29" s="10" t="str">
        <f t="array" ref="F29">EMPID</f>
        <v>ED3002</v>
      </c>
    </row>
    <row r="30" spans="1:8" x14ac:dyDescent="0.3">
      <c r="A30" s="8">
        <v>44376</v>
      </c>
      <c r="B30" s="2" t="s">
        <v>26</v>
      </c>
      <c r="C30" s="2" t="s">
        <v>10</v>
      </c>
      <c r="D30" s="9">
        <v>9</v>
      </c>
      <c r="F30" s="10" t="str">
        <f t="array" ref="F30">EMPID</f>
        <v>ED3002</v>
      </c>
    </row>
    <row r="31" spans="1:8" x14ac:dyDescent="0.3">
      <c r="A31" s="8">
        <v>44377</v>
      </c>
      <c r="B31" s="2" t="s">
        <v>26</v>
      </c>
      <c r="C31" s="2" t="s">
        <v>10</v>
      </c>
      <c r="D31" s="9">
        <v>9</v>
      </c>
      <c r="F31" s="10" t="str">
        <f t="array" ref="F31">EMPID</f>
        <v>ED3002</v>
      </c>
    </row>
    <row r="32" spans="1:8" x14ac:dyDescent="0.3">
      <c r="A32" s="8">
        <v>44378</v>
      </c>
      <c r="B32" s="2" t="s">
        <v>26</v>
      </c>
      <c r="C32" s="2" t="s">
        <v>10</v>
      </c>
      <c r="D32" s="9">
        <v>9</v>
      </c>
      <c r="F32" s="10" t="str">
        <f t="array" ref="F32">EMPID</f>
        <v>ED3002</v>
      </c>
    </row>
    <row r="33" spans="1:6" x14ac:dyDescent="0.3">
      <c r="A33" s="8">
        <v>44379</v>
      </c>
      <c r="B33" s="2" t="s">
        <v>26</v>
      </c>
      <c r="C33" s="2" t="s">
        <v>10</v>
      </c>
      <c r="D33" s="9">
        <v>9</v>
      </c>
      <c r="F33" s="10" t="str">
        <f t="array" ref="F33">EMPID</f>
        <v>ED3002</v>
      </c>
    </row>
    <row r="34" spans="1:6" x14ac:dyDescent="0.3">
      <c r="A34" s="8">
        <v>44380</v>
      </c>
      <c r="B34" s="2" t="s">
        <v>26</v>
      </c>
      <c r="C34" s="2" t="s">
        <v>12</v>
      </c>
      <c r="D34" s="9">
        <v>9</v>
      </c>
      <c r="F34" s="10" t="str">
        <f t="array" ref="F34">EMPID</f>
        <v>ED3002</v>
      </c>
    </row>
    <row r="35" spans="1:6" x14ac:dyDescent="0.3">
      <c r="A35" s="8">
        <v>44381</v>
      </c>
      <c r="B35" s="2" t="s">
        <v>24</v>
      </c>
      <c r="C35" s="2" t="s">
        <v>14</v>
      </c>
      <c r="D35" s="9">
        <v>9</v>
      </c>
      <c r="F35" s="10" t="str">
        <f t="array" ref="F35">EMPID</f>
        <v>ED3002</v>
      </c>
    </row>
    <row r="36" spans="1:6" x14ac:dyDescent="0.3">
      <c r="A36" s="8">
        <v>44382</v>
      </c>
      <c r="B36" s="2" t="s">
        <v>27</v>
      </c>
      <c r="C36" s="2" t="s">
        <v>10</v>
      </c>
      <c r="D36" s="9">
        <v>9</v>
      </c>
      <c r="F36" s="10" t="str">
        <f t="array" ref="F36">EMPID</f>
        <v>ED3002</v>
      </c>
    </row>
    <row r="37" spans="1:6" x14ac:dyDescent="0.3">
      <c r="A37" s="8">
        <v>44383</v>
      </c>
      <c r="B37" s="2" t="s">
        <v>27</v>
      </c>
      <c r="C37" s="2" t="s">
        <v>10</v>
      </c>
      <c r="D37" s="9">
        <v>9</v>
      </c>
      <c r="F37" s="10" t="str">
        <f t="array" ref="F37">EMPID</f>
        <v>ED3002</v>
      </c>
    </row>
    <row r="38" spans="1:6" x14ac:dyDescent="0.3">
      <c r="A38" s="8">
        <v>44384</v>
      </c>
      <c r="B38" s="2" t="s">
        <v>27</v>
      </c>
      <c r="C38" s="2" t="s">
        <v>10</v>
      </c>
      <c r="D38" s="9">
        <v>9</v>
      </c>
      <c r="F38" s="10" t="str">
        <f t="array" ref="F38">EMPID</f>
        <v>ED3002</v>
      </c>
    </row>
    <row r="39" spans="1:6" x14ac:dyDescent="0.3">
      <c r="A39" s="8">
        <v>44385</v>
      </c>
      <c r="B39" s="2" t="s">
        <v>27</v>
      </c>
      <c r="C39" s="2" t="s">
        <v>10</v>
      </c>
      <c r="D39" s="9">
        <v>9</v>
      </c>
      <c r="F39" s="10" t="str">
        <f t="array" ref="F39">EMPID</f>
        <v>ED3002</v>
      </c>
    </row>
    <row r="40" spans="1:6" x14ac:dyDescent="0.3">
      <c r="A40" s="8">
        <v>44386</v>
      </c>
      <c r="B40" s="2" t="s">
        <v>27</v>
      </c>
      <c r="C40" s="2" t="s">
        <v>10</v>
      </c>
      <c r="D40" s="9">
        <v>9</v>
      </c>
      <c r="F40" s="10" t="str">
        <f t="array" ref="F40">EMPID</f>
        <v>ED3002</v>
      </c>
    </row>
    <row r="41" spans="1:6" x14ac:dyDescent="0.3">
      <c r="A41" s="8">
        <v>44387</v>
      </c>
      <c r="B41" s="2" t="s">
        <v>27</v>
      </c>
      <c r="C41" s="2" t="s">
        <v>12</v>
      </c>
      <c r="D41" s="9">
        <v>9</v>
      </c>
      <c r="F41" s="10" t="str">
        <f t="array" ref="F41">EMPID</f>
        <v>ED3002</v>
      </c>
    </row>
    <row r="42" spans="1:6" x14ac:dyDescent="0.3">
      <c r="A42" s="8">
        <v>44388</v>
      </c>
      <c r="B42" s="2" t="s">
        <v>28</v>
      </c>
      <c r="C42" s="2" t="s">
        <v>10</v>
      </c>
      <c r="D42" s="9">
        <v>9</v>
      </c>
      <c r="F42" s="10" t="str">
        <f t="array" ref="F42">EMPID</f>
        <v>ED3002</v>
      </c>
    </row>
    <row r="43" spans="1:6" x14ac:dyDescent="0.3">
      <c r="A43" s="8">
        <v>44389</v>
      </c>
      <c r="B43" s="2" t="s">
        <v>28</v>
      </c>
      <c r="C43" s="2" t="s">
        <v>10</v>
      </c>
      <c r="D43" s="9">
        <v>9</v>
      </c>
      <c r="F43" s="10" t="str">
        <f t="array" ref="F43">EMPID</f>
        <v>ED3002</v>
      </c>
    </row>
    <row r="44" spans="1:6" x14ac:dyDescent="0.3">
      <c r="A44" s="8">
        <v>44390</v>
      </c>
      <c r="B44" s="2" t="s">
        <v>28</v>
      </c>
      <c r="C44" s="2" t="s">
        <v>10</v>
      </c>
      <c r="D44" s="9">
        <v>9</v>
      </c>
      <c r="F44" s="10" t="str">
        <f t="array" ref="F44">EMPID</f>
        <v>ED3002</v>
      </c>
    </row>
    <row r="45" spans="1:6" x14ac:dyDescent="0.3">
      <c r="A45" s="8">
        <v>44391</v>
      </c>
      <c r="B45" s="2" t="s">
        <v>28</v>
      </c>
      <c r="C45" s="2" t="s">
        <v>10</v>
      </c>
      <c r="D45" s="9">
        <v>9</v>
      </c>
      <c r="F45" s="10" t="str">
        <f t="array" ref="F45">EMPID</f>
        <v>ED3002</v>
      </c>
    </row>
    <row r="46" spans="1:6" x14ac:dyDescent="0.3">
      <c r="A46" s="8">
        <v>44392</v>
      </c>
      <c r="B46" s="2" t="s">
        <v>28</v>
      </c>
      <c r="C46" s="2" t="s">
        <v>10</v>
      </c>
      <c r="D46" s="9">
        <v>9</v>
      </c>
      <c r="F46" s="10" t="str">
        <f t="array" ref="F46">EMPID</f>
        <v>ED3002</v>
      </c>
    </row>
    <row r="47" spans="1:6" x14ac:dyDescent="0.3">
      <c r="A47" s="8">
        <v>44393</v>
      </c>
      <c r="B47" s="2" t="s">
        <v>28</v>
      </c>
      <c r="C47" s="2" t="s">
        <v>10</v>
      </c>
      <c r="D47" s="9">
        <v>9</v>
      </c>
      <c r="F47" s="10" t="str">
        <f t="array" ref="F47">EMPID</f>
        <v>ED3002</v>
      </c>
    </row>
    <row r="48" spans="1:6" x14ac:dyDescent="0.3">
      <c r="A48" s="8">
        <v>44394</v>
      </c>
      <c r="B48" s="2" t="s">
        <v>28</v>
      </c>
      <c r="C48" s="2" t="s">
        <v>10</v>
      </c>
      <c r="D48" s="9">
        <v>9</v>
      </c>
      <c r="F48" s="10" t="str">
        <f t="array" ref="F48">EMPID</f>
        <v>ED3002</v>
      </c>
    </row>
    <row r="49" spans="1:6" x14ac:dyDescent="0.3">
      <c r="A49" s="8">
        <v>44395</v>
      </c>
      <c r="B49" s="2" t="s">
        <v>28</v>
      </c>
      <c r="C49" s="2" t="s">
        <v>12</v>
      </c>
      <c r="D49" s="9">
        <v>9</v>
      </c>
      <c r="F49" s="10" t="str">
        <f t="array" ref="F49">EMPID</f>
        <v>ED3002</v>
      </c>
    </row>
    <row r="50" spans="1:6" x14ac:dyDescent="0.3">
      <c r="A50" s="8">
        <v>44396</v>
      </c>
      <c r="B50" s="2" t="s">
        <v>29</v>
      </c>
      <c r="C50" s="2" t="s">
        <v>10</v>
      </c>
      <c r="D50" s="9">
        <v>9</v>
      </c>
      <c r="F50" s="10" t="str">
        <f t="array" ref="F50">EMPID</f>
        <v>ED3002</v>
      </c>
    </row>
    <row r="51" spans="1:6" x14ac:dyDescent="0.3">
      <c r="A51" s="8">
        <v>44397</v>
      </c>
      <c r="B51" s="2" t="s">
        <v>29</v>
      </c>
      <c r="C51" s="2" t="s">
        <v>10</v>
      </c>
      <c r="D51" s="9">
        <v>9</v>
      </c>
      <c r="F51" s="10" t="str">
        <f t="array" ref="F51">EMPID</f>
        <v>ED3002</v>
      </c>
    </row>
    <row r="52" spans="1:6" x14ac:dyDescent="0.3">
      <c r="A52" s="8">
        <v>44398</v>
      </c>
      <c r="B52" s="2" t="s">
        <v>29</v>
      </c>
      <c r="C52" s="2" t="s">
        <v>10</v>
      </c>
      <c r="D52" s="9">
        <v>9</v>
      </c>
      <c r="F52" s="10" t="str">
        <f t="array" ref="F52">EMPID</f>
        <v>ED3002</v>
      </c>
    </row>
    <row r="53" spans="1:6" x14ac:dyDescent="0.3">
      <c r="A53" s="8">
        <v>44399</v>
      </c>
      <c r="B53" s="2" t="s">
        <v>29</v>
      </c>
      <c r="C53" s="2" t="s">
        <v>10</v>
      </c>
      <c r="D53" s="9">
        <v>9</v>
      </c>
      <c r="F53" s="10" t="str">
        <f t="array" ref="F53">EMPID</f>
        <v>ED3002</v>
      </c>
    </row>
    <row r="54" spans="1:6" x14ac:dyDescent="0.3">
      <c r="A54" s="8">
        <v>44400</v>
      </c>
      <c r="B54" s="2" t="s">
        <v>29</v>
      </c>
      <c r="C54" s="2" t="s">
        <v>10</v>
      </c>
      <c r="D54" s="9">
        <v>9</v>
      </c>
      <c r="F54" s="10" t="str">
        <f t="array" ref="F54">EMPID</f>
        <v>ED3002</v>
      </c>
    </row>
    <row r="55" spans="1:6" x14ac:dyDescent="0.3">
      <c r="A55" s="8">
        <v>44401</v>
      </c>
      <c r="B55" s="2" t="s">
        <v>29</v>
      </c>
      <c r="C55" s="2" t="s">
        <v>10</v>
      </c>
      <c r="D55" s="9">
        <v>9</v>
      </c>
      <c r="F55" s="10" t="str">
        <f t="array" ref="F55">EMPID</f>
        <v>ED3002</v>
      </c>
    </row>
    <row r="56" spans="1:6" x14ac:dyDescent="0.3">
      <c r="A56" s="8">
        <v>44402</v>
      </c>
      <c r="B56" s="2" t="s">
        <v>29</v>
      </c>
      <c r="C56" s="2" t="s">
        <v>10</v>
      </c>
      <c r="D56" s="9">
        <v>9</v>
      </c>
      <c r="F56" s="10" t="str">
        <f t="array" ref="F56">EMPID</f>
        <v>ED3002</v>
      </c>
    </row>
    <row r="57" spans="1:6" x14ac:dyDescent="0.3">
      <c r="A57" s="8">
        <v>44403</v>
      </c>
      <c r="B57" s="2" t="s">
        <v>29</v>
      </c>
      <c r="C57" s="2" t="s">
        <v>10</v>
      </c>
      <c r="D57" s="9">
        <v>9</v>
      </c>
      <c r="F57" s="10" t="str">
        <f t="array" ref="F57">EMPID</f>
        <v>ED3002</v>
      </c>
    </row>
    <row r="58" spans="1:6" x14ac:dyDescent="0.3">
      <c r="A58" s="8">
        <v>44404</v>
      </c>
      <c r="B58" s="2" t="s">
        <v>29</v>
      </c>
      <c r="C58" s="2" t="s">
        <v>10</v>
      </c>
      <c r="D58" s="9">
        <v>9</v>
      </c>
      <c r="F58" s="10" t="str">
        <f t="array" ref="F58">EMPID</f>
        <v>ED3002</v>
      </c>
    </row>
    <row r="59" spans="1:6" x14ac:dyDescent="0.3">
      <c r="A59" s="8">
        <v>44405</v>
      </c>
      <c r="B59" s="2" t="s">
        <v>29</v>
      </c>
      <c r="C59" s="2" t="s">
        <v>10</v>
      </c>
      <c r="D59" s="9">
        <v>9</v>
      </c>
      <c r="F59" s="10" t="str">
        <f t="array" ref="F59">EMPID</f>
        <v>ED3002</v>
      </c>
    </row>
    <row r="60" spans="1:6" x14ac:dyDescent="0.3">
      <c r="A60" s="8">
        <v>44406</v>
      </c>
      <c r="B60" s="2" t="s">
        <v>29</v>
      </c>
      <c r="C60" s="2" t="s">
        <v>10</v>
      </c>
      <c r="D60" s="9">
        <v>9</v>
      </c>
      <c r="F60" s="10" t="str">
        <f t="array" ref="F60">EMPID</f>
        <v>ED3002</v>
      </c>
    </row>
    <row r="61" spans="1:6" x14ac:dyDescent="0.3">
      <c r="A61" s="8">
        <v>44407</v>
      </c>
      <c r="B61" s="2" t="s">
        <v>29</v>
      </c>
      <c r="C61" s="2" t="s">
        <v>10</v>
      </c>
      <c r="D61" s="9">
        <v>9</v>
      </c>
      <c r="F61" s="10" t="str">
        <f t="array" ref="F61">EMPID</f>
        <v>ED3002</v>
      </c>
    </row>
    <row r="62" spans="1:6" x14ac:dyDescent="0.3">
      <c r="A62" s="8">
        <v>44408</v>
      </c>
      <c r="B62" s="2" t="s">
        <v>29</v>
      </c>
      <c r="C62" s="2" t="s">
        <v>12</v>
      </c>
      <c r="D62" s="9">
        <v>9</v>
      </c>
      <c r="F62" s="10" t="str">
        <f t="array" ref="F62">EMPID</f>
        <v>ED3002</v>
      </c>
    </row>
    <row r="63" spans="1:6" x14ac:dyDescent="0.3">
      <c r="A63" s="8">
        <v>44409</v>
      </c>
      <c r="B63" s="2" t="s">
        <v>26</v>
      </c>
      <c r="C63" s="2" t="s">
        <v>14</v>
      </c>
      <c r="D63" s="9">
        <v>9</v>
      </c>
      <c r="F63" s="10" t="str">
        <f t="array" ref="F63">EMPID</f>
        <v>ED3002</v>
      </c>
    </row>
    <row r="64" spans="1:6" x14ac:dyDescent="0.3">
      <c r="A64" s="8">
        <v>44410</v>
      </c>
      <c r="B64" s="2" t="s">
        <v>30</v>
      </c>
      <c r="C64" s="2" t="s">
        <v>10</v>
      </c>
      <c r="D64" s="9">
        <v>9</v>
      </c>
      <c r="F64" s="10" t="str">
        <f t="array" ref="F64">EMPID</f>
        <v>ED3002</v>
      </c>
    </row>
    <row r="65" spans="1:6" x14ac:dyDescent="0.3">
      <c r="A65" s="8">
        <v>44411</v>
      </c>
      <c r="B65" s="2" t="s">
        <v>30</v>
      </c>
      <c r="C65" s="2" t="s">
        <v>10</v>
      </c>
      <c r="D65" s="9">
        <v>9</v>
      </c>
      <c r="F65" s="10" t="str">
        <f t="array" ref="F65">EMPID</f>
        <v>ED3002</v>
      </c>
    </row>
    <row r="66" spans="1:6" x14ac:dyDescent="0.3">
      <c r="A66" s="8">
        <v>44412</v>
      </c>
      <c r="B66" s="2" t="s">
        <v>30</v>
      </c>
      <c r="C66" s="2" t="s">
        <v>10</v>
      </c>
      <c r="D66" s="9">
        <v>9</v>
      </c>
      <c r="F66" s="10" t="str">
        <f t="array" ref="F66">EMPID</f>
        <v>ED3002</v>
      </c>
    </row>
    <row r="67" spans="1:6" x14ac:dyDescent="0.3">
      <c r="A67" s="8">
        <v>44413</v>
      </c>
      <c r="B67" s="2" t="s">
        <v>30</v>
      </c>
      <c r="C67" s="2" t="s">
        <v>10</v>
      </c>
      <c r="D67" s="9">
        <v>9</v>
      </c>
      <c r="F67" s="10" t="str">
        <f t="array" ref="F67">EMPID</f>
        <v>ED3002</v>
      </c>
    </row>
    <row r="68" spans="1:6" x14ac:dyDescent="0.3">
      <c r="A68" s="8">
        <v>44414</v>
      </c>
      <c r="B68" s="2" t="s">
        <v>30</v>
      </c>
      <c r="C68" s="2" t="s">
        <v>10</v>
      </c>
      <c r="D68" s="9">
        <v>9</v>
      </c>
      <c r="F68" s="10" t="str">
        <f t="array" ref="F68">EMPID</f>
        <v>ED3002</v>
      </c>
    </row>
    <row r="69" spans="1:6" x14ac:dyDescent="0.3">
      <c r="A69" s="8">
        <v>44415</v>
      </c>
      <c r="B69" s="2" t="s">
        <v>30</v>
      </c>
      <c r="C69" s="2" t="s">
        <v>10</v>
      </c>
      <c r="D69" s="9">
        <v>9</v>
      </c>
      <c r="F69" s="10" t="str">
        <f t="array" ref="F69">EMPID</f>
        <v>ED3002</v>
      </c>
    </row>
    <row r="70" spans="1:6" x14ac:dyDescent="0.3">
      <c r="A70" s="8">
        <v>44416</v>
      </c>
      <c r="B70" s="2" t="s">
        <v>30</v>
      </c>
      <c r="C70" s="2" t="s">
        <v>10</v>
      </c>
      <c r="D70" s="9">
        <v>9</v>
      </c>
      <c r="F70" s="10" t="str">
        <f t="array" ref="F70">EMPID</f>
        <v>ED3002</v>
      </c>
    </row>
    <row r="71" spans="1:6" x14ac:dyDescent="0.3">
      <c r="A71" s="8">
        <v>44417</v>
      </c>
      <c r="B71" s="2" t="s">
        <v>30</v>
      </c>
      <c r="C71" s="2" t="s">
        <v>10</v>
      </c>
      <c r="D71" s="9">
        <v>9</v>
      </c>
      <c r="F71" s="10" t="str">
        <f t="array" ref="F71">EMPID</f>
        <v>ED3002</v>
      </c>
    </row>
    <row r="72" spans="1:6" x14ac:dyDescent="0.3">
      <c r="A72" s="8">
        <v>44418</v>
      </c>
      <c r="B72" s="2" t="s">
        <v>30</v>
      </c>
      <c r="C72" s="2" t="s">
        <v>12</v>
      </c>
      <c r="D72" s="9">
        <v>9</v>
      </c>
      <c r="F72" s="10" t="str">
        <f t="array" ref="F72">EMPID</f>
        <v>ED3002</v>
      </c>
    </row>
    <row r="73" spans="1:6" x14ac:dyDescent="0.3">
      <c r="A73" s="8">
        <v>44419</v>
      </c>
      <c r="B73" s="2" t="s">
        <v>31</v>
      </c>
      <c r="C73" s="2" t="s">
        <v>10</v>
      </c>
      <c r="D73" s="9">
        <v>9</v>
      </c>
      <c r="F73" s="10" t="str">
        <f t="array" ref="F73">EMPID</f>
        <v>ED3002</v>
      </c>
    </row>
    <row r="74" spans="1:6" x14ac:dyDescent="0.3">
      <c r="A74" s="8">
        <v>44420</v>
      </c>
      <c r="B74" s="2" t="s">
        <v>31</v>
      </c>
      <c r="C74" s="2" t="s">
        <v>12</v>
      </c>
      <c r="D74" s="9">
        <v>9</v>
      </c>
      <c r="F74" s="10" t="str">
        <f t="array" ref="F74">EMPID</f>
        <v>ED3002</v>
      </c>
    </row>
    <row r="75" spans="1:6" x14ac:dyDescent="0.3">
      <c r="A75" s="8">
        <v>44421</v>
      </c>
      <c r="B75" s="2" t="s">
        <v>32</v>
      </c>
      <c r="C75" s="2" t="s">
        <v>12</v>
      </c>
      <c r="D75" s="9">
        <v>9</v>
      </c>
      <c r="F75" s="10" t="str">
        <f t="array" ref="F75">EMPID</f>
        <v>ED3002</v>
      </c>
    </row>
    <row r="76" spans="1:6" x14ac:dyDescent="0.3">
      <c r="A76" s="8">
        <v>44422</v>
      </c>
      <c r="B76" s="2" t="s">
        <v>33</v>
      </c>
      <c r="C76" s="2" t="s">
        <v>10</v>
      </c>
      <c r="D76" s="9">
        <v>9</v>
      </c>
      <c r="F76" s="10" t="str">
        <f t="array" ref="F76">EMPID</f>
        <v>ED3002</v>
      </c>
    </row>
    <row r="77" spans="1:6" x14ac:dyDescent="0.3">
      <c r="A77" s="8">
        <v>44423</v>
      </c>
      <c r="B77" s="2" t="s">
        <v>33</v>
      </c>
      <c r="C77" s="2" t="s">
        <v>10</v>
      </c>
      <c r="D77" s="9">
        <v>9</v>
      </c>
      <c r="F77" s="10" t="str">
        <f t="array" ref="F77">EMPID</f>
        <v>ED3002</v>
      </c>
    </row>
    <row r="78" spans="1:6" x14ac:dyDescent="0.3">
      <c r="A78" s="8">
        <v>44424</v>
      </c>
      <c r="B78" s="2" t="s">
        <v>33</v>
      </c>
      <c r="C78" s="2" t="s">
        <v>10</v>
      </c>
      <c r="D78" s="9">
        <v>9</v>
      </c>
      <c r="F78" s="10" t="str">
        <f t="array" ref="F78">EMPID</f>
        <v>ED3002</v>
      </c>
    </row>
    <row r="79" spans="1:6" x14ac:dyDescent="0.3">
      <c r="A79" s="8">
        <v>44425</v>
      </c>
      <c r="B79" s="2" t="s">
        <v>33</v>
      </c>
      <c r="C79" s="2" t="s">
        <v>10</v>
      </c>
      <c r="D79" s="9">
        <v>9</v>
      </c>
      <c r="F79" s="10" t="str">
        <f t="array" ref="F79">EMPID</f>
        <v>ED3002</v>
      </c>
    </row>
    <row r="80" spans="1:6" x14ac:dyDescent="0.3">
      <c r="A80" s="8">
        <v>44426</v>
      </c>
      <c r="B80" s="2" t="s">
        <v>33</v>
      </c>
      <c r="C80" s="2" t="s">
        <v>10</v>
      </c>
      <c r="D80" s="9">
        <v>9</v>
      </c>
      <c r="F80" s="10" t="str">
        <f t="array" ref="F80">EMPID</f>
        <v>ED3002</v>
      </c>
    </row>
    <row r="81" spans="1:6" x14ac:dyDescent="0.3">
      <c r="A81" s="8">
        <v>44427</v>
      </c>
      <c r="B81" s="2" t="s">
        <v>33</v>
      </c>
      <c r="C81" s="2" t="s">
        <v>10</v>
      </c>
      <c r="D81" s="9">
        <v>9</v>
      </c>
      <c r="F81" s="10" t="str">
        <f t="array" ref="F81">EMPID</f>
        <v>ED3002</v>
      </c>
    </row>
    <row r="82" spans="1:6" x14ac:dyDescent="0.3">
      <c r="A82" s="8">
        <v>44428</v>
      </c>
      <c r="B82" s="2" t="s">
        <v>33</v>
      </c>
      <c r="C82" s="2" t="s">
        <v>12</v>
      </c>
      <c r="D82" s="9">
        <v>9</v>
      </c>
      <c r="F82" s="10" t="str">
        <f t="array" ref="F82">EMPID</f>
        <v>ED3002</v>
      </c>
    </row>
    <row r="83" spans="1:6" x14ac:dyDescent="0.3">
      <c r="A83" s="8">
        <v>44429</v>
      </c>
      <c r="B83" s="2" t="s">
        <v>28</v>
      </c>
      <c r="C83" s="2" t="s">
        <v>14</v>
      </c>
      <c r="D83" s="9">
        <v>9</v>
      </c>
      <c r="F83" s="10" t="str">
        <f t="array" ref="F83">EMPID</f>
        <v>ED3002</v>
      </c>
    </row>
    <row r="84" spans="1:6" x14ac:dyDescent="0.3">
      <c r="A84" s="8">
        <v>44430</v>
      </c>
      <c r="B84" s="2" t="s">
        <v>34</v>
      </c>
      <c r="C84" s="2" t="s">
        <v>12</v>
      </c>
      <c r="D84" s="9">
        <v>9</v>
      </c>
      <c r="F84" s="10" t="str">
        <f t="array" ref="F84">EMPID</f>
        <v>ED3002</v>
      </c>
    </row>
    <row r="85" spans="1:6" x14ac:dyDescent="0.3">
      <c r="A85" s="8">
        <v>44431</v>
      </c>
      <c r="B85" s="2" t="s">
        <v>35</v>
      </c>
      <c r="C85" s="2" t="s">
        <v>10</v>
      </c>
      <c r="D85" s="9">
        <v>9</v>
      </c>
      <c r="F85" s="10" t="str">
        <f t="array" ref="F85">EMPID</f>
        <v>ED3002</v>
      </c>
    </row>
    <row r="86" spans="1:6" x14ac:dyDescent="0.3">
      <c r="A86" s="8">
        <v>44432</v>
      </c>
      <c r="B86" s="2" t="s">
        <v>35</v>
      </c>
      <c r="C86" s="2" t="s">
        <v>10</v>
      </c>
      <c r="D86" s="9">
        <v>9</v>
      </c>
      <c r="F86" s="10" t="str">
        <f t="array" ref="F86">EMPID</f>
        <v>ED3002</v>
      </c>
    </row>
    <row r="87" spans="1:6" x14ac:dyDescent="0.3">
      <c r="A87" s="8">
        <v>44433</v>
      </c>
      <c r="B87" s="2" t="s">
        <v>35</v>
      </c>
      <c r="C87" s="2" t="s">
        <v>10</v>
      </c>
      <c r="D87" s="9">
        <v>9</v>
      </c>
      <c r="F87" s="10" t="str">
        <f t="array" ref="F87">EMPID</f>
        <v>ED3002</v>
      </c>
    </row>
    <row r="88" spans="1:6" x14ac:dyDescent="0.3">
      <c r="A88" s="8">
        <v>44434</v>
      </c>
      <c r="B88" s="2" t="s">
        <v>35</v>
      </c>
      <c r="C88" s="2" t="s">
        <v>10</v>
      </c>
      <c r="D88" s="9">
        <v>9</v>
      </c>
      <c r="F88" s="10" t="str">
        <f t="array" ref="F88">EMPID</f>
        <v>ED3002</v>
      </c>
    </row>
    <row r="89" spans="1:6" x14ac:dyDescent="0.3">
      <c r="A89" s="8">
        <v>44435</v>
      </c>
      <c r="B89" s="2" t="s">
        <v>35</v>
      </c>
      <c r="C89" s="2" t="s">
        <v>10</v>
      </c>
      <c r="D89" s="9">
        <v>9</v>
      </c>
      <c r="F89" s="10" t="str">
        <f t="array" ref="F89">EMPID</f>
        <v>ED3002</v>
      </c>
    </row>
    <row r="90" spans="1:6" x14ac:dyDescent="0.3">
      <c r="A90" s="8">
        <v>44436</v>
      </c>
      <c r="B90" s="2" t="s">
        <v>35</v>
      </c>
      <c r="C90" s="2" t="s">
        <v>10</v>
      </c>
      <c r="D90" s="9">
        <v>9</v>
      </c>
      <c r="F90" s="10" t="str">
        <f t="array" ref="F90">EMPID</f>
        <v>ED3002</v>
      </c>
    </row>
    <row r="91" spans="1:6" x14ac:dyDescent="0.3">
      <c r="A91" s="8">
        <v>44437</v>
      </c>
      <c r="B91" s="2" t="s">
        <v>35</v>
      </c>
      <c r="C91" s="2" t="s">
        <v>12</v>
      </c>
      <c r="D91" s="9">
        <v>9</v>
      </c>
      <c r="F91" s="10" t="str">
        <f t="array" ref="F91">EMPID</f>
        <v>ED3002</v>
      </c>
    </row>
    <row r="92" spans="1:6" x14ac:dyDescent="0.3">
      <c r="A92" s="8">
        <v>44438</v>
      </c>
      <c r="B92" s="2" t="s">
        <v>36</v>
      </c>
      <c r="C92" s="2" t="s">
        <v>10</v>
      </c>
      <c r="D92" s="9">
        <v>9</v>
      </c>
      <c r="F92" s="10" t="str">
        <f t="array" ref="F92">EMPID</f>
        <v>ED3002</v>
      </c>
    </row>
    <row r="93" spans="1:6" x14ac:dyDescent="0.3">
      <c r="A93" s="8">
        <v>44439</v>
      </c>
      <c r="B93" s="2" t="s">
        <v>36</v>
      </c>
      <c r="C93" s="2" t="s">
        <v>10</v>
      </c>
      <c r="D93" s="9">
        <v>9</v>
      </c>
      <c r="F93" s="10" t="str">
        <f t="array" ref="F93">EMPID</f>
        <v>ED3002</v>
      </c>
    </row>
    <row r="94" spans="1:6" x14ac:dyDescent="0.3">
      <c r="A94" s="8">
        <v>44440</v>
      </c>
      <c r="B94" s="2" t="s">
        <v>36</v>
      </c>
      <c r="C94" s="2" t="s">
        <v>10</v>
      </c>
      <c r="D94" s="9">
        <v>9</v>
      </c>
      <c r="F94" s="10" t="str">
        <f t="array" ref="F94">EMPID</f>
        <v>ED3002</v>
      </c>
    </row>
    <row r="95" spans="1:6" x14ac:dyDescent="0.3">
      <c r="A95" s="8">
        <v>44441</v>
      </c>
      <c r="B95" s="2" t="s">
        <v>36</v>
      </c>
      <c r="C95" s="2" t="s">
        <v>10</v>
      </c>
      <c r="D95" s="9">
        <v>9</v>
      </c>
      <c r="F95" s="10" t="str">
        <f t="array" ref="F95">EMPID</f>
        <v>ED3002</v>
      </c>
    </row>
    <row r="96" spans="1:6" x14ac:dyDescent="0.3">
      <c r="A96" s="8">
        <v>44442</v>
      </c>
      <c r="B96" s="2" t="s">
        <v>36</v>
      </c>
      <c r="C96" s="2" t="s">
        <v>10</v>
      </c>
      <c r="D96" s="9">
        <v>9</v>
      </c>
      <c r="F96" s="10" t="str">
        <f t="array" ref="F96">EMPID</f>
        <v>ED3002</v>
      </c>
    </row>
    <row r="97" spans="1:6" x14ac:dyDescent="0.3">
      <c r="A97" s="8">
        <v>44443</v>
      </c>
      <c r="B97" s="2" t="s">
        <v>36</v>
      </c>
      <c r="C97" s="2" t="s">
        <v>12</v>
      </c>
      <c r="D97" s="9">
        <v>9</v>
      </c>
      <c r="F97" s="10" t="str">
        <f t="array" ref="F97">EMPID</f>
        <v>ED3002</v>
      </c>
    </row>
    <row r="98" spans="1:6" x14ac:dyDescent="0.3">
      <c r="A98" s="8">
        <v>44444</v>
      </c>
      <c r="B98" s="2" t="s">
        <v>37</v>
      </c>
      <c r="C98" s="2" t="s">
        <v>10</v>
      </c>
      <c r="D98" s="9">
        <v>9</v>
      </c>
      <c r="F98" s="10" t="str">
        <f t="array" ref="F98">EMPID</f>
        <v>ED3002</v>
      </c>
    </row>
    <row r="99" spans="1:6" x14ac:dyDescent="0.3">
      <c r="A99" s="8">
        <v>44445</v>
      </c>
      <c r="B99" s="2" t="s">
        <v>37</v>
      </c>
      <c r="C99" s="2" t="s">
        <v>12</v>
      </c>
      <c r="D99" s="9">
        <v>9</v>
      </c>
      <c r="F99" s="10" t="str">
        <f t="array" ref="F99">EMPID</f>
        <v>ED3002</v>
      </c>
    </row>
    <row r="100" spans="1:6" x14ac:dyDescent="0.3">
      <c r="A100" s="8">
        <v>44446</v>
      </c>
      <c r="B100" s="2" t="s">
        <v>38</v>
      </c>
      <c r="C100" s="2" t="s">
        <v>10</v>
      </c>
      <c r="D100" s="9">
        <v>9</v>
      </c>
      <c r="F100" s="10" t="str">
        <f t="array" ref="F100">EMPID</f>
        <v>ED3002</v>
      </c>
    </row>
    <row r="101" spans="1:6" x14ac:dyDescent="0.3">
      <c r="A101" s="8">
        <v>44447</v>
      </c>
      <c r="B101" s="2" t="s">
        <v>38</v>
      </c>
      <c r="C101" s="2" t="s">
        <v>10</v>
      </c>
      <c r="D101" s="9">
        <v>9</v>
      </c>
      <c r="F101" s="10" t="str">
        <f t="array" ref="F101">EMPID</f>
        <v>ED3002</v>
      </c>
    </row>
    <row r="102" spans="1:6" x14ac:dyDescent="0.3">
      <c r="A102" s="8">
        <v>44448</v>
      </c>
      <c r="B102" s="2" t="s">
        <v>38</v>
      </c>
      <c r="C102" s="2" t="s">
        <v>10</v>
      </c>
      <c r="D102" s="9">
        <v>9</v>
      </c>
      <c r="F102" s="10" t="str">
        <f t="array" ref="F102">EMPID</f>
        <v>ED3002</v>
      </c>
    </row>
    <row r="103" spans="1:6" x14ac:dyDescent="0.3">
      <c r="A103" s="8">
        <v>44449</v>
      </c>
      <c r="B103" s="2" t="s">
        <v>38</v>
      </c>
      <c r="C103" s="2" t="s">
        <v>12</v>
      </c>
      <c r="D103" s="9">
        <v>9</v>
      </c>
      <c r="F103" s="10" t="str">
        <f t="array" ref="F103">EMPID</f>
        <v>ED3002</v>
      </c>
    </row>
  </sheetData>
  <dataValidations disablePrompts="1" count="2">
    <dataValidation type="list" allowBlank="1" showInputMessage="1" showErrorMessage="1" sqref="B2:B103" xr:uid="{00000000-0002-0000-0100-000000000000}">
      <formula1>TaskID</formula1>
    </dataValidation>
    <dataValidation type="list" allowBlank="1" showInputMessage="1" showErrorMessage="1" sqref="C2:C103" xr:uid="{00000000-0002-0000-0100-000001000000}">
      <formula1>Status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L8" sqref="L8"/>
    </sheetView>
  </sheetViews>
  <sheetFormatPr defaultRowHeight="14.4" x14ac:dyDescent="0.3"/>
  <cols>
    <col min="1" max="1" width="20" style="3" bestFit="1" customWidth="1"/>
    <col min="5" max="5" width="10.33203125" style="4" customWidth="1"/>
    <col min="8" max="8" width="9.6640625" customWidth="1"/>
  </cols>
  <sheetData>
    <row r="1" spans="8:12" x14ac:dyDescent="0.3">
      <c r="H1" t="s">
        <v>6</v>
      </c>
      <c r="L1" t="s">
        <v>21</v>
      </c>
    </row>
    <row r="2" spans="8:12" x14ac:dyDescent="0.3">
      <c r="H2" t="s">
        <v>10</v>
      </c>
      <c r="L2" t="s">
        <v>23</v>
      </c>
    </row>
    <row r="3" spans="8:12" x14ac:dyDescent="0.3">
      <c r="H3" t="s">
        <v>11</v>
      </c>
    </row>
    <row r="4" spans="8:12" x14ac:dyDescent="0.3">
      <c r="H4" t="s">
        <v>12</v>
      </c>
    </row>
    <row r="5" spans="8:12" x14ac:dyDescent="0.3">
      <c r="H5" t="s">
        <v>13</v>
      </c>
    </row>
    <row r="6" spans="8:12" x14ac:dyDescent="0.3">
      <c r="H6" t="s">
        <v>14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Project Page</vt:lpstr>
      <vt:lpstr>Daily Tracker</vt:lpstr>
      <vt:lpstr>Data</vt:lpstr>
      <vt:lpstr>EMPID</vt:lpstr>
      <vt:lpstr>Status</vt:lpstr>
      <vt:lpstr>TaskID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Sovan Panda</dc:creator>
  <cp:lastModifiedBy>Sovan Panda</cp:lastModifiedBy>
  <dcterms:created xsi:type="dcterms:W3CDTF">2022-02-05T04:01:28Z</dcterms:created>
  <dcterms:modified xsi:type="dcterms:W3CDTF">2022-03-08T03:04:44Z</dcterms:modified>
</cp:coreProperties>
</file>