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ravani\DataScience\"/>
    </mc:Choice>
  </mc:AlternateContent>
  <xr:revisionPtr revIDLastSave="0" documentId="13_ncr:1_{9172E7BD-5E07-4C71-A6C1-D96609986555}" xr6:coauthVersionLast="47" xr6:coauthVersionMax="47" xr10:uidLastSave="{00000000-0000-0000-0000-000000000000}"/>
  <bookViews>
    <workbookView xWindow="-108" yWindow="-108" windowWidth="23256" windowHeight="12456" activeTab="3" xr2:uid="{1F797D51-8ACB-4F0C-B504-593518E9241E}"/>
  </bookViews>
  <sheets>
    <sheet name="Sample data" sheetId="1" r:id="rId1"/>
    <sheet name="PL calculation" sheetId="10" r:id="rId2"/>
    <sheet name="Item Sales" sheetId="2" r:id="rId3"/>
    <sheet name="Sales Decrease" sheetId="6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6" l="1"/>
  <c r="M24" i="6" s="1"/>
  <c r="D23" i="6"/>
  <c r="I23" i="6" s="1"/>
  <c r="D22" i="6"/>
  <c r="E22" i="6" s="1"/>
  <c r="D21" i="6"/>
  <c r="M21" i="6" s="1"/>
  <c r="D20" i="6"/>
  <c r="M20" i="6" s="1"/>
  <c r="D19" i="6"/>
  <c r="I19" i="6" s="1"/>
  <c r="D18" i="6"/>
  <c r="E18" i="6" s="1"/>
  <c r="D17" i="6"/>
  <c r="M17" i="6" s="1"/>
  <c r="D16" i="6"/>
  <c r="M16" i="6" s="1"/>
  <c r="D15" i="6"/>
  <c r="I15" i="6" s="1"/>
  <c r="D14" i="6"/>
  <c r="E14" i="6" s="1"/>
  <c r="D13" i="6"/>
  <c r="M13" i="6" s="1"/>
  <c r="D12" i="6"/>
  <c r="M12" i="6" s="1"/>
  <c r="D11" i="6"/>
  <c r="I11" i="6" s="1"/>
  <c r="D10" i="6"/>
  <c r="E10" i="6" s="1"/>
  <c r="D9" i="6"/>
  <c r="M9" i="6" s="1"/>
  <c r="D8" i="6"/>
  <c r="M8" i="6" s="1"/>
  <c r="D7" i="6"/>
  <c r="I7" i="6" s="1"/>
  <c r="D6" i="6"/>
  <c r="E6" i="6" s="1"/>
  <c r="D5" i="6"/>
  <c r="M5" i="6" s="1"/>
  <c r="D4" i="6"/>
  <c r="M4" i="6" s="1"/>
  <c r="D46" i="2"/>
  <c r="E46" i="2" s="1"/>
  <c r="E45" i="2"/>
  <c r="D45" i="2"/>
  <c r="D44" i="2"/>
  <c r="E44" i="2" s="1"/>
  <c r="D43" i="2"/>
  <c r="E43" i="2" s="1"/>
  <c r="E42" i="2"/>
  <c r="D42" i="2"/>
  <c r="D41" i="2"/>
  <c r="E41" i="2" s="1"/>
  <c r="D40" i="2"/>
  <c r="E40" i="2" s="1"/>
  <c r="D39" i="2"/>
  <c r="E39" i="2" s="1"/>
  <c r="D38" i="2"/>
  <c r="E38" i="2" s="1"/>
  <c r="E37" i="2"/>
  <c r="D37" i="2"/>
  <c r="D36" i="2"/>
  <c r="E36" i="2" s="1"/>
  <c r="D35" i="2"/>
  <c r="E35" i="2" s="1"/>
  <c r="E34" i="2"/>
  <c r="D34" i="2"/>
  <c r="D33" i="2"/>
  <c r="E33" i="2" s="1"/>
  <c r="D32" i="2"/>
  <c r="E32" i="2" s="1"/>
  <c r="D31" i="2"/>
  <c r="E31" i="2" s="1"/>
  <c r="D30" i="2"/>
  <c r="E30" i="2" s="1"/>
  <c r="E29" i="2"/>
  <c r="D29" i="2"/>
  <c r="D28" i="2"/>
  <c r="E28" i="2" s="1"/>
  <c r="D27" i="2"/>
  <c r="E27" i="2" s="1"/>
  <c r="E26" i="2"/>
  <c r="D26" i="2"/>
  <c r="M7" i="6" l="1"/>
  <c r="K22" i="6"/>
  <c r="M22" i="6"/>
  <c r="G17" i="6"/>
  <c r="K19" i="6"/>
  <c r="M23" i="6"/>
  <c r="M10" i="6"/>
  <c r="I14" i="6"/>
  <c r="K14" i="6"/>
  <c r="M14" i="6"/>
  <c r="M19" i="6"/>
  <c r="G14" i="6"/>
  <c r="K7" i="6"/>
  <c r="G6" i="6"/>
  <c r="M11" i="6"/>
  <c r="I18" i="6"/>
  <c r="K6" i="6"/>
  <c r="K15" i="6"/>
  <c r="K18" i="6"/>
  <c r="M6" i="6"/>
  <c r="I10" i="6"/>
  <c r="G13" i="6"/>
  <c r="M15" i="6"/>
  <c r="M18" i="6"/>
  <c r="G22" i="6"/>
  <c r="K11" i="6"/>
  <c r="G18" i="6"/>
  <c r="K23" i="6"/>
  <c r="I6" i="6"/>
  <c r="G21" i="6"/>
  <c r="G10" i="6"/>
  <c r="K10" i="6"/>
  <c r="I22" i="6"/>
  <c r="E5" i="6"/>
  <c r="E9" i="6"/>
  <c r="E13" i="6"/>
  <c r="E17" i="6"/>
  <c r="E21" i="6"/>
  <c r="E8" i="6"/>
  <c r="I17" i="6"/>
  <c r="E24" i="6"/>
  <c r="G9" i="6"/>
  <c r="I5" i="6"/>
  <c r="I9" i="6"/>
  <c r="I13" i="6"/>
  <c r="E16" i="6"/>
  <c r="E20" i="6"/>
  <c r="G4" i="6"/>
  <c r="K5" i="6"/>
  <c r="G8" i="6"/>
  <c r="K9" i="6"/>
  <c r="G12" i="6"/>
  <c r="K13" i="6"/>
  <c r="G16" i="6"/>
  <c r="K17" i="6"/>
  <c r="G20" i="6"/>
  <c r="K21" i="6"/>
  <c r="G24" i="6"/>
  <c r="G5" i="6"/>
  <c r="I21" i="6"/>
  <c r="I4" i="6"/>
  <c r="E7" i="6"/>
  <c r="I8" i="6"/>
  <c r="E11" i="6"/>
  <c r="I12" i="6"/>
  <c r="E15" i="6"/>
  <c r="I16" i="6"/>
  <c r="E19" i="6"/>
  <c r="I20" i="6"/>
  <c r="E23" i="6"/>
  <c r="I24" i="6"/>
  <c r="E4" i="6"/>
  <c r="K4" i="6"/>
  <c r="G7" i="6"/>
  <c r="K8" i="6"/>
  <c r="G11" i="6"/>
  <c r="K12" i="6"/>
  <c r="G15" i="6"/>
  <c r="K16" i="6"/>
  <c r="G19" i="6"/>
  <c r="K20" i="6"/>
  <c r="G23" i="6"/>
  <c r="K24" i="6"/>
  <c r="E12" i="6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E26" i="1" l="1"/>
  <c r="F26" i="1" s="1"/>
  <c r="E25" i="1"/>
  <c r="F25" i="1" s="1"/>
  <c r="E24" i="1"/>
  <c r="H24" i="1" s="1"/>
  <c r="E18" i="1"/>
  <c r="F18" i="1" s="1"/>
  <c r="E17" i="1"/>
  <c r="F17" i="1" s="1"/>
  <c r="E16" i="1"/>
  <c r="F16" i="1" s="1"/>
  <c r="L17" i="1" l="1"/>
  <c r="N26" i="1"/>
  <c r="N16" i="1"/>
  <c r="N24" i="1"/>
  <c r="L25" i="1"/>
  <c r="L24" i="1"/>
  <c r="L16" i="1"/>
  <c r="N18" i="1"/>
  <c r="N25" i="1"/>
  <c r="N17" i="1"/>
  <c r="L26" i="1"/>
  <c r="L18" i="1"/>
  <c r="J26" i="1"/>
  <c r="F24" i="1"/>
  <c r="H17" i="1"/>
  <c r="J25" i="1"/>
  <c r="H25" i="1"/>
  <c r="J17" i="1"/>
  <c r="J24" i="1"/>
  <c r="J16" i="1"/>
  <c r="H16" i="1"/>
  <c r="J18" i="1"/>
  <c r="H26" i="1"/>
  <c r="H18" i="1"/>
  <c r="E23" i="1" l="1"/>
  <c r="E22" i="1"/>
  <c r="E21" i="1"/>
  <c r="E20" i="1"/>
  <c r="E19" i="1"/>
  <c r="E15" i="1"/>
  <c r="E14" i="1"/>
  <c r="E13" i="1"/>
  <c r="E12" i="1"/>
  <c r="E11" i="1"/>
  <c r="E10" i="1"/>
  <c r="E9" i="1"/>
  <c r="E8" i="1"/>
  <c r="E7" i="1"/>
  <c r="E6" i="1"/>
  <c r="L20" i="1" l="1"/>
  <c r="N20" i="1"/>
  <c r="N15" i="1"/>
  <c r="L15" i="1"/>
  <c r="L10" i="1"/>
  <c r="N10" i="1"/>
  <c r="L21" i="1"/>
  <c r="N21" i="1"/>
  <c r="J6" i="1"/>
  <c r="N6" i="1"/>
  <c r="L6" i="1"/>
  <c r="N19" i="1"/>
  <c r="L19" i="1"/>
  <c r="N11" i="1"/>
  <c r="L11" i="1"/>
  <c r="L22" i="1"/>
  <c r="N22" i="1"/>
  <c r="N7" i="1"/>
  <c r="L7" i="1"/>
  <c r="N9" i="1"/>
  <c r="L9" i="1"/>
  <c r="L12" i="1"/>
  <c r="N12" i="1"/>
  <c r="N23" i="1"/>
  <c r="L23" i="1"/>
  <c r="L14" i="1"/>
  <c r="N14" i="1"/>
  <c r="L8" i="1"/>
  <c r="N8" i="1"/>
  <c r="L13" i="1"/>
  <c r="N13" i="1"/>
  <c r="F14" i="1"/>
  <c r="H14" i="1"/>
  <c r="J14" i="1"/>
  <c r="H7" i="1"/>
  <c r="J7" i="1"/>
  <c r="F8" i="1"/>
  <c r="H8" i="1"/>
  <c r="J8" i="1"/>
  <c r="H9" i="1"/>
  <c r="J9" i="1"/>
  <c r="H11" i="1"/>
  <c r="J11" i="1"/>
  <c r="F22" i="1"/>
  <c r="H22" i="1"/>
  <c r="J22" i="1"/>
  <c r="H15" i="1"/>
  <c r="J15" i="1"/>
  <c r="F20" i="1"/>
  <c r="H20" i="1"/>
  <c r="J20" i="1"/>
  <c r="F10" i="1"/>
  <c r="H10" i="1"/>
  <c r="J10" i="1"/>
  <c r="F12" i="1"/>
  <c r="H12" i="1"/>
  <c r="J12" i="1"/>
  <c r="F23" i="1"/>
  <c r="H23" i="1"/>
  <c r="J23" i="1"/>
  <c r="H6" i="1"/>
  <c r="H19" i="1"/>
  <c r="J19" i="1"/>
  <c r="J21" i="1"/>
  <c r="H21" i="1"/>
  <c r="J13" i="1"/>
  <c r="H13" i="1"/>
  <c r="F6" i="1"/>
  <c r="F7" i="1"/>
  <c r="F9" i="1"/>
  <c r="F11" i="1"/>
  <c r="F13" i="1"/>
  <c r="F15" i="1"/>
  <c r="F19" i="1"/>
  <c r="F21" i="1"/>
  <c r="L27" i="1" l="1"/>
  <c r="N27" i="1"/>
  <c r="H27" i="1"/>
  <c r="J27" i="1"/>
</calcChain>
</file>

<file path=xl/sharedStrings.xml><?xml version="1.0" encoding="utf-8"?>
<sst xmlns="http://schemas.openxmlformats.org/spreadsheetml/2006/main" count="195" uniqueCount="56">
  <si>
    <t>S.No</t>
  </si>
  <si>
    <t>Name of Items</t>
  </si>
  <si>
    <t>SP/Unit</t>
  </si>
  <si>
    <t>CP/Unit</t>
  </si>
  <si>
    <t>Profit in Rs</t>
  </si>
  <si>
    <t>Profit %</t>
  </si>
  <si>
    <t>Order/Day (Both Veg &amp; Non Veg Case)</t>
  </si>
  <si>
    <t>Profit</t>
  </si>
  <si>
    <t>Order/Day (Non Veg only case)</t>
  </si>
  <si>
    <t>Fixed Cost/Month</t>
  </si>
  <si>
    <t>Rs</t>
  </si>
  <si>
    <t>Average</t>
  </si>
  <si>
    <t>Veg &amp; Non-Veg Both Case in Rs</t>
  </si>
  <si>
    <t>Non Veg Case Only in Rs</t>
  </si>
  <si>
    <t>Rent + Electricity+ Labour</t>
  </si>
  <si>
    <t>Veg Fried Rice</t>
  </si>
  <si>
    <t>Veg Manchurian</t>
  </si>
  <si>
    <t>Veg Kabab</t>
  </si>
  <si>
    <t>Paneer Manchurian</t>
  </si>
  <si>
    <t>Maggi (Egg)</t>
  </si>
  <si>
    <t>Egg Bhujiya</t>
  </si>
  <si>
    <t>Omlet (Single Egg)</t>
  </si>
  <si>
    <t>Omlet (Double Egg)</t>
  </si>
  <si>
    <t>Egg Fried Rice</t>
  </si>
  <si>
    <t>Chicken Fried Rice</t>
  </si>
  <si>
    <t>Chicken Manchurian</t>
  </si>
  <si>
    <t>Chicken Kabab</t>
  </si>
  <si>
    <t>Fried Chicken</t>
  </si>
  <si>
    <t>Mutton Biryani</t>
  </si>
  <si>
    <t>Chicken Biryani</t>
  </si>
  <si>
    <t>Panner Butter Masala</t>
  </si>
  <si>
    <t>Chicken butter Masala</t>
  </si>
  <si>
    <t>Butter Naan</t>
  </si>
  <si>
    <t>Fresh Lime soda</t>
  </si>
  <si>
    <t>water bottle</t>
  </si>
  <si>
    <t>Veg Biryani</t>
  </si>
  <si>
    <t>first 2 months</t>
  </si>
  <si>
    <t>3rd month</t>
  </si>
  <si>
    <t>4th month</t>
  </si>
  <si>
    <t>5th Month</t>
  </si>
  <si>
    <r>
      <t xml:space="preserve">3rd month In Non-Veg Only Case his total profit in hand = Rs 700 approx. Monthly = Rs 21000. Fixed Cost 25000. Net Profit = 21000-25000 = </t>
    </r>
    <r>
      <rPr>
        <i/>
        <sz val="14"/>
        <color rgb="FFFF0000"/>
        <rFont val="Calibri"/>
        <family val="2"/>
        <scheme val="minor"/>
      </rPr>
      <t>-4000</t>
    </r>
    <r>
      <rPr>
        <i/>
        <sz val="14"/>
        <color theme="1"/>
        <rFont val="Calibri"/>
        <family val="2"/>
        <scheme val="minor"/>
      </rPr>
      <t xml:space="preserve">. In three Months = -4000*3= </t>
    </r>
    <r>
      <rPr>
        <i/>
        <sz val="14"/>
        <color rgb="FFFF0000"/>
        <rFont val="Calibri"/>
        <family val="2"/>
        <scheme val="minor"/>
      </rPr>
      <t>-12000</t>
    </r>
  </si>
  <si>
    <r>
      <t xml:space="preserve">4rd month In Non-Veg Only Case his total profit in hand = Rs 600 approx. Monthly = Rs 18000. Fixed Cost 25000. Net Profit = 18000-25000 = </t>
    </r>
    <r>
      <rPr>
        <i/>
        <sz val="14"/>
        <color rgb="FFFF0000"/>
        <rFont val="Calibri"/>
        <family val="2"/>
        <scheme val="minor"/>
      </rPr>
      <t>-7000</t>
    </r>
    <r>
      <rPr>
        <i/>
        <sz val="14"/>
        <color theme="1"/>
        <rFont val="Calibri"/>
        <family val="2"/>
        <scheme val="minor"/>
      </rPr>
      <t xml:space="preserve">. In three Months = -7000*3= </t>
    </r>
    <r>
      <rPr>
        <i/>
        <sz val="14"/>
        <color rgb="FFFF0000"/>
        <rFont val="Calibri"/>
        <family val="2"/>
        <scheme val="minor"/>
      </rPr>
      <t>-21000</t>
    </r>
  </si>
  <si>
    <r>
      <t xml:space="preserve">5rd month In Non-Veg Only Case his total profit in hand = Rs 420 approx. Monthly = Rs 12600. Fixed Cost 25000. Net Profit = 12600-25000 = </t>
    </r>
    <r>
      <rPr>
        <i/>
        <sz val="14"/>
        <color rgb="FFFF0000"/>
        <rFont val="Calibri"/>
        <family val="2"/>
        <scheme val="minor"/>
      </rPr>
      <t>-12400</t>
    </r>
    <r>
      <rPr>
        <i/>
        <sz val="14"/>
        <color theme="1"/>
        <rFont val="Calibri"/>
        <family val="2"/>
        <scheme val="minor"/>
      </rPr>
      <t xml:space="preserve">. In three Months = -12400*3= </t>
    </r>
    <r>
      <rPr>
        <i/>
        <sz val="14"/>
        <color rgb="FFFF0000"/>
        <rFont val="Calibri"/>
        <family val="2"/>
        <scheme val="minor"/>
      </rPr>
      <t>-37200</t>
    </r>
  </si>
  <si>
    <t>1st &amp; 2nd month In Veg &amp; Non-Veg Case his total profit in hand = Rs 1960 approx. Monthly = Rs 58800 Fixed Cost 25000. Net Profit = 58800-25000 =33800 In three Months = 38500*3= 101400</t>
  </si>
  <si>
    <t xml:space="preserve">averages for both Non veg+ veg and only Non beg </t>
  </si>
  <si>
    <t>Order/Day (Non Veg only case)2</t>
  </si>
  <si>
    <t>Order/Day (Non Veg only case)3</t>
  </si>
  <si>
    <t>s</t>
  </si>
  <si>
    <t xml:space="preserve">1st &amp; 2nd month </t>
  </si>
  <si>
    <t>5th month</t>
  </si>
  <si>
    <t>P/F</t>
  </si>
  <si>
    <t xml:space="preserve"> Case Study -1</t>
  </si>
  <si>
    <t>criteria</t>
  </si>
  <si>
    <r>
      <t>1st &amp; 2nd month In c his total profit in hand = Rs 1960 approx. Monthly = Rs 58800 Fixed Cost 25000. Net Profit = 58800-25000 =</t>
    </r>
    <r>
      <rPr>
        <i/>
        <sz val="14"/>
        <color theme="9" tint="-0.249977111117893"/>
        <rFont val="Calibri"/>
        <family val="2"/>
        <scheme val="minor"/>
      </rPr>
      <t xml:space="preserve">33800 </t>
    </r>
    <r>
      <rPr>
        <i/>
        <sz val="14"/>
        <color theme="1"/>
        <rFont val="Calibri"/>
        <family val="2"/>
        <scheme val="minor"/>
      </rPr>
      <t xml:space="preserve">In three Months = 38500*3= </t>
    </r>
    <r>
      <rPr>
        <i/>
        <sz val="14"/>
        <color theme="9" tint="-0.249977111117893"/>
        <rFont val="Calibri"/>
        <family val="2"/>
        <scheme val="minor"/>
      </rPr>
      <t>101400</t>
    </r>
  </si>
  <si>
    <t>Veg &amp; Non-Veg Case</t>
  </si>
  <si>
    <t>Non-Veg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</si>
</sst>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i/>
      <sz val="14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orders decrease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817072597108156E-2"/>
          <c:y val="0.16564596092155148"/>
          <c:w val="0.58436579836122637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Order/Day (Both Veg &amp; Non Veg Case)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103</c:v>
              </c:pt>
            </c:numLit>
          </c:val>
          <c:extLst>
            <c:ext xmlns:c16="http://schemas.microsoft.com/office/drawing/2014/chart" uri="{C3380CC4-5D6E-409C-BE32-E72D297353CC}">
              <c16:uniqueId val="{00000000-1C38-4623-8544-7530DDE1148E}"/>
            </c:ext>
          </c:extLst>
        </c:ser>
        <c:ser>
          <c:idx val="1"/>
          <c:order val="1"/>
          <c:tx>
            <c:v>Sum of Order/Day (Non Veg only case)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39</c:v>
              </c:pt>
            </c:numLit>
          </c:val>
          <c:extLst>
            <c:ext xmlns:c16="http://schemas.microsoft.com/office/drawing/2014/chart" uri="{C3380CC4-5D6E-409C-BE32-E72D297353CC}">
              <c16:uniqueId val="{00000001-1C38-4623-8544-7530DDE1148E}"/>
            </c:ext>
          </c:extLst>
        </c:ser>
        <c:ser>
          <c:idx val="2"/>
          <c:order val="2"/>
          <c:tx>
            <c:v>Sum of Order/Day (Non Veg only case)2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</c:v>
              </c:pt>
            </c:numLit>
          </c:val>
          <c:extLst>
            <c:ext xmlns:c16="http://schemas.microsoft.com/office/drawing/2014/chart" uri="{C3380CC4-5D6E-409C-BE32-E72D297353CC}">
              <c16:uniqueId val="{00000002-1C38-4623-8544-7530DDE1148E}"/>
            </c:ext>
          </c:extLst>
        </c:ser>
        <c:ser>
          <c:idx val="3"/>
          <c:order val="3"/>
          <c:tx>
            <c:v>Sum of Order/Day (Non Veg only case)3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03-1C38-4623-8544-7530DDE11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876575"/>
        <c:axId val="784881151"/>
      </c:barChart>
      <c:catAx>
        <c:axId val="78487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81151"/>
        <c:crosses val="autoZero"/>
        <c:auto val="1"/>
        <c:lblAlgn val="ctr"/>
        <c:lblOffset val="100"/>
        <c:noMultiLvlLbl val="0"/>
      </c:catAx>
      <c:valAx>
        <c:axId val="78488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7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5th month</a:t>
            </a:r>
          </a:p>
        </c:rich>
      </c:tx>
      <c:layout>
        <c:manualLayout>
          <c:xMode val="edge"/>
          <c:yMode val="edge"/>
          <c:x val="0.49822796422291876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0"/>
          <c:tx>
            <c:strRef>
              <c:f>'Sales Decrease'!$M$1:$M$3</c:f>
              <c:strCache>
                <c:ptCount val="3"/>
                <c:pt idx="0">
                  <c:v>Profit</c:v>
                </c:pt>
                <c:pt idx="2">
                  <c:v>Non Veg Case Only in 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Decrease'!$A$4:$A$24</c:f>
              <c:strCache>
                <c:ptCount val="21"/>
                <c:pt idx="0">
                  <c:v>Veg Biryani</c:v>
                </c:pt>
                <c:pt idx="1">
                  <c:v>Veg Fried Rice</c:v>
                </c:pt>
                <c:pt idx="2">
                  <c:v>Veg Manchurian</c:v>
                </c:pt>
                <c:pt idx="3">
                  <c:v>Veg Kabab</c:v>
                </c:pt>
                <c:pt idx="4">
                  <c:v>Paneer Manchurian</c:v>
                </c:pt>
                <c:pt idx="5">
                  <c:v>Maggi (Egg)</c:v>
                </c:pt>
                <c:pt idx="6">
                  <c:v>Egg Bhujiya</c:v>
                </c:pt>
                <c:pt idx="7">
                  <c:v>Omlet (Single Egg)</c:v>
                </c:pt>
                <c:pt idx="8">
                  <c:v>Omlet (Double Egg)</c:v>
                </c:pt>
                <c:pt idx="9">
                  <c:v>Egg Fried Rice</c:v>
                </c:pt>
                <c:pt idx="10">
                  <c:v>Butter Naan</c:v>
                </c:pt>
                <c:pt idx="11">
                  <c:v>Panner Butter Masala</c:v>
                </c:pt>
                <c:pt idx="12">
                  <c:v>Chicken Fried Rice</c:v>
                </c:pt>
                <c:pt idx="13">
                  <c:v>Chicken Biryani</c:v>
                </c:pt>
                <c:pt idx="14">
                  <c:v>Chicken Manchurian</c:v>
                </c:pt>
                <c:pt idx="15">
                  <c:v>Chicken Kabab</c:v>
                </c:pt>
                <c:pt idx="16">
                  <c:v>Fried Chicken</c:v>
                </c:pt>
                <c:pt idx="17">
                  <c:v>Mutton Biryani</c:v>
                </c:pt>
                <c:pt idx="18">
                  <c:v>Chicken butter Masala</c:v>
                </c:pt>
                <c:pt idx="19">
                  <c:v>Fresh Lime soda</c:v>
                </c:pt>
                <c:pt idx="20">
                  <c:v>water bottle</c:v>
                </c:pt>
              </c:strCache>
            </c:strRef>
          </c:cat>
          <c:val>
            <c:numRef>
              <c:f>'Sales Decrease'!$M$4:$M$24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80</c:v>
                </c:pt>
                <c:pt idx="13">
                  <c:v>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100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FF-4DBE-8A25-F12206EF1154}"/>
            </c:ext>
          </c:extLst>
        </c:ser>
        <c:ser>
          <c:idx val="1"/>
          <c:order val="2"/>
          <c:tx>
            <c:strRef>
              <c:f>'Sales Decrease'!$L$2</c:f>
              <c:strCache>
                <c:ptCount val="1"/>
                <c:pt idx="0">
                  <c:v>5th 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F-8EFF-4DBE-8A25-F12206EF1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788351"/>
        <c:axId val="1423791679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'Sales Decrease'!$L$3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E-8EFF-4DBE-8A25-F12206EF1154}"/>
                  </c:ext>
                </c:extLst>
              </c15:ser>
            </c15:filteredBarSeries>
          </c:ext>
        </c:extLst>
      </c:barChart>
      <c:catAx>
        <c:axId val="142378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91679"/>
        <c:crosses val="autoZero"/>
        <c:auto val="1"/>
        <c:lblAlgn val="ctr"/>
        <c:lblOffset val="100"/>
        <c:noMultiLvlLbl val="0"/>
      </c:catAx>
      <c:valAx>
        <c:axId val="1423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8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Average of NonVeg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</c:v>
              </c:pt>
            </c:numLit>
          </c:val>
          <c:extLst>
            <c:ext xmlns:c16="http://schemas.microsoft.com/office/drawing/2014/chart" uri="{C3380CC4-5D6E-409C-BE32-E72D297353CC}">
              <c16:uniqueId val="{00000000-F47A-438A-A1E8-DAE05FA8EB72}"/>
            </c:ext>
          </c:extLst>
        </c:ser>
        <c:ser>
          <c:idx val="1"/>
          <c:order val="1"/>
          <c:tx>
            <c:v>Average of both Veg/NonVeg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103</c:v>
              </c:pt>
            </c:numLit>
          </c:val>
          <c:extLst>
            <c:ext xmlns:c16="http://schemas.microsoft.com/office/drawing/2014/chart" uri="{C3380CC4-5D6E-409C-BE32-E72D297353CC}">
              <c16:uniqueId val="{00000001-F47A-438A-A1E8-DAE05FA8E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974639"/>
        <c:axId val="955679007"/>
      </c:barChart>
      <c:catAx>
        <c:axId val="78497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79007"/>
        <c:crosses val="autoZero"/>
        <c:auto val="1"/>
        <c:lblAlgn val="ctr"/>
        <c:lblOffset val="100"/>
        <c:noMultiLvlLbl val="0"/>
      </c:catAx>
      <c:valAx>
        <c:axId val="9556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'PL calculation'!$C$57:$C$58</c:f>
              <c:strCache>
                <c:ptCount val="2"/>
                <c:pt idx="0">
                  <c:v>Veg &amp; Non-Veg Case</c:v>
                </c:pt>
                <c:pt idx="1">
                  <c:v>Non-Veg Case</c:v>
                </c:pt>
              </c:strCache>
            </c:strRef>
          </c:cat>
          <c:val>
            <c:numRef>
              <c:f>'PL calculation'!$D$57:$D$58</c:f>
              <c:numCache>
                <c:formatCode>General</c:formatCode>
                <c:ptCount val="2"/>
                <c:pt idx="0">
                  <c:v>33800</c:v>
                </c:pt>
                <c:pt idx="1">
                  <c:v>23400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F-4197-8A97-DCBDA3558CE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7.407407407407407E-2"/>
          <c:w val="0.89655796150481193"/>
          <c:h val="0.841674686497521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63-4C64-9A3D-D596A6582D9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63-4C64-9A3D-D596A6582D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'PL calculation'!$D$57:$D$58</c:f>
              <c:numCache>
                <c:formatCode>General</c:formatCode>
                <c:ptCount val="2"/>
                <c:pt idx="0">
                  <c:v>33800</c:v>
                </c:pt>
                <c:pt idx="1">
                  <c:v>23400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3-4C64-9A3D-D596A6582D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7320975"/>
        <c:axId val="967318479"/>
      </c:barChart>
      <c:catAx>
        <c:axId val="9673209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7318479"/>
        <c:crosses val="autoZero"/>
        <c:auto val="1"/>
        <c:lblAlgn val="ctr"/>
        <c:lblOffset val="100"/>
        <c:noMultiLvlLbl val="0"/>
      </c:catAx>
      <c:valAx>
        <c:axId val="9673184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732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015322244626733E-2"/>
          <c:y val="7.11662075298439E-2"/>
          <c:w val="0.73166090333725664"/>
          <c:h val="0.80670737438811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'Item Sales'!$A$2</c:f>
              <c:strCache>
                <c:ptCount val="1"/>
                <c:pt idx="0">
                  <c:v>Veg Biryani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'Item Sales'!$B$1:$D$1</c15:sqref>
                  </c15:fullRef>
                </c:ext>
              </c:extLst>
              <c:f>'Item Sales'!$D$1</c:f>
              <c:strCache>
                <c:ptCount val="1"/>
                <c:pt idx="0">
                  <c:v>Profit in 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Sales'!$B$2:$D$2</c15:sqref>
                  </c15:fullRef>
                </c:ext>
              </c:extLst>
              <c:f>'Item Sales'!$D$2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FE5-4D19-9D1B-99BB9A63DB33}"/>
            </c:ext>
          </c:extLst>
        </c:ser>
        <c:ser>
          <c:idx val="1"/>
          <c:order val="1"/>
          <c:tx>
            <c:strRef>
              <c:f>'Item Sales'!$A$3</c:f>
              <c:strCache>
                <c:ptCount val="1"/>
                <c:pt idx="0">
                  <c:v>Veg Fried Rice</c:v>
                </c:pt>
              </c:strCache>
            </c:strRef>
          </c:tx>
          <c:spPr>
            <a:solidFill>
              <a:schemeClr val="tx1"/>
            </a:soli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'Item Sales'!$B$1:$D$1</c15:sqref>
                  </c15:fullRef>
                </c:ext>
              </c:extLst>
              <c:f>'Item Sales'!$D$1</c:f>
              <c:strCache>
                <c:ptCount val="1"/>
                <c:pt idx="0">
                  <c:v>Profit in 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Sales'!$B$3:$D$3</c15:sqref>
                  </c15:fullRef>
                </c:ext>
              </c:extLst>
              <c:f>'Item Sales'!$D$3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FE5-4D19-9D1B-99BB9A63DB33}"/>
            </c:ext>
          </c:extLst>
        </c:ser>
        <c:ser>
          <c:idx val="2"/>
          <c:order val="2"/>
          <c:tx>
            <c:strRef>
              <c:f>'Item Sales'!$A$4</c:f>
              <c:strCache>
                <c:ptCount val="1"/>
                <c:pt idx="0">
                  <c:v>Veg Manchurian</c:v>
                </c:pt>
              </c:strCache>
            </c:strRef>
          </c:tx>
          <c:spPr>
            <a:solidFill>
              <a:schemeClr val="tx2"/>
            </a:soli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'Item Sales'!$B$1:$D$1</c15:sqref>
                  </c15:fullRef>
                </c:ext>
              </c:extLst>
              <c:f>'Item Sales'!$D$1</c:f>
              <c:strCache>
                <c:ptCount val="1"/>
                <c:pt idx="0">
                  <c:v>Profit in 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Sales'!$B$4:$D$4</c15:sqref>
                  </c15:fullRef>
                </c:ext>
              </c:extLst>
              <c:f>'Item Sales'!$D$4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5-4D19-9D1B-99BB9A63DB33}"/>
            </c:ext>
          </c:extLst>
        </c:ser>
        <c:ser>
          <c:idx val="3"/>
          <c:order val="3"/>
          <c:tx>
            <c:strRef>
              <c:f>'Item Sales'!$A$5</c:f>
              <c:strCache>
                <c:ptCount val="1"/>
                <c:pt idx="0">
                  <c:v>Veg Kabab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'Item Sales'!$B$1:$D$1</c15:sqref>
                  </c15:fullRef>
                </c:ext>
              </c:extLst>
              <c:f>'Item Sales'!$D$1</c:f>
              <c:strCache>
                <c:ptCount val="1"/>
                <c:pt idx="0">
                  <c:v>Profit in 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Sales'!$B$5:$D$5</c15:sqref>
                  </c15:fullRef>
                </c:ext>
              </c:extLst>
              <c:f>'Item Sales'!$D$5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C23-4F54-BB9A-A597638FFC79}"/>
            </c:ext>
          </c:extLst>
        </c:ser>
        <c:ser>
          <c:idx val="4"/>
          <c:order val="4"/>
          <c:tx>
            <c:strRef>
              <c:f>'Item Sales'!$A$6</c:f>
              <c:strCache>
                <c:ptCount val="1"/>
                <c:pt idx="0">
                  <c:v>Paneer Manchurian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'Item Sales'!$B$1:$D$1</c15:sqref>
                  </c15:fullRef>
                </c:ext>
              </c:extLst>
              <c:f>'Item Sales'!$D$1</c:f>
              <c:strCache>
                <c:ptCount val="1"/>
                <c:pt idx="0">
                  <c:v>Profit in 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Sales'!$B$6:$D$6</c15:sqref>
                  </c15:fullRef>
                </c:ext>
              </c:extLst>
              <c:f>'Item Sales'!$D$6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C23-4F54-BB9A-A597638FFC79}"/>
            </c:ext>
          </c:extLst>
        </c:ser>
        <c:ser>
          <c:idx val="5"/>
          <c:order val="5"/>
          <c:tx>
            <c:strRef>
              <c:f>'Item Sales'!$A$7</c:f>
              <c:strCache>
                <c:ptCount val="1"/>
                <c:pt idx="0">
                  <c:v>Maggi (Egg)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'Item Sales'!$B$1:$D$1</c15:sqref>
                  </c15:fullRef>
                </c:ext>
              </c:extLst>
              <c:f>'Item Sales'!$D$1</c:f>
              <c:strCache>
                <c:ptCount val="1"/>
                <c:pt idx="0">
                  <c:v>Profit in 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Sales'!$B$7:$D$7</c15:sqref>
                  </c15:fullRef>
                </c:ext>
              </c:extLst>
              <c:f>'Item Sales'!$D$7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C23-4F54-BB9A-A597638FFC79}"/>
            </c:ext>
          </c:extLst>
        </c:ser>
        <c:ser>
          <c:idx val="6"/>
          <c:order val="6"/>
          <c:tx>
            <c:strRef>
              <c:f>'Item Sales'!$A$8</c:f>
              <c:strCache>
                <c:ptCount val="1"/>
                <c:pt idx="0">
                  <c:v>Egg Bhujiya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'Item Sales'!$B$1:$D$1</c15:sqref>
                  </c15:fullRef>
                </c:ext>
              </c:extLst>
              <c:f>'Item Sales'!$D$1</c:f>
              <c:strCache>
                <c:ptCount val="1"/>
                <c:pt idx="0">
                  <c:v>Profit in 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Sales'!$B$8:$D$8</c15:sqref>
                  </c15:fullRef>
                </c:ext>
              </c:extLst>
              <c:f>'Item Sales'!$D$8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C23-4F54-BB9A-A597638FFC79}"/>
            </c:ext>
          </c:extLst>
        </c:ser>
        <c:ser>
          <c:idx val="7"/>
          <c:order val="7"/>
          <c:tx>
            <c:strRef>
              <c:f>'Item Sales'!$A$9</c:f>
              <c:strCache>
                <c:ptCount val="1"/>
                <c:pt idx="0">
                  <c:v>Omlet (Single Egg)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'Item Sales'!$B$1:$D$1</c15:sqref>
                  </c15:fullRef>
                </c:ext>
              </c:extLst>
              <c:f>'Item Sales'!$D$1</c:f>
              <c:strCache>
                <c:ptCount val="1"/>
                <c:pt idx="0">
                  <c:v>Profit in 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Sales'!$B$9:$D$9</c15:sqref>
                  </c15:fullRef>
                </c:ext>
              </c:extLst>
              <c:f>'Item Sales'!$D$9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C23-4F54-BB9A-A597638FFC79}"/>
            </c:ext>
          </c:extLst>
        </c:ser>
        <c:ser>
          <c:idx val="8"/>
          <c:order val="8"/>
          <c:tx>
            <c:strRef>
              <c:f>'Item Sales'!$A$10</c:f>
              <c:strCache>
                <c:ptCount val="1"/>
                <c:pt idx="0">
                  <c:v>Omlet (Double Egg)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'Item Sales'!$B$1:$D$1</c15:sqref>
                  </c15:fullRef>
                </c:ext>
              </c:extLst>
              <c:f>'Item Sales'!$D$1</c:f>
              <c:strCache>
                <c:ptCount val="1"/>
                <c:pt idx="0">
                  <c:v>Profit in 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Sales'!$B$10:$D$10</c15:sqref>
                  </c15:fullRef>
                </c:ext>
              </c:extLst>
              <c:f>'Item Sales'!$D$10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C23-4F54-BB9A-A597638FFC79}"/>
            </c:ext>
          </c:extLst>
        </c:ser>
        <c:ser>
          <c:idx val="9"/>
          <c:order val="9"/>
          <c:tx>
            <c:strRef>
              <c:f>'Item Sales'!$A$11</c:f>
              <c:strCache>
                <c:ptCount val="1"/>
                <c:pt idx="0">
                  <c:v>Egg Fried Rice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6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'Item Sales'!$B$1:$D$1</c15:sqref>
                  </c15:fullRef>
                </c:ext>
              </c:extLst>
              <c:f>'Item Sales'!$D$1</c:f>
              <c:strCache>
                <c:ptCount val="1"/>
                <c:pt idx="0">
                  <c:v>Profit in 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Sales'!$B$11:$D$11</c15:sqref>
                  </c15:fullRef>
                </c:ext>
              </c:extLst>
              <c:f>'Item Sales'!$D$11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C23-4F54-BB9A-A597638FFC79}"/>
            </c:ext>
          </c:extLst>
        </c:ser>
        <c:ser>
          <c:idx val="10"/>
          <c:order val="10"/>
          <c:tx>
            <c:strRef>
              <c:f>'Item Sales'!$A$12</c:f>
              <c:strCache>
                <c:ptCount val="1"/>
                <c:pt idx="0">
                  <c:v>Butter Naan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accent5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'Item Sales'!$B$1:$D$1</c15:sqref>
                  </c15:fullRef>
                </c:ext>
              </c:extLst>
              <c:f>'Item Sales'!$D$1</c:f>
              <c:strCache>
                <c:ptCount val="1"/>
                <c:pt idx="0">
                  <c:v>Profit in 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Sales'!$B$12:$D$12</c15:sqref>
                  </c15:fullRef>
                </c:ext>
              </c:extLst>
              <c:f>'Item Sales'!$D$12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C23-4F54-BB9A-A597638FFC79}"/>
            </c:ext>
          </c:extLst>
        </c:ser>
        <c:ser>
          <c:idx val="11"/>
          <c:order val="11"/>
          <c:tx>
            <c:strRef>
              <c:f>'Item Sales'!$A$13</c:f>
              <c:strCache>
                <c:ptCount val="1"/>
                <c:pt idx="0">
                  <c:v>Panner Butter Masala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accent4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'Item Sales'!$B$1:$D$1</c15:sqref>
                  </c15:fullRef>
                </c:ext>
              </c:extLst>
              <c:f>'Item Sales'!$D$1</c:f>
              <c:strCache>
                <c:ptCount val="1"/>
                <c:pt idx="0">
                  <c:v>Profit in 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Sales'!$B$13:$D$13</c15:sqref>
                  </c15:fullRef>
                </c:ext>
              </c:extLst>
              <c:f>'Item Sales'!$D$13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C23-4F54-BB9A-A597638FFC79}"/>
            </c:ext>
          </c:extLst>
        </c:ser>
        <c:ser>
          <c:idx val="12"/>
          <c:order val="12"/>
          <c:tx>
            <c:strRef>
              <c:f>'Item Sales'!$A$14</c:f>
              <c:strCache>
                <c:ptCount val="1"/>
                <c:pt idx="0">
                  <c:v>Chicken Fried Rice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lumOff val="4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'Item Sales'!$B$1:$D$1</c15:sqref>
                  </c15:fullRef>
                </c:ext>
              </c:extLst>
              <c:f>'Item Sales'!$D$1</c:f>
              <c:strCache>
                <c:ptCount val="1"/>
                <c:pt idx="0">
                  <c:v>Profit in 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Sales'!$B$14:$D$14</c15:sqref>
                  </c15:fullRef>
                </c:ext>
              </c:extLst>
              <c:f>'Item Sales'!$D$14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C23-4F54-BB9A-A597638FFC79}"/>
            </c:ext>
          </c:extLst>
        </c:ser>
        <c:ser>
          <c:idx val="13"/>
          <c:order val="13"/>
          <c:tx>
            <c:strRef>
              <c:f>'Item Sales'!$A$15</c:f>
              <c:strCache>
                <c:ptCount val="1"/>
                <c:pt idx="0">
                  <c:v>Chicken Biryani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lumOff val="40000"/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 w="9525" cap="flat" cmpd="sng" algn="ctr">
                <a:solidFill>
                  <a:schemeClr val="accent5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1EE-4BE9-AD2C-217D30D5E6C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'Item Sales'!$B$1:$D$1</c15:sqref>
                  </c15:fullRef>
                </c:ext>
              </c:extLst>
              <c:f>'Item Sales'!$D$1</c:f>
              <c:strCache>
                <c:ptCount val="1"/>
                <c:pt idx="0">
                  <c:v>Profit in 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Sales'!$B$15:$D$15</c15:sqref>
                  </c15:fullRef>
                </c:ext>
              </c:extLst>
              <c:f>'Item Sales'!$D$15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C23-4F54-BB9A-A597638FFC79}"/>
            </c:ext>
          </c:extLst>
        </c:ser>
        <c:ser>
          <c:idx val="14"/>
          <c:order val="14"/>
          <c:tx>
            <c:strRef>
              <c:f>'Item Sales'!$A$16</c:f>
              <c:strCache>
                <c:ptCount val="1"/>
                <c:pt idx="0">
                  <c:v>Chicken Manchurian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9525" cap="flat" cmpd="sng" algn="ctr">
              <a:solidFill>
                <a:schemeClr val="accent4">
                  <a:lumMod val="60000"/>
                  <a:lumOff val="4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'Item Sales'!$B$1:$D$1</c15:sqref>
                  </c15:fullRef>
                </c:ext>
              </c:extLst>
              <c:f>'Item Sales'!$D$1</c:f>
              <c:strCache>
                <c:ptCount val="1"/>
                <c:pt idx="0">
                  <c:v>Profit in 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Sales'!$B$16:$D$16</c15:sqref>
                  </c15:fullRef>
                </c:ext>
              </c:extLst>
              <c:f>'Item Sales'!$D$16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C23-4F54-BB9A-A597638FFC79}"/>
            </c:ext>
          </c:extLst>
        </c:ser>
        <c:ser>
          <c:idx val="15"/>
          <c:order val="15"/>
          <c:tx>
            <c:strRef>
              <c:f>'Item Sales'!$A$17</c:f>
              <c:strCache>
                <c:ptCount val="1"/>
                <c:pt idx="0">
                  <c:v>Chicken Kabab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9525" cap="flat" cmpd="sng" algn="ctr">
              <a:solidFill>
                <a:schemeClr val="accent6">
                  <a:lumMod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'Item Sales'!$B$1:$D$1</c15:sqref>
                  </c15:fullRef>
                </c:ext>
              </c:extLst>
              <c:f>'Item Sales'!$D$1</c:f>
              <c:strCache>
                <c:ptCount val="1"/>
                <c:pt idx="0">
                  <c:v>Profit in 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Sales'!$B$17:$D$17</c15:sqref>
                  </c15:fullRef>
                </c:ext>
              </c:extLst>
              <c:f>'Item Sales'!$D$17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C23-4F54-BB9A-A597638FFC79}"/>
            </c:ext>
          </c:extLst>
        </c:ser>
        <c:ser>
          <c:idx val="16"/>
          <c:order val="16"/>
          <c:tx>
            <c:strRef>
              <c:f>'Item Sales'!$A$18</c:f>
              <c:strCache>
                <c:ptCount val="1"/>
                <c:pt idx="0">
                  <c:v>Fried Chicken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50000"/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 w="9525" cap="flat" cmpd="sng" algn="ctr">
                <a:solidFill>
                  <a:schemeClr val="accent5">
                    <a:lumMod val="5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EE-4BE9-AD2C-217D30D5E6C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'Item Sales'!$B$1:$D$1</c15:sqref>
                  </c15:fullRef>
                </c:ext>
              </c:extLst>
              <c:f>'Item Sales'!$D$1</c:f>
              <c:strCache>
                <c:ptCount val="1"/>
                <c:pt idx="0">
                  <c:v>Profit in 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Sales'!$B$18:$D$18</c15:sqref>
                  </c15:fullRef>
                </c:ext>
              </c:extLst>
              <c:f>'Item Sales'!$D$18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C23-4F54-BB9A-A597638FFC79}"/>
            </c:ext>
          </c:extLst>
        </c:ser>
        <c:ser>
          <c:idx val="17"/>
          <c:order val="17"/>
          <c:tx>
            <c:strRef>
              <c:f>'Item Sales'!$A$19</c:f>
              <c:strCache>
                <c:ptCount val="1"/>
                <c:pt idx="0">
                  <c:v>Mutton Biryani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'Item Sales'!$B$1:$D$1</c15:sqref>
                  </c15:fullRef>
                </c:ext>
              </c:extLst>
              <c:f>'Item Sales'!$D$1</c:f>
              <c:strCache>
                <c:ptCount val="1"/>
                <c:pt idx="0">
                  <c:v>Profit in 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Sales'!$B$19:$D$19</c15:sqref>
                  </c15:fullRef>
                </c:ext>
              </c:extLst>
              <c:f>'Item Sales'!$D$19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C23-4F54-BB9A-A597638FFC79}"/>
            </c:ext>
          </c:extLst>
        </c:ser>
        <c:ser>
          <c:idx val="18"/>
          <c:order val="18"/>
          <c:tx>
            <c:strRef>
              <c:f>'Item Sales'!$A$20</c:f>
              <c:strCache>
                <c:ptCount val="1"/>
                <c:pt idx="0">
                  <c:v>Chicken butter Masala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9525" cap="flat" cmpd="sng" algn="ctr">
              <a:solidFill>
                <a:schemeClr val="accent6">
                  <a:lumMod val="70000"/>
                  <a:lumOff val="3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'Item Sales'!$B$1:$D$1</c15:sqref>
                  </c15:fullRef>
                </c:ext>
              </c:extLst>
              <c:f>'Item Sales'!$D$1</c:f>
              <c:strCache>
                <c:ptCount val="1"/>
                <c:pt idx="0">
                  <c:v>Profit in 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Sales'!$B$20:$D$20</c15:sqref>
                  </c15:fullRef>
                </c:ext>
              </c:extLst>
              <c:f>'Item Sales'!$D$20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C23-4F54-BB9A-A597638FFC79}"/>
            </c:ext>
          </c:extLst>
        </c:ser>
        <c:ser>
          <c:idx val="19"/>
          <c:order val="19"/>
          <c:tx>
            <c:strRef>
              <c:f>'Item Sales'!$A$21</c:f>
              <c:strCache>
                <c:ptCount val="1"/>
                <c:pt idx="0">
                  <c:v>Fresh Lime soda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9525" cap="flat" cmpd="sng" algn="ctr">
              <a:solidFill>
                <a:schemeClr val="accent5">
                  <a:lumMod val="70000"/>
                  <a:lumOff val="3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'Item Sales'!$B$1:$D$1</c15:sqref>
                  </c15:fullRef>
                </c:ext>
              </c:extLst>
              <c:f>'Item Sales'!$D$1</c:f>
              <c:strCache>
                <c:ptCount val="1"/>
                <c:pt idx="0">
                  <c:v>Profit in 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Sales'!$B$21:$D$21</c15:sqref>
                  </c15:fullRef>
                </c:ext>
              </c:extLst>
              <c:f>'Item Sales'!$D$21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C23-4F54-BB9A-A597638FFC79}"/>
            </c:ext>
          </c:extLst>
        </c:ser>
        <c:ser>
          <c:idx val="20"/>
          <c:order val="20"/>
          <c:tx>
            <c:strRef>
              <c:f>'Item Sales'!$A$22</c:f>
              <c:strCache>
                <c:ptCount val="1"/>
                <c:pt idx="0">
                  <c:v>water bottle</c:v>
                </c:pt>
              </c:strCache>
            </c:strRef>
          </c:tx>
          <c:spPr>
            <a:solidFill>
              <a:srgbClr val="FF3399"/>
            </a:solidFill>
            <a:ln w="9525" cap="flat" cmpd="sng" algn="ctr">
              <a:solidFill>
                <a:schemeClr val="accent4">
                  <a:lumMod val="70000"/>
                  <a:lumOff val="3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'Item Sales'!$B$1:$D$1</c15:sqref>
                  </c15:fullRef>
                </c:ext>
              </c:extLst>
              <c:f>'Item Sales'!$D$1</c:f>
              <c:strCache>
                <c:ptCount val="1"/>
                <c:pt idx="0">
                  <c:v>Profit in 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'Item Sales'!$B$22:$D$22</c15:sqref>
                  </c15:fullRef>
                </c:ext>
              </c:extLst>
              <c:f>'Item Sales'!$D$22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C23-4F54-BB9A-A597638F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993872576"/>
        <c:axId val="1517030464"/>
        <c:extLst/>
      </c:barChart>
      <c:catAx>
        <c:axId val="9938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30464"/>
        <c:crosses val="autoZero"/>
        <c:auto val="1"/>
        <c:lblAlgn val="ctr"/>
        <c:lblOffset val="100"/>
        <c:noMultiLvlLbl val="0"/>
      </c:catAx>
      <c:valAx>
        <c:axId val="15170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7257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4203849518808"/>
          <c:y val="0.11774603174603177"/>
          <c:w val="0.8585579615048119"/>
          <c:h val="0.51025821772278468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'Item Sales'!$E$25</c:f>
              <c:strCache>
                <c:ptCount val="1"/>
                <c:pt idx="0">
                  <c:v>Profit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'Item Sales'!$A$26:$A$46</c:f>
              <c:strCache>
                <c:ptCount val="21"/>
                <c:pt idx="0">
                  <c:v>Veg Biryani</c:v>
                </c:pt>
                <c:pt idx="1">
                  <c:v>Veg Fried Rice</c:v>
                </c:pt>
                <c:pt idx="2">
                  <c:v>Veg Manchurian</c:v>
                </c:pt>
                <c:pt idx="3">
                  <c:v>Veg Kabab</c:v>
                </c:pt>
                <c:pt idx="4">
                  <c:v>Paneer Manchurian</c:v>
                </c:pt>
                <c:pt idx="5">
                  <c:v>Maggi (Egg)</c:v>
                </c:pt>
                <c:pt idx="6">
                  <c:v>Egg Bhujiya</c:v>
                </c:pt>
                <c:pt idx="7">
                  <c:v>Omlet (Single Egg)</c:v>
                </c:pt>
                <c:pt idx="8">
                  <c:v>Omlet (Double Egg)</c:v>
                </c:pt>
                <c:pt idx="9">
                  <c:v>Egg Fried Rice</c:v>
                </c:pt>
                <c:pt idx="10">
                  <c:v>Butter Naan</c:v>
                </c:pt>
                <c:pt idx="11">
                  <c:v>Panner Butter Masala</c:v>
                </c:pt>
                <c:pt idx="12">
                  <c:v>Chicken Fried Rice</c:v>
                </c:pt>
                <c:pt idx="13">
                  <c:v>Chicken Biryani</c:v>
                </c:pt>
                <c:pt idx="14">
                  <c:v>Chicken Manchurian</c:v>
                </c:pt>
                <c:pt idx="15">
                  <c:v>Chicken Kabab</c:v>
                </c:pt>
                <c:pt idx="16">
                  <c:v>Fried Chicken</c:v>
                </c:pt>
                <c:pt idx="17">
                  <c:v>Mutton Biryani</c:v>
                </c:pt>
                <c:pt idx="18">
                  <c:v>Chicken butter Masala</c:v>
                </c:pt>
                <c:pt idx="19">
                  <c:v>Fresh Lime soda</c:v>
                </c:pt>
                <c:pt idx="20">
                  <c:v>water bottle</c:v>
                </c:pt>
              </c:strCache>
            </c:strRef>
          </c:cat>
          <c:val>
            <c:numRef>
              <c:f>'Item Sales'!$E$26:$E$46</c:f>
              <c:numCache>
                <c:formatCode>0.00</c:formatCode>
                <c:ptCount val="21"/>
                <c:pt idx="0">
                  <c:v>28.571428571428573</c:v>
                </c:pt>
                <c:pt idx="1">
                  <c:v>27.272727272727273</c:v>
                </c:pt>
                <c:pt idx="2">
                  <c:v>37.5</c:v>
                </c:pt>
                <c:pt idx="3">
                  <c:v>41.176470588235297</c:v>
                </c:pt>
                <c:pt idx="4">
                  <c:v>21.739130434782609</c:v>
                </c:pt>
                <c:pt idx="5">
                  <c:v>33.333333333333336</c:v>
                </c:pt>
                <c:pt idx="6">
                  <c:v>50</c:v>
                </c:pt>
                <c:pt idx="7">
                  <c:v>33.333333333333336</c:v>
                </c:pt>
                <c:pt idx="8">
                  <c:v>42.857142857142854</c:v>
                </c:pt>
                <c:pt idx="9">
                  <c:v>38.46153846153846</c:v>
                </c:pt>
                <c:pt idx="10">
                  <c:v>42.857142857142854</c:v>
                </c:pt>
                <c:pt idx="11">
                  <c:v>33.333333333333336</c:v>
                </c:pt>
                <c:pt idx="12">
                  <c:v>20</c:v>
                </c:pt>
                <c:pt idx="13">
                  <c:v>25</c:v>
                </c:pt>
                <c:pt idx="14">
                  <c:v>12</c:v>
                </c:pt>
                <c:pt idx="15">
                  <c:v>31.578947368421051</c:v>
                </c:pt>
                <c:pt idx="16">
                  <c:v>25</c:v>
                </c:pt>
                <c:pt idx="17" formatCode="General">
                  <c:v>25</c:v>
                </c:pt>
                <c:pt idx="18" formatCode="General">
                  <c:v>20</c:v>
                </c:pt>
                <c:pt idx="19" formatCode="General">
                  <c:v>66.666666666666671</c:v>
                </c:pt>
                <c:pt idx="20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A1-432B-AC85-8BD329989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102128"/>
        <c:axId val="1635104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'Item Sales'!$B$25</c15:sqref>
                        </c15:formulaRef>
                      </c:ext>
                    </c:extLst>
                    <c:strCache>
                      <c:ptCount val="1"/>
                      <c:pt idx="0">
                        <c:v>SP/Unit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'Item Sales'!$A$26:$A$46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'Item Sales'!$B$26:$B$46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90</c:v>
                      </c:pt>
                      <c:pt idx="1">
                        <c:v>70</c:v>
                      </c:pt>
                      <c:pt idx="2">
                        <c:v>110</c:v>
                      </c:pt>
                      <c:pt idx="3">
                        <c:v>120</c:v>
                      </c:pt>
                      <c:pt idx="4">
                        <c:v>140</c:v>
                      </c:pt>
                      <c:pt idx="5">
                        <c:v>60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50</c:v>
                      </c:pt>
                      <c:pt idx="9">
                        <c:v>90</c:v>
                      </c:pt>
                      <c:pt idx="10">
                        <c:v>10</c:v>
                      </c:pt>
                      <c:pt idx="11">
                        <c:v>80</c:v>
                      </c:pt>
                      <c:pt idx="12">
                        <c:v>120</c:v>
                      </c:pt>
                      <c:pt idx="13">
                        <c:v>150</c:v>
                      </c:pt>
                      <c:pt idx="14">
                        <c:v>140</c:v>
                      </c:pt>
                      <c:pt idx="15">
                        <c:v>125</c:v>
                      </c:pt>
                      <c:pt idx="16">
                        <c:v>150</c:v>
                      </c:pt>
                      <c:pt idx="17">
                        <c:v>250</c:v>
                      </c:pt>
                      <c:pt idx="18">
                        <c:v>120</c:v>
                      </c:pt>
                      <c:pt idx="19">
                        <c:v>25</c:v>
                      </c:pt>
                      <c:pt idx="20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FA1-432B-AC85-8BD3299890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'Item Sales'!$C$25</c15:sqref>
                        </c15:formulaRef>
                      </c:ext>
                    </c:extLst>
                    <c:strCache>
                      <c:ptCount val="1"/>
                      <c:pt idx="0">
                        <c:v>CP/Unit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'Item Sales'!$A$26:$A$46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'Item Sales'!$C$26:$C$46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70</c:v>
                      </c:pt>
                      <c:pt idx="1">
                        <c:v>55</c:v>
                      </c:pt>
                      <c:pt idx="2">
                        <c:v>80</c:v>
                      </c:pt>
                      <c:pt idx="3">
                        <c:v>85</c:v>
                      </c:pt>
                      <c:pt idx="4">
                        <c:v>115</c:v>
                      </c:pt>
                      <c:pt idx="5">
                        <c:v>45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65</c:v>
                      </c:pt>
                      <c:pt idx="10">
                        <c:v>7</c:v>
                      </c:pt>
                      <c:pt idx="11">
                        <c:v>60</c:v>
                      </c:pt>
                      <c:pt idx="12">
                        <c:v>100</c:v>
                      </c:pt>
                      <c:pt idx="13">
                        <c:v>120</c:v>
                      </c:pt>
                      <c:pt idx="14">
                        <c:v>125</c:v>
                      </c:pt>
                      <c:pt idx="15">
                        <c:v>95</c:v>
                      </c:pt>
                      <c:pt idx="16">
                        <c:v>120</c:v>
                      </c:pt>
                      <c:pt idx="17">
                        <c:v>200</c:v>
                      </c:pt>
                      <c:pt idx="18">
                        <c:v>100</c:v>
                      </c:pt>
                      <c:pt idx="19">
                        <c:v>15</c:v>
                      </c:pt>
                      <c:pt idx="20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FA1-432B-AC85-8BD3299890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'Item Sales'!$D$25</c15:sqref>
                        </c15:formulaRef>
                      </c:ext>
                    </c:extLst>
                    <c:strCache>
                      <c:ptCount val="1"/>
                      <c:pt idx="0">
                        <c:v>Profit in Rs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'Item Sales'!$A$26:$A$46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'Item Sales'!$D$26:$D$46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25</c:v>
                      </c:pt>
                      <c:pt idx="5">
                        <c:v>15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25</c:v>
                      </c:pt>
                      <c:pt idx="10">
                        <c:v>3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50</c:v>
                      </c:pt>
                      <c:pt idx="18">
                        <c:v>20</c:v>
                      </c:pt>
                      <c:pt idx="19">
                        <c:v>10</c:v>
                      </c:pt>
                      <c:pt idx="20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FA1-432B-AC85-8BD3299890BF}"/>
                  </c:ext>
                </c:extLst>
              </c15:ser>
            </c15:filteredBarSeries>
          </c:ext>
        </c:extLst>
      </c:barChart>
      <c:catAx>
        <c:axId val="16351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04624"/>
        <c:crosses val="autoZero"/>
        <c:auto val="1"/>
        <c:lblAlgn val="ctr"/>
        <c:lblOffset val="100"/>
        <c:noMultiLvlLbl val="0"/>
      </c:catAx>
      <c:valAx>
        <c:axId val="16351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2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'Sales Decrease'!$G$1:$G$3</c:f>
              <c:strCache>
                <c:ptCount val="3"/>
                <c:pt idx="0">
                  <c:v>Profit</c:v>
                </c:pt>
                <c:pt idx="2">
                  <c:v>Veg &amp; Non-Veg Both Case in 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Decrease'!$A$4:$A$24</c:f>
              <c:strCache>
                <c:ptCount val="21"/>
                <c:pt idx="0">
                  <c:v>Veg Biryani</c:v>
                </c:pt>
                <c:pt idx="1">
                  <c:v>Veg Fried Rice</c:v>
                </c:pt>
                <c:pt idx="2">
                  <c:v>Veg Manchurian</c:v>
                </c:pt>
                <c:pt idx="3">
                  <c:v>Veg Kabab</c:v>
                </c:pt>
                <c:pt idx="4">
                  <c:v>Paneer Manchurian</c:v>
                </c:pt>
                <c:pt idx="5">
                  <c:v>Maggi (Egg)</c:v>
                </c:pt>
                <c:pt idx="6">
                  <c:v>Egg Bhujiya</c:v>
                </c:pt>
                <c:pt idx="7">
                  <c:v>Omlet (Single Egg)</c:v>
                </c:pt>
                <c:pt idx="8">
                  <c:v>Omlet (Double Egg)</c:v>
                </c:pt>
                <c:pt idx="9">
                  <c:v>Egg Fried Rice</c:v>
                </c:pt>
                <c:pt idx="10">
                  <c:v>Butter Naan</c:v>
                </c:pt>
                <c:pt idx="11">
                  <c:v>Panner Butter Masala</c:v>
                </c:pt>
                <c:pt idx="12">
                  <c:v>Chicken Fried Rice</c:v>
                </c:pt>
                <c:pt idx="13">
                  <c:v>Chicken Biryani</c:v>
                </c:pt>
                <c:pt idx="14">
                  <c:v>Chicken Manchurian</c:v>
                </c:pt>
                <c:pt idx="15">
                  <c:v>Chicken Kabab</c:v>
                </c:pt>
                <c:pt idx="16">
                  <c:v>Fried Chicken</c:v>
                </c:pt>
                <c:pt idx="17">
                  <c:v>Mutton Biryani</c:v>
                </c:pt>
                <c:pt idx="18">
                  <c:v>Chicken butter Masala</c:v>
                </c:pt>
                <c:pt idx="19">
                  <c:v>Fresh Lime soda</c:v>
                </c:pt>
                <c:pt idx="20">
                  <c:v>water bottle</c:v>
                </c:pt>
              </c:strCache>
            </c:strRef>
          </c:cat>
          <c:val>
            <c:numRef>
              <c:f>'Sales Decrease'!$G$4:$G$24</c:f>
              <c:numCache>
                <c:formatCode>General</c:formatCode>
                <c:ptCount val="21"/>
                <c:pt idx="0">
                  <c:v>40</c:v>
                </c:pt>
                <c:pt idx="1">
                  <c:v>30</c:v>
                </c:pt>
                <c:pt idx="2">
                  <c:v>150</c:v>
                </c:pt>
                <c:pt idx="3">
                  <c:v>140</c:v>
                </c:pt>
                <c:pt idx="4">
                  <c:v>100</c:v>
                </c:pt>
                <c:pt idx="5">
                  <c:v>75</c:v>
                </c:pt>
                <c:pt idx="6">
                  <c:v>100</c:v>
                </c:pt>
                <c:pt idx="7">
                  <c:v>100</c:v>
                </c:pt>
                <c:pt idx="8">
                  <c:v>75</c:v>
                </c:pt>
                <c:pt idx="9">
                  <c:v>50</c:v>
                </c:pt>
                <c:pt idx="10">
                  <c:v>15</c:v>
                </c:pt>
                <c:pt idx="11">
                  <c:v>20</c:v>
                </c:pt>
                <c:pt idx="12">
                  <c:v>80</c:v>
                </c:pt>
                <c:pt idx="13">
                  <c:v>150</c:v>
                </c:pt>
                <c:pt idx="14">
                  <c:v>150</c:v>
                </c:pt>
                <c:pt idx="15">
                  <c:v>240</c:v>
                </c:pt>
                <c:pt idx="16">
                  <c:v>150</c:v>
                </c:pt>
                <c:pt idx="17">
                  <c:v>150</c:v>
                </c:pt>
                <c:pt idx="18">
                  <c:v>40</c:v>
                </c:pt>
                <c:pt idx="19">
                  <c:v>80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CF-47B0-BE65-35B5D350F16C}"/>
            </c:ext>
          </c:extLst>
        </c:ser>
        <c:ser>
          <c:idx val="12"/>
          <c:order val="12"/>
          <c:tx>
            <c:strRef>
              <c:f>'Sales Decrease'!$F$2</c:f>
              <c:strCache>
                <c:ptCount val="1"/>
                <c:pt idx="0">
                  <c:v>first 2 months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93CF-47B0-BE65-35B5D350F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3792927"/>
        <c:axId val="14237945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Decrease'!$B$1:$B$3</c15:sqref>
                        </c15:formulaRef>
                      </c:ext>
                    </c:extLst>
                    <c:strCache>
                      <c:ptCount val="3"/>
                      <c:pt idx="0">
                        <c:v>SP/Unit</c:v>
                      </c:pt>
                      <c:pt idx="2">
                        <c:v>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'Sales Decrease'!$B$4:$B$24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90</c:v>
                      </c:pt>
                      <c:pt idx="1">
                        <c:v>70</c:v>
                      </c:pt>
                      <c:pt idx="2">
                        <c:v>110</c:v>
                      </c:pt>
                      <c:pt idx="3">
                        <c:v>120</c:v>
                      </c:pt>
                      <c:pt idx="4">
                        <c:v>140</c:v>
                      </c:pt>
                      <c:pt idx="5">
                        <c:v>60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50</c:v>
                      </c:pt>
                      <c:pt idx="9">
                        <c:v>90</c:v>
                      </c:pt>
                      <c:pt idx="10">
                        <c:v>10</c:v>
                      </c:pt>
                      <c:pt idx="11">
                        <c:v>80</c:v>
                      </c:pt>
                      <c:pt idx="12">
                        <c:v>120</c:v>
                      </c:pt>
                      <c:pt idx="13">
                        <c:v>150</c:v>
                      </c:pt>
                      <c:pt idx="14">
                        <c:v>140</c:v>
                      </c:pt>
                      <c:pt idx="15">
                        <c:v>125</c:v>
                      </c:pt>
                      <c:pt idx="16">
                        <c:v>150</c:v>
                      </c:pt>
                      <c:pt idx="17">
                        <c:v>250</c:v>
                      </c:pt>
                      <c:pt idx="18">
                        <c:v>120</c:v>
                      </c:pt>
                      <c:pt idx="19">
                        <c:v>25</c:v>
                      </c:pt>
                      <c:pt idx="20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3CF-47B0-BE65-35B5D350F16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Decrease'!$C$1:$C$3</c15:sqref>
                        </c15:formulaRef>
                      </c:ext>
                    </c:extLst>
                    <c:strCache>
                      <c:ptCount val="3"/>
                      <c:pt idx="0">
                        <c:v>CP/Unit</c:v>
                      </c:pt>
                      <c:pt idx="2">
                        <c:v>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Decrease'!$C$4:$C$24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70</c:v>
                      </c:pt>
                      <c:pt idx="1">
                        <c:v>55</c:v>
                      </c:pt>
                      <c:pt idx="2">
                        <c:v>80</c:v>
                      </c:pt>
                      <c:pt idx="3">
                        <c:v>85</c:v>
                      </c:pt>
                      <c:pt idx="4">
                        <c:v>115</c:v>
                      </c:pt>
                      <c:pt idx="5">
                        <c:v>45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65</c:v>
                      </c:pt>
                      <c:pt idx="10">
                        <c:v>7</c:v>
                      </c:pt>
                      <c:pt idx="11">
                        <c:v>60</c:v>
                      </c:pt>
                      <c:pt idx="12">
                        <c:v>100</c:v>
                      </c:pt>
                      <c:pt idx="13">
                        <c:v>120</c:v>
                      </c:pt>
                      <c:pt idx="14">
                        <c:v>125</c:v>
                      </c:pt>
                      <c:pt idx="15">
                        <c:v>95</c:v>
                      </c:pt>
                      <c:pt idx="16">
                        <c:v>120</c:v>
                      </c:pt>
                      <c:pt idx="17">
                        <c:v>200</c:v>
                      </c:pt>
                      <c:pt idx="18">
                        <c:v>100</c:v>
                      </c:pt>
                      <c:pt idx="19">
                        <c:v>15</c:v>
                      </c:pt>
                      <c:pt idx="20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3CF-47B0-BE65-35B5D350F16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Decrease'!$D$1:$D$3</c15:sqref>
                        </c15:formulaRef>
                      </c:ext>
                    </c:extLst>
                    <c:strCache>
                      <c:ptCount val="3"/>
                      <c:pt idx="0">
                        <c:v>Profit in Rs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Decrease'!$D$4:$D$24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25</c:v>
                      </c:pt>
                      <c:pt idx="5">
                        <c:v>15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25</c:v>
                      </c:pt>
                      <c:pt idx="10">
                        <c:v>3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50</c:v>
                      </c:pt>
                      <c:pt idx="18">
                        <c:v>20</c:v>
                      </c:pt>
                      <c:pt idx="19">
                        <c:v>10</c:v>
                      </c:pt>
                      <c:pt idx="20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3CF-47B0-BE65-35B5D350F16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Decrease'!$E$1:$E$3</c15:sqref>
                        </c15:formulaRef>
                      </c:ext>
                    </c:extLst>
                    <c:strCache>
                      <c:ptCount val="3"/>
                      <c:pt idx="0">
                        <c:v>Profit %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Decrease'!$E$4:$E$24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28.571428571428573</c:v>
                      </c:pt>
                      <c:pt idx="1">
                        <c:v>27.272727272727273</c:v>
                      </c:pt>
                      <c:pt idx="2">
                        <c:v>37.5</c:v>
                      </c:pt>
                      <c:pt idx="3">
                        <c:v>41.176470588235297</c:v>
                      </c:pt>
                      <c:pt idx="4">
                        <c:v>21.739130434782609</c:v>
                      </c:pt>
                      <c:pt idx="5">
                        <c:v>33.333333333333336</c:v>
                      </c:pt>
                      <c:pt idx="6">
                        <c:v>50</c:v>
                      </c:pt>
                      <c:pt idx="7">
                        <c:v>33.333333333333336</c:v>
                      </c:pt>
                      <c:pt idx="8">
                        <c:v>42.857142857142854</c:v>
                      </c:pt>
                      <c:pt idx="9">
                        <c:v>38.46153846153846</c:v>
                      </c:pt>
                      <c:pt idx="10">
                        <c:v>42.857142857142854</c:v>
                      </c:pt>
                      <c:pt idx="11">
                        <c:v>33.333333333333336</c:v>
                      </c:pt>
                      <c:pt idx="12">
                        <c:v>20</c:v>
                      </c:pt>
                      <c:pt idx="13">
                        <c:v>25</c:v>
                      </c:pt>
                      <c:pt idx="14">
                        <c:v>12</c:v>
                      </c:pt>
                      <c:pt idx="15">
                        <c:v>31.578947368421051</c:v>
                      </c:pt>
                      <c:pt idx="16">
                        <c:v>25</c:v>
                      </c:pt>
                      <c:pt idx="17" formatCode="General">
                        <c:v>25</c:v>
                      </c:pt>
                      <c:pt idx="18" formatCode="General">
                        <c:v>20</c:v>
                      </c:pt>
                      <c:pt idx="19" formatCode="General">
                        <c:v>66.666666666666671</c:v>
                      </c:pt>
                      <c:pt idx="20" formatCode="General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3CF-47B0-BE65-35B5D350F16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Decrease'!$F$1:$F$3</c15:sqref>
                        </c15:formulaRef>
                      </c:ext>
                    </c:extLst>
                    <c:strCache>
                      <c:ptCount val="3"/>
                      <c:pt idx="0">
                        <c:v>Order/Day (Both Veg &amp; Non Veg Case)</c:v>
                      </c:pt>
                      <c:pt idx="1">
                        <c:v>first 2 months</c:v>
                      </c:pt>
                      <c:pt idx="2">
                        <c:v>Average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Decrease'!$F$4:$F$24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5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5</c:v>
                      </c:pt>
                      <c:pt idx="14">
                        <c:v>10</c:v>
                      </c:pt>
                      <c:pt idx="15">
                        <c:v>8</c:v>
                      </c:pt>
                      <c:pt idx="16">
                        <c:v>5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8</c:v>
                      </c:pt>
                      <c:pt idx="2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3CF-47B0-BE65-35B5D350F16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Decrease'!$H$1:$H$3</c15:sqref>
                        </c15:formulaRef>
                      </c:ext>
                    </c:extLst>
                    <c:strCache>
                      <c:ptCount val="3"/>
                      <c:pt idx="0">
                        <c:v>Order/Day (Non Veg only case)</c:v>
                      </c:pt>
                      <c:pt idx="1">
                        <c:v>3rd month</c:v>
                      </c:pt>
                      <c:pt idx="2">
                        <c:v>Average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Decrease'!$H$4:$H$24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1</c:v>
                      </c:pt>
                      <c:pt idx="19">
                        <c:v>5</c:v>
                      </c:pt>
                      <c:pt idx="2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3CF-47B0-BE65-35B5D350F16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Decrease'!$I$1:$I$3</c15:sqref>
                        </c15:formulaRef>
                      </c:ext>
                    </c:extLst>
                    <c:strCache>
                      <c:ptCount val="3"/>
                      <c:pt idx="0">
                        <c:v>Profit</c:v>
                      </c:pt>
                      <c:pt idx="2">
                        <c:v>Non Veg Case Only in Rs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Decrease'!$I$4:$I$24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30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80</c:v>
                      </c:pt>
                      <c:pt idx="13">
                        <c:v>0</c:v>
                      </c:pt>
                      <c:pt idx="14">
                        <c:v>75</c:v>
                      </c:pt>
                      <c:pt idx="15">
                        <c:v>60</c:v>
                      </c:pt>
                      <c:pt idx="16">
                        <c:v>90</c:v>
                      </c:pt>
                      <c:pt idx="17">
                        <c:v>200</c:v>
                      </c:pt>
                      <c:pt idx="18">
                        <c:v>20</c:v>
                      </c:pt>
                      <c:pt idx="19">
                        <c:v>50</c:v>
                      </c:pt>
                      <c:pt idx="20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3CF-47B0-BE65-35B5D350F16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Decrease'!$J$1:$J$3</c15:sqref>
                        </c15:formulaRef>
                      </c:ext>
                    </c:extLst>
                    <c:strCache>
                      <c:ptCount val="3"/>
                      <c:pt idx="0">
                        <c:v>Order/Day (Non Veg only case)</c:v>
                      </c:pt>
                      <c:pt idx="1">
                        <c:v>4th month</c:v>
                      </c:pt>
                      <c:pt idx="2">
                        <c:v>Average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Decrease'!$J$4:$J$24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3CF-47B0-BE65-35B5D350F16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Decrease'!$K$1:$K$3</c15:sqref>
                        </c15:formulaRef>
                      </c:ext>
                    </c:extLst>
                    <c:strCache>
                      <c:ptCount val="3"/>
                      <c:pt idx="0">
                        <c:v>Profit</c:v>
                      </c:pt>
                      <c:pt idx="2">
                        <c:v>Non Veg Case Only in Rs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Decrease'!$K$4:$K$24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80</c:v>
                      </c:pt>
                      <c:pt idx="13">
                        <c:v>0</c:v>
                      </c:pt>
                      <c:pt idx="14">
                        <c:v>45</c:v>
                      </c:pt>
                      <c:pt idx="15">
                        <c:v>60</c:v>
                      </c:pt>
                      <c:pt idx="16">
                        <c:v>60</c:v>
                      </c:pt>
                      <c:pt idx="17">
                        <c:v>200</c:v>
                      </c:pt>
                      <c:pt idx="18">
                        <c:v>20</c:v>
                      </c:pt>
                      <c:pt idx="19">
                        <c:v>40</c:v>
                      </c:pt>
                      <c:pt idx="20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3CF-47B0-BE65-35B5D350F16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Decrease'!$L$1:$L$3</c15:sqref>
                        </c15:formulaRef>
                      </c:ext>
                    </c:extLst>
                    <c:strCache>
                      <c:ptCount val="3"/>
                      <c:pt idx="0">
                        <c:v>Order/Day (Non Veg only case)</c:v>
                      </c:pt>
                      <c:pt idx="1">
                        <c:v>5th Month</c:v>
                      </c:pt>
                      <c:pt idx="2">
                        <c:v>Average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Decrease'!$L$4:$L$24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3CF-47B0-BE65-35B5D350F16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Decrease'!$M$1:$M$3</c15:sqref>
                        </c15:formulaRef>
                      </c:ext>
                    </c:extLst>
                    <c:strCache>
                      <c:ptCount val="3"/>
                      <c:pt idx="0">
                        <c:v>Profit</c:v>
                      </c:pt>
                      <c:pt idx="2">
                        <c:v>Non Veg Case Only in Rs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Decrease'!$M$4:$M$24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80</c:v>
                      </c:pt>
                      <c:pt idx="13">
                        <c:v>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100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3CF-47B0-BE65-35B5D350F16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Decrease'!$H$2</c15:sqref>
                        </c15:formulaRef>
                      </c:ext>
                    </c:extLst>
                    <c:strCache>
                      <c:ptCount val="1"/>
                      <c:pt idx="0">
                        <c:v>3rd month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3CF-47B0-BE65-35B5D350F16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Decrease'!$J$2</c15:sqref>
                        </c15:formulaRef>
                      </c:ext>
                    </c:extLst>
                    <c:strCache>
                      <c:ptCount val="1"/>
                      <c:pt idx="0">
                        <c:v>4th month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3CF-47B0-BE65-35B5D350F16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Decrease'!$L$2</c15:sqref>
                        </c15:formulaRef>
                      </c:ext>
                    </c:extLst>
                    <c:strCache>
                      <c:ptCount val="1"/>
                      <c:pt idx="0">
                        <c:v>5th Month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3CF-47B0-BE65-35B5D350F16C}"/>
                  </c:ext>
                </c:extLst>
              </c15:ser>
            </c15:filteredBarSeries>
          </c:ext>
        </c:extLst>
      </c:barChart>
      <c:catAx>
        <c:axId val="1423792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94591"/>
        <c:crosses val="autoZero"/>
        <c:auto val="1"/>
        <c:lblAlgn val="ctr"/>
        <c:lblOffset val="100"/>
        <c:noMultiLvlLbl val="0"/>
      </c:catAx>
      <c:valAx>
        <c:axId val="14237945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9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3rd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'Sales Decrease'!$I$1:$I$3</c:f>
              <c:strCache>
                <c:ptCount val="3"/>
                <c:pt idx="0">
                  <c:v>Profit</c:v>
                </c:pt>
                <c:pt idx="2">
                  <c:v>Non Veg Case Only in 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Decrease'!$A$4:$A$24</c:f>
              <c:strCache>
                <c:ptCount val="21"/>
                <c:pt idx="0">
                  <c:v>Veg Biryani</c:v>
                </c:pt>
                <c:pt idx="1">
                  <c:v>Veg Fried Rice</c:v>
                </c:pt>
                <c:pt idx="2">
                  <c:v>Veg Manchurian</c:v>
                </c:pt>
                <c:pt idx="3">
                  <c:v>Veg Kabab</c:v>
                </c:pt>
                <c:pt idx="4">
                  <c:v>Paneer Manchurian</c:v>
                </c:pt>
                <c:pt idx="5">
                  <c:v>Maggi (Egg)</c:v>
                </c:pt>
                <c:pt idx="6">
                  <c:v>Egg Bhujiya</c:v>
                </c:pt>
                <c:pt idx="7">
                  <c:v>Omlet (Single Egg)</c:v>
                </c:pt>
                <c:pt idx="8">
                  <c:v>Omlet (Double Egg)</c:v>
                </c:pt>
                <c:pt idx="9">
                  <c:v>Egg Fried Rice</c:v>
                </c:pt>
                <c:pt idx="10">
                  <c:v>Butter Naan</c:v>
                </c:pt>
                <c:pt idx="11">
                  <c:v>Panner Butter Masala</c:v>
                </c:pt>
                <c:pt idx="12">
                  <c:v>Chicken Fried Rice</c:v>
                </c:pt>
                <c:pt idx="13">
                  <c:v>Chicken Biryani</c:v>
                </c:pt>
                <c:pt idx="14">
                  <c:v>Chicken Manchurian</c:v>
                </c:pt>
                <c:pt idx="15">
                  <c:v>Chicken Kabab</c:v>
                </c:pt>
                <c:pt idx="16">
                  <c:v>Fried Chicken</c:v>
                </c:pt>
                <c:pt idx="17">
                  <c:v>Mutton Biryani</c:v>
                </c:pt>
                <c:pt idx="18">
                  <c:v>Chicken butter Masala</c:v>
                </c:pt>
                <c:pt idx="19">
                  <c:v>Fresh Lime soda</c:v>
                </c:pt>
                <c:pt idx="20">
                  <c:v>water bottle</c:v>
                </c:pt>
              </c:strCache>
            </c:strRef>
          </c:cat>
          <c:val>
            <c:numRef>
              <c:f>'Sales Decrease'!$I$4:$I$24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30</c:v>
                </c:pt>
                <c:pt idx="7">
                  <c:v>40</c:v>
                </c:pt>
                <c:pt idx="8">
                  <c:v>30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80</c:v>
                </c:pt>
                <c:pt idx="13">
                  <c:v>0</c:v>
                </c:pt>
                <c:pt idx="14">
                  <c:v>75</c:v>
                </c:pt>
                <c:pt idx="15">
                  <c:v>60</c:v>
                </c:pt>
                <c:pt idx="16">
                  <c:v>90</c:v>
                </c:pt>
                <c:pt idx="17">
                  <c:v>200</c:v>
                </c:pt>
                <c:pt idx="18">
                  <c:v>20</c:v>
                </c:pt>
                <c:pt idx="19">
                  <c:v>50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6-4C4F-856D-BB18032E8837}"/>
            </c:ext>
          </c:extLst>
        </c:ser>
        <c:ser>
          <c:idx val="12"/>
          <c:order val="12"/>
          <c:tx>
            <c:strRef>
              <c:f>'Sales Decrease'!$H$2</c:f>
              <c:strCache>
                <c:ptCount val="1"/>
                <c:pt idx="0">
                  <c:v>3rd month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8186-4C4F-856D-BB18032E8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802911"/>
        <c:axId val="14238187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Decrease'!$B$1:$B$3</c15:sqref>
                        </c15:formulaRef>
                      </c:ext>
                    </c:extLst>
                    <c:strCache>
                      <c:ptCount val="3"/>
                      <c:pt idx="0">
                        <c:v>SP/Unit</c:v>
                      </c:pt>
                      <c:pt idx="2">
                        <c:v>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'Sales Decrease'!$B$4:$B$24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90</c:v>
                      </c:pt>
                      <c:pt idx="1">
                        <c:v>70</c:v>
                      </c:pt>
                      <c:pt idx="2">
                        <c:v>110</c:v>
                      </c:pt>
                      <c:pt idx="3">
                        <c:v>120</c:v>
                      </c:pt>
                      <c:pt idx="4">
                        <c:v>140</c:v>
                      </c:pt>
                      <c:pt idx="5">
                        <c:v>60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50</c:v>
                      </c:pt>
                      <c:pt idx="9">
                        <c:v>90</c:v>
                      </c:pt>
                      <c:pt idx="10">
                        <c:v>10</c:v>
                      </c:pt>
                      <c:pt idx="11">
                        <c:v>80</c:v>
                      </c:pt>
                      <c:pt idx="12">
                        <c:v>120</c:v>
                      </c:pt>
                      <c:pt idx="13">
                        <c:v>150</c:v>
                      </c:pt>
                      <c:pt idx="14">
                        <c:v>140</c:v>
                      </c:pt>
                      <c:pt idx="15">
                        <c:v>125</c:v>
                      </c:pt>
                      <c:pt idx="16">
                        <c:v>150</c:v>
                      </c:pt>
                      <c:pt idx="17">
                        <c:v>250</c:v>
                      </c:pt>
                      <c:pt idx="18">
                        <c:v>120</c:v>
                      </c:pt>
                      <c:pt idx="19">
                        <c:v>25</c:v>
                      </c:pt>
                      <c:pt idx="20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186-4C4F-856D-BB18032E883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Decrease'!$C$1:$C$3</c15:sqref>
                        </c15:formulaRef>
                      </c:ext>
                    </c:extLst>
                    <c:strCache>
                      <c:ptCount val="3"/>
                      <c:pt idx="0">
                        <c:v>CP/Unit</c:v>
                      </c:pt>
                      <c:pt idx="2">
                        <c:v>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Decrease'!$C$4:$C$24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70</c:v>
                      </c:pt>
                      <c:pt idx="1">
                        <c:v>55</c:v>
                      </c:pt>
                      <c:pt idx="2">
                        <c:v>80</c:v>
                      </c:pt>
                      <c:pt idx="3">
                        <c:v>85</c:v>
                      </c:pt>
                      <c:pt idx="4">
                        <c:v>115</c:v>
                      </c:pt>
                      <c:pt idx="5">
                        <c:v>45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65</c:v>
                      </c:pt>
                      <c:pt idx="10">
                        <c:v>7</c:v>
                      </c:pt>
                      <c:pt idx="11">
                        <c:v>60</c:v>
                      </c:pt>
                      <c:pt idx="12">
                        <c:v>100</c:v>
                      </c:pt>
                      <c:pt idx="13">
                        <c:v>120</c:v>
                      </c:pt>
                      <c:pt idx="14">
                        <c:v>125</c:v>
                      </c:pt>
                      <c:pt idx="15">
                        <c:v>95</c:v>
                      </c:pt>
                      <c:pt idx="16">
                        <c:v>120</c:v>
                      </c:pt>
                      <c:pt idx="17">
                        <c:v>200</c:v>
                      </c:pt>
                      <c:pt idx="18">
                        <c:v>100</c:v>
                      </c:pt>
                      <c:pt idx="19">
                        <c:v>15</c:v>
                      </c:pt>
                      <c:pt idx="20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186-4C4F-856D-BB18032E883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Decrease'!$D$1:$D$3</c15:sqref>
                        </c15:formulaRef>
                      </c:ext>
                    </c:extLst>
                    <c:strCache>
                      <c:ptCount val="3"/>
                      <c:pt idx="0">
                        <c:v>Profit in Rs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Decrease'!$D$4:$D$24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25</c:v>
                      </c:pt>
                      <c:pt idx="5">
                        <c:v>15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25</c:v>
                      </c:pt>
                      <c:pt idx="10">
                        <c:v>3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50</c:v>
                      </c:pt>
                      <c:pt idx="18">
                        <c:v>20</c:v>
                      </c:pt>
                      <c:pt idx="19">
                        <c:v>10</c:v>
                      </c:pt>
                      <c:pt idx="20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6-4C4F-856D-BB18032E883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Decrease'!$E$1:$E$3</c15:sqref>
                        </c15:formulaRef>
                      </c:ext>
                    </c:extLst>
                    <c:strCache>
                      <c:ptCount val="3"/>
                      <c:pt idx="0">
                        <c:v>Profit %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Decrease'!$E$4:$E$24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28.571428571428573</c:v>
                      </c:pt>
                      <c:pt idx="1">
                        <c:v>27.272727272727273</c:v>
                      </c:pt>
                      <c:pt idx="2">
                        <c:v>37.5</c:v>
                      </c:pt>
                      <c:pt idx="3">
                        <c:v>41.176470588235297</c:v>
                      </c:pt>
                      <c:pt idx="4">
                        <c:v>21.739130434782609</c:v>
                      </c:pt>
                      <c:pt idx="5">
                        <c:v>33.333333333333336</c:v>
                      </c:pt>
                      <c:pt idx="6">
                        <c:v>50</c:v>
                      </c:pt>
                      <c:pt idx="7">
                        <c:v>33.333333333333336</c:v>
                      </c:pt>
                      <c:pt idx="8">
                        <c:v>42.857142857142854</c:v>
                      </c:pt>
                      <c:pt idx="9">
                        <c:v>38.46153846153846</c:v>
                      </c:pt>
                      <c:pt idx="10">
                        <c:v>42.857142857142854</c:v>
                      </c:pt>
                      <c:pt idx="11">
                        <c:v>33.333333333333336</c:v>
                      </c:pt>
                      <c:pt idx="12">
                        <c:v>20</c:v>
                      </c:pt>
                      <c:pt idx="13">
                        <c:v>25</c:v>
                      </c:pt>
                      <c:pt idx="14">
                        <c:v>12</c:v>
                      </c:pt>
                      <c:pt idx="15">
                        <c:v>31.578947368421051</c:v>
                      </c:pt>
                      <c:pt idx="16">
                        <c:v>25</c:v>
                      </c:pt>
                      <c:pt idx="17" formatCode="General">
                        <c:v>25</c:v>
                      </c:pt>
                      <c:pt idx="18" formatCode="General">
                        <c:v>20</c:v>
                      </c:pt>
                      <c:pt idx="19" formatCode="General">
                        <c:v>66.666666666666671</c:v>
                      </c:pt>
                      <c:pt idx="20" formatCode="General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86-4C4F-856D-BB18032E883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Decrease'!$F$1:$F$3</c15:sqref>
                        </c15:formulaRef>
                      </c:ext>
                    </c:extLst>
                    <c:strCache>
                      <c:ptCount val="3"/>
                      <c:pt idx="0">
                        <c:v>Order/Day (Both Veg &amp; Non Veg Case)</c:v>
                      </c:pt>
                      <c:pt idx="1">
                        <c:v>first 2 months</c:v>
                      </c:pt>
                      <c:pt idx="2">
                        <c:v>Average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Decrease'!$F$4:$F$24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5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5</c:v>
                      </c:pt>
                      <c:pt idx="14">
                        <c:v>10</c:v>
                      </c:pt>
                      <c:pt idx="15">
                        <c:v>8</c:v>
                      </c:pt>
                      <c:pt idx="16">
                        <c:v>5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8</c:v>
                      </c:pt>
                      <c:pt idx="2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86-4C4F-856D-BB18032E883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Decrease'!$G$1:$G$3</c15:sqref>
                        </c15:formulaRef>
                      </c:ext>
                    </c:extLst>
                    <c:strCache>
                      <c:ptCount val="3"/>
                      <c:pt idx="0">
                        <c:v>Profit</c:v>
                      </c:pt>
                      <c:pt idx="2">
                        <c:v>Veg &amp; Non-Veg Both Case in Rs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Decrease'!$G$4:$G$24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40</c:v>
                      </c:pt>
                      <c:pt idx="1">
                        <c:v>30</c:v>
                      </c:pt>
                      <c:pt idx="2">
                        <c:v>150</c:v>
                      </c:pt>
                      <c:pt idx="3">
                        <c:v>140</c:v>
                      </c:pt>
                      <c:pt idx="4">
                        <c:v>100</c:v>
                      </c:pt>
                      <c:pt idx="5">
                        <c:v>75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75</c:v>
                      </c:pt>
                      <c:pt idx="9">
                        <c:v>50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80</c:v>
                      </c:pt>
                      <c:pt idx="13">
                        <c:v>150</c:v>
                      </c:pt>
                      <c:pt idx="14">
                        <c:v>150</c:v>
                      </c:pt>
                      <c:pt idx="15">
                        <c:v>240</c:v>
                      </c:pt>
                      <c:pt idx="16">
                        <c:v>150</c:v>
                      </c:pt>
                      <c:pt idx="17">
                        <c:v>150</c:v>
                      </c:pt>
                      <c:pt idx="18">
                        <c:v>40</c:v>
                      </c:pt>
                      <c:pt idx="19">
                        <c:v>80</c:v>
                      </c:pt>
                      <c:pt idx="20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86-4C4F-856D-BB18032E883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Decrease'!$H$1:$H$3</c15:sqref>
                        </c15:formulaRef>
                      </c:ext>
                    </c:extLst>
                    <c:strCache>
                      <c:ptCount val="3"/>
                      <c:pt idx="0">
                        <c:v>Order/Day (Non Veg only case)</c:v>
                      </c:pt>
                      <c:pt idx="1">
                        <c:v>3rd month</c:v>
                      </c:pt>
                      <c:pt idx="2">
                        <c:v>Average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Decrease'!$H$4:$H$24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1</c:v>
                      </c:pt>
                      <c:pt idx="19">
                        <c:v>5</c:v>
                      </c:pt>
                      <c:pt idx="2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86-4C4F-856D-BB18032E883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Decrease'!$J$1:$J$3</c15:sqref>
                        </c15:formulaRef>
                      </c:ext>
                    </c:extLst>
                    <c:strCache>
                      <c:ptCount val="3"/>
                      <c:pt idx="0">
                        <c:v>Order/Day (Non Veg only case)</c:v>
                      </c:pt>
                      <c:pt idx="1">
                        <c:v>4th month</c:v>
                      </c:pt>
                      <c:pt idx="2">
                        <c:v>Average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Decrease'!$J$4:$J$24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186-4C4F-856D-BB18032E883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Decrease'!$K$1:$K$3</c15:sqref>
                        </c15:formulaRef>
                      </c:ext>
                    </c:extLst>
                    <c:strCache>
                      <c:ptCount val="3"/>
                      <c:pt idx="0">
                        <c:v>Profit</c:v>
                      </c:pt>
                      <c:pt idx="2">
                        <c:v>Non Veg Case Only in Rs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Decrease'!$K$4:$K$24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80</c:v>
                      </c:pt>
                      <c:pt idx="13">
                        <c:v>0</c:v>
                      </c:pt>
                      <c:pt idx="14">
                        <c:v>45</c:v>
                      </c:pt>
                      <c:pt idx="15">
                        <c:v>60</c:v>
                      </c:pt>
                      <c:pt idx="16">
                        <c:v>60</c:v>
                      </c:pt>
                      <c:pt idx="17">
                        <c:v>200</c:v>
                      </c:pt>
                      <c:pt idx="18">
                        <c:v>20</c:v>
                      </c:pt>
                      <c:pt idx="19">
                        <c:v>40</c:v>
                      </c:pt>
                      <c:pt idx="20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186-4C4F-856D-BB18032E883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Decrease'!$L$1:$L$3</c15:sqref>
                        </c15:formulaRef>
                      </c:ext>
                    </c:extLst>
                    <c:strCache>
                      <c:ptCount val="3"/>
                      <c:pt idx="0">
                        <c:v>Order/Day (Non Veg only case)</c:v>
                      </c:pt>
                      <c:pt idx="1">
                        <c:v>5th Month</c:v>
                      </c:pt>
                      <c:pt idx="2">
                        <c:v>Average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Decrease'!$L$4:$L$24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186-4C4F-856D-BB18032E883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Decrease'!$M$1:$M$3</c15:sqref>
                        </c15:formulaRef>
                      </c:ext>
                    </c:extLst>
                    <c:strCache>
                      <c:ptCount val="3"/>
                      <c:pt idx="0">
                        <c:v>Profit</c:v>
                      </c:pt>
                      <c:pt idx="2">
                        <c:v>Non Veg Case Only in Rs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Decrease'!$M$4:$M$24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80</c:v>
                      </c:pt>
                      <c:pt idx="13">
                        <c:v>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100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186-4C4F-856D-BB18032E8837}"/>
                  </c:ext>
                </c:extLst>
              </c15:ser>
            </c15:filteredBarSeries>
          </c:ext>
        </c:extLst>
      </c:barChart>
      <c:catAx>
        <c:axId val="142380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18719"/>
        <c:crosses val="autoZero"/>
        <c:auto val="1"/>
        <c:lblAlgn val="ctr"/>
        <c:lblOffset val="100"/>
        <c:noMultiLvlLbl val="0"/>
      </c:catAx>
      <c:valAx>
        <c:axId val="142381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0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4th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'Sales Decrease'!$K$1:$K$3</c:f>
              <c:strCache>
                <c:ptCount val="3"/>
                <c:pt idx="0">
                  <c:v>Profit</c:v>
                </c:pt>
                <c:pt idx="2">
                  <c:v>Non Veg Case Only in 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Decrease'!$A$4:$A$24</c:f>
              <c:strCache>
                <c:ptCount val="21"/>
                <c:pt idx="0">
                  <c:v>Veg Biryani</c:v>
                </c:pt>
                <c:pt idx="1">
                  <c:v>Veg Fried Rice</c:v>
                </c:pt>
                <c:pt idx="2">
                  <c:v>Veg Manchurian</c:v>
                </c:pt>
                <c:pt idx="3">
                  <c:v>Veg Kabab</c:v>
                </c:pt>
                <c:pt idx="4">
                  <c:v>Paneer Manchurian</c:v>
                </c:pt>
                <c:pt idx="5">
                  <c:v>Maggi (Egg)</c:v>
                </c:pt>
                <c:pt idx="6">
                  <c:v>Egg Bhujiya</c:v>
                </c:pt>
                <c:pt idx="7">
                  <c:v>Omlet (Single Egg)</c:v>
                </c:pt>
                <c:pt idx="8">
                  <c:v>Omlet (Double Egg)</c:v>
                </c:pt>
                <c:pt idx="9">
                  <c:v>Egg Fried Rice</c:v>
                </c:pt>
                <c:pt idx="10">
                  <c:v>Butter Naan</c:v>
                </c:pt>
                <c:pt idx="11">
                  <c:v>Panner Butter Masala</c:v>
                </c:pt>
                <c:pt idx="12">
                  <c:v>Chicken Fried Rice</c:v>
                </c:pt>
                <c:pt idx="13">
                  <c:v>Chicken Biryani</c:v>
                </c:pt>
                <c:pt idx="14">
                  <c:v>Chicken Manchurian</c:v>
                </c:pt>
                <c:pt idx="15">
                  <c:v>Chicken Kabab</c:v>
                </c:pt>
                <c:pt idx="16">
                  <c:v>Fried Chicken</c:v>
                </c:pt>
                <c:pt idx="17">
                  <c:v>Mutton Biryani</c:v>
                </c:pt>
                <c:pt idx="18">
                  <c:v>Chicken butter Masala</c:v>
                </c:pt>
                <c:pt idx="19">
                  <c:v>Fresh Lime soda</c:v>
                </c:pt>
                <c:pt idx="20">
                  <c:v>water bottle</c:v>
                </c:pt>
              </c:strCache>
            </c:strRef>
          </c:cat>
          <c:val>
            <c:numRef>
              <c:f>'Sales Decrease'!$K$4:$K$24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80</c:v>
                </c:pt>
                <c:pt idx="13">
                  <c:v>0</c:v>
                </c:pt>
                <c:pt idx="14">
                  <c:v>45</c:v>
                </c:pt>
                <c:pt idx="15">
                  <c:v>60</c:v>
                </c:pt>
                <c:pt idx="16">
                  <c:v>60</c:v>
                </c:pt>
                <c:pt idx="17">
                  <c:v>200</c:v>
                </c:pt>
                <c:pt idx="18">
                  <c:v>20</c:v>
                </c:pt>
                <c:pt idx="19">
                  <c:v>40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07-4D2C-9197-621746EB8F60}"/>
            </c:ext>
          </c:extLst>
        </c:ser>
        <c:ser>
          <c:idx val="12"/>
          <c:order val="12"/>
          <c:tx>
            <c:strRef>
              <c:f>'Sales Decrease'!$J$2</c:f>
              <c:strCache>
                <c:ptCount val="1"/>
                <c:pt idx="0">
                  <c:v>4th month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2E07-4D2C-9197-621746EB8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653135"/>
        <c:axId val="14186527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Decrease'!$B$1:$B$3</c15:sqref>
                        </c15:formulaRef>
                      </c:ext>
                    </c:extLst>
                    <c:strCache>
                      <c:ptCount val="3"/>
                      <c:pt idx="0">
                        <c:v>SP/Unit</c:v>
                      </c:pt>
                      <c:pt idx="2">
                        <c:v>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'Sales Decrease'!$B$4:$B$24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90</c:v>
                      </c:pt>
                      <c:pt idx="1">
                        <c:v>70</c:v>
                      </c:pt>
                      <c:pt idx="2">
                        <c:v>110</c:v>
                      </c:pt>
                      <c:pt idx="3">
                        <c:v>120</c:v>
                      </c:pt>
                      <c:pt idx="4">
                        <c:v>140</c:v>
                      </c:pt>
                      <c:pt idx="5">
                        <c:v>60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50</c:v>
                      </c:pt>
                      <c:pt idx="9">
                        <c:v>90</c:v>
                      </c:pt>
                      <c:pt idx="10">
                        <c:v>10</c:v>
                      </c:pt>
                      <c:pt idx="11">
                        <c:v>80</c:v>
                      </c:pt>
                      <c:pt idx="12">
                        <c:v>120</c:v>
                      </c:pt>
                      <c:pt idx="13">
                        <c:v>150</c:v>
                      </c:pt>
                      <c:pt idx="14">
                        <c:v>140</c:v>
                      </c:pt>
                      <c:pt idx="15">
                        <c:v>125</c:v>
                      </c:pt>
                      <c:pt idx="16">
                        <c:v>150</c:v>
                      </c:pt>
                      <c:pt idx="17">
                        <c:v>250</c:v>
                      </c:pt>
                      <c:pt idx="18">
                        <c:v>120</c:v>
                      </c:pt>
                      <c:pt idx="19">
                        <c:v>25</c:v>
                      </c:pt>
                      <c:pt idx="20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07-4D2C-9197-621746EB8F6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Decrease'!$C$1:$C$3</c15:sqref>
                        </c15:formulaRef>
                      </c:ext>
                    </c:extLst>
                    <c:strCache>
                      <c:ptCount val="3"/>
                      <c:pt idx="0">
                        <c:v>CP/Unit</c:v>
                      </c:pt>
                      <c:pt idx="2">
                        <c:v>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Decrease'!$C$4:$C$24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70</c:v>
                      </c:pt>
                      <c:pt idx="1">
                        <c:v>55</c:v>
                      </c:pt>
                      <c:pt idx="2">
                        <c:v>80</c:v>
                      </c:pt>
                      <c:pt idx="3">
                        <c:v>85</c:v>
                      </c:pt>
                      <c:pt idx="4">
                        <c:v>115</c:v>
                      </c:pt>
                      <c:pt idx="5">
                        <c:v>45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65</c:v>
                      </c:pt>
                      <c:pt idx="10">
                        <c:v>7</c:v>
                      </c:pt>
                      <c:pt idx="11">
                        <c:v>60</c:v>
                      </c:pt>
                      <c:pt idx="12">
                        <c:v>100</c:v>
                      </c:pt>
                      <c:pt idx="13">
                        <c:v>120</c:v>
                      </c:pt>
                      <c:pt idx="14">
                        <c:v>125</c:v>
                      </c:pt>
                      <c:pt idx="15">
                        <c:v>95</c:v>
                      </c:pt>
                      <c:pt idx="16">
                        <c:v>120</c:v>
                      </c:pt>
                      <c:pt idx="17">
                        <c:v>200</c:v>
                      </c:pt>
                      <c:pt idx="18">
                        <c:v>100</c:v>
                      </c:pt>
                      <c:pt idx="19">
                        <c:v>15</c:v>
                      </c:pt>
                      <c:pt idx="20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07-4D2C-9197-621746EB8F6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Decrease'!$D$1:$D$3</c15:sqref>
                        </c15:formulaRef>
                      </c:ext>
                    </c:extLst>
                    <c:strCache>
                      <c:ptCount val="3"/>
                      <c:pt idx="0">
                        <c:v>Profit in Rs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Decrease'!$D$4:$D$24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25</c:v>
                      </c:pt>
                      <c:pt idx="5">
                        <c:v>15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25</c:v>
                      </c:pt>
                      <c:pt idx="10">
                        <c:v>3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15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50</c:v>
                      </c:pt>
                      <c:pt idx="18">
                        <c:v>20</c:v>
                      </c:pt>
                      <c:pt idx="19">
                        <c:v>10</c:v>
                      </c:pt>
                      <c:pt idx="20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07-4D2C-9197-621746EB8F6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Decrease'!$E$1:$E$3</c15:sqref>
                        </c15:formulaRef>
                      </c:ext>
                    </c:extLst>
                    <c:strCache>
                      <c:ptCount val="3"/>
                      <c:pt idx="0">
                        <c:v>Profit %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Decrease'!$E$4:$E$24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28.571428571428573</c:v>
                      </c:pt>
                      <c:pt idx="1">
                        <c:v>27.272727272727273</c:v>
                      </c:pt>
                      <c:pt idx="2">
                        <c:v>37.5</c:v>
                      </c:pt>
                      <c:pt idx="3">
                        <c:v>41.176470588235297</c:v>
                      </c:pt>
                      <c:pt idx="4">
                        <c:v>21.739130434782609</c:v>
                      </c:pt>
                      <c:pt idx="5">
                        <c:v>33.333333333333336</c:v>
                      </c:pt>
                      <c:pt idx="6">
                        <c:v>50</c:v>
                      </c:pt>
                      <c:pt idx="7">
                        <c:v>33.333333333333336</c:v>
                      </c:pt>
                      <c:pt idx="8">
                        <c:v>42.857142857142854</c:v>
                      </c:pt>
                      <c:pt idx="9">
                        <c:v>38.46153846153846</c:v>
                      </c:pt>
                      <c:pt idx="10">
                        <c:v>42.857142857142854</c:v>
                      </c:pt>
                      <c:pt idx="11">
                        <c:v>33.333333333333336</c:v>
                      </c:pt>
                      <c:pt idx="12">
                        <c:v>20</c:v>
                      </c:pt>
                      <c:pt idx="13">
                        <c:v>25</c:v>
                      </c:pt>
                      <c:pt idx="14">
                        <c:v>12</c:v>
                      </c:pt>
                      <c:pt idx="15">
                        <c:v>31.578947368421051</c:v>
                      </c:pt>
                      <c:pt idx="16">
                        <c:v>25</c:v>
                      </c:pt>
                      <c:pt idx="17" formatCode="General">
                        <c:v>25</c:v>
                      </c:pt>
                      <c:pt idx="18" formatCode="General">
                        <c:v>20</c:v>
                      </c:pt>
                      <c:pt idx="19" formatCode="General">
                        <c:v>66.666666666666671</c:v>
                      </c:pt>
                      <c:pt idx="20" formatCode="General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07-4D2C-9197-621746EB8F6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Decrease'!$F$1:$F$3</c15:sqref>
                        </c15:formulaRef>
                      </c:ext>
                    </c:extLst>
                    <c:strCache>
                      <c:ptCount val="3"/>
                      <c:pt idx="0">
                        <c:v>Order/Day (Both Veg &amp; Non Veg Case)</c:v>
                      </c:pt>
                      <c:pt idx="1">
                        <c:v>first 2 months</c:v>
                      </c:pt>
                      <c:pt idx="2">
                        <c:v>Average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Decrease'!$F$4:$F$24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5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5</c:v>
                      </c:pt>
                      <c:pt idx="14">
                        <c:v>10</c:v>
                      </c:pt>
                      <c:pt idx="15">
                        <c:v>8</c:v>
                      </c:pt>
                      <c:pt idx="16">
                        <c:v>5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8</c:v>
                      </c:pt>
                      <c:pt idx="2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E07-4D2C-9197-621746EB8F6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Decrease'!$G$1:$G$3</c15:sqref>
                        </c15:formulaRef>
                      </c:ext>
                    </c:extLst>
                    <c:strCache>
                      <c:ptCount val="3"/>
                      <c:pt idx="0">
                        <c:v>Profit</c:v>
                      </c:pt>
                      <c:pt idx="2">
                        <c:v>Veg &amp; Non-Veg Both Case in Rs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Decrease'!$G$4:$G$24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40</c:v>
                      </c:pt>
                      <c:pt idx="1">
                        <c:v>30</c:v>
                      </c:pt>
                      <c:pt idx="2">
                        <c:v>150</c:v>
                      </c:pt>
                      <c:pt idx="3">
                        <c:v>140</c:v>
                      </c:pt>
                      <c:pt idx="4">
                        <c:v>100</c:v>
                      </c:pt>
                      <c:pt idx="5">
                        <c:v>75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75</c:v>
                      </c:pt>
                      <c:pt idx="9">
                        <c:v>50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80</c:v>
                      </c:pt>
                      <c:pt idx="13">
                        <c:v>150</c:v>
                      </c:pt>
                      <c:pt idx="14">
                        <c:v>150</c:v>
                      </c:pt>
                      <c:pt idx="15">
                        <c:v>240</c:v>
                      </c:pt>
                      <c:pt idx="16">
                        <c:v>150</c:v>
                      </c:pt>
                      <c:pt idx="17">
                        <c:v>150</c:v>
                      </c:pt>
                      <c:pt idx="18">
                        <c:v>40</c:v>
                      </c:pt>
                      <c:pt idx="19">
                        <c:v>80</c:v>
                      </c:pt>
                      <c:pt idx="20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07-4D2C-9197-621746EB8F6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Decrease'!$H$1:$H$3</c15:sqref>
                        </c15:formulaRef>
                      </c:ext>
                    </c:extLst>
                    <c:strCache>
                      <c:ptCount val="3"/>
                      <c:pt idx="0">
                        <c:v>Order/Day (Non Veg only case)</c:v>
                      </c:pt>
                      <c:pt idx="1">
                        <c:v>3rd month</c:v>
                      </c:pt>
                      <c:pt idx="2">
                        <c:v>Average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Decrease'!$H$4:$H$24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1</c:v>
                      </c:pt>
                      <c:pt idx="19">
                        <c:v>5</c:v>
                      </c:pt>
                      <c:pt idx="2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07-4D2C-9197-621746EB8F6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Decrease'!$I$1:$I$3</c15:sqref>
                        </c15:formulaRef>
                      </c:ext>
                    </c:extLst>
                    <c:strCache>
                      <c:ptCount val="3"/>
                      <c:pt idx="0">
                        <c:v>Profit</c:v>
                      </c:pt>
                      <c:pt idx="2">
                        <c:v>Non Veg Case Only in Rs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Decrease'!$I$4:$I$24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30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80</c:v>
                      </c:pt>
                      <c:pt idx="13">
                        <c:v>0</c:v>
                      </c:pt>
                      <c:pt idx="14">
                        <c:v>75</c:v>
                      </c:pt>
                      <c:pt idx="15">
                        <c:v>60</c:v>
                      </c:pt>
                      <c:pt idx="16">
                        <c:v>90</c:v>
                      </c:pt>
                      <c:pt idx="17">
                        <c:v>200</c:v>
                      </c:pt>
                      <c:pt idx="18">
                        <c:v>20</c:v>
                      </c:pt>
                      <c:pt idx="19">
                        <c:v>50</c:v>
                      </c:pt>
                      <c:pt idx="20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07-4D2C-9197-621746EB8F6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Decrease'!$J$1:$J$3</c15:sqref>
                        </c15:formulaRef>
                      </c:ext>
                    </c:extLst>
                    <c:strCache>
                      <c:ptCount val="3"/>
                      <c:pt idx="0">
                        <c:v>Order/Day (Non Veg only case)</c:v>
                      </c:pt>
                      <c:pt idx="1">
                        <c:v>4th month</c:v>
                      </c:pt>
                      <c:pt idx="2">
                        <c:v>Average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Decrease'!$J$4:$J$24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4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07-4D2C-9197-621746EB8F6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Decrease'!$L$1:$L$3</c15:sqref>
                        </c15:formulaRef>
                      </c:ext>
                    </c:extLst>
                    <c:strCache>
                      <c:ptCount val="3"/>
                      <c:pt idx="0">
                        <c:v>Order/Day (Non Veg only case)</c:v>
                      </c:pt>
                      <c:pt idx="1">
                        <c:v>5th Month</c:v>
                      </c:pt>
                      <c:pt idx="2">
                        <c:v>Average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Decrease'!$L$4:$L$24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E07-4D2C-9197-621746EB8F6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Decrease'!$M$1:$M$3</c15:sqref>
                        </c15:formulaRef>
                      </c:ext>
                    </c:extLst>
                    <c:strCache>
                      <c:ptCount val="3"/>
                      <c:pt idx="0">
                        <c:v>Profit</c:v>
                      </c:pt>
                      <c:pt idx="2">
                        <c:v>Non Veg Case Only in Rs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Decrease'!$A$4:$A$24</c15:sqref>
                        </c15:formulaRef>
                      </c:ext>
                    </c:extLst>
                    <c:strCache>
                      <c:ptCount val="21"/>
                      <c:pt idx="0">
                        <c:v>Veg Biryani</c:v>
                      </c:pt>
                      <c:pt idx="1">
                        <c:v>Veg Fried Rice</c:v>
                      </c:pt>
                      <c:pt idx="2">
                        <c:v>Veg Manchurian</c:v>
                      </c:pt>
                      <c:pt idx="3">
                        <c:v>Veg Kabab</c:v>
                      </c:pt>
                      <c:pt idx="4">
                        <c:v>Paneer Manchurian</c:v>
                      </c:pt>
                      <c:pt idx="5">
                        <c:v>Maggi (Egg)</c:v>
                      </c:pt>
                      <c:pt idx="6">
                        <c:v>Egg Bhujiya</c:v>
                      </c:pt>
                      <c:pt idx="7">
                        <c:v>Omlet (Single Egg)</c:v>
                      </c:pt>
                      <c:pt idx="8">
                        <c:v>Omlet (Double Egg)</c:v>
                      </c:pt>
                      <c:pt idx="9">
                        <c:v>Egg Fried Rice</c:v>
                      </c:pt>
                      <c:pt idx="10">
                        <c:v>Butter Naan</c:v>
                      </c:pt>
                      <c:pt idx="11">
                        <c:v>Panner Butter Masala</c:v>
                      </c:pt>
                      <c:pt idx="12">
                        <c:v>Chicken Fried Rice</c:v>
                      </c:pt>
                      <c:pt idx="13">
                        <c:v>Chicken Biryani</c:v>
                      </c:pt>
                      <c:pt idx="14">
                        <c:v>Chicken Manchurian</c:v>
                      </c:pt>
                      <c:pt idx="15">
                        <c:v>Chicken Kabab</c:v>
                      </c:pt>
                      <c:pt idx="16">
                        <c:v>Fried Chicken</c:v>
                      </c:pt>
                      <c:pt idx="17">
                        <c:v>Mutton Biryani</c:v>
                      </c:pt>
                      <c:pt idx="18">
                        <c:v>Chicken butter Masala</c:v>
                      </c:pt>
                      <c:pt idx="19">
                        <c:v>Fresh Lime soda</c:v>
                      </c:pt>
                      <c:pt idx="20">
                        <c:v>water bottle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Decrease'!$M$4:$M$24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80</c:v>
                      </c:pt>
                      <c:pt idx="13">
                        <c:v>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100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E07-4D2C-9197-621746EB8F60}"/>
                  </c:ext>
                </c:extLst>
              </c15:ser>
            </c15:filteredBarSeries>
          </c:ext>
        </c:extLst>
      </c:barChart>
      <c:catAx>
        <c:axId val="141865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652719"/>
        <c:crosses val="autoZero"/>
        <c:auto val="1"/>
        <c:lblAlgn val="ctr"/>
        <c:lblOffset val="100"/>
        <c:noMultiLvlLbl val="0"/>
      </c:catAx>
      <c:valAx>
        <c:axId val="141865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65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28</xdr:row>
      <xdr:rowOff>30480</xdr:rowOff>
    </xdr:from>
    <xdr:to>
      <xdr:col>3</xdr:col>
      <xdr:colOff>1569720</xdr:colOff>
      <xdr:row>43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6798B-DC0D-44E2-8ECC-25BD672B3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2034540</xdr:colOff>
      <xdr:row>28</xdr:row>
      <xdr:rowOff>15240</xdr:rowOff>
    </xdr:from>
    <xdr:to>
      <xdr:col>9</xdr:col>
      <xdr:colOff>53340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66924-CDF4-4E2E-A7A7-C42214199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99060</xdr:colOff>
      <xdr:row>64</xdr:row>
      <xdr:rowOff>45720</xdr:rowOff>
    </xdr:from>
    <xdr:to>
      <xdr:col>2</xdr:col>
      <xdr:colOff>441960</xdr:colOff>
      <xdr:row>74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A865A8-B973-4E3A-6A95-A68656D7C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678180</xdr:colOff>
      <xdr:row>63</xdr:row>
      <xdr:rowOff>68580</xdr:rowOff>
    </xdr:from>
    <xdr:to>
      <xdr:col>4</xdr:col>
      <xdr:colOff>1203960</xdr:colOff>
      <xdr:row>75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D5D078-C6F0-38EC-48DA-700264932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0</xdr:row>
      <xdr:rowOff>15240</xdr:rowOff>
    </xdr:from>
    <xdr:to>
      <xdr:col>11</xdr:col>
      <xdr:colOff>121920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17AA0-F5FA-AAB4-9A2A-0365F4B14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586740</xdr:colOff>
      <xdr:row>27</xdr:row>
      <xdr:rowOff>121920</xdr:rowOff>
    </xdr:from>
    <xdr:to>
      <xdr:col>8</xdr:col>
      <xdr:colOff>396240</xdr:colOff>
      <xdr:row>49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2A86A-D4E3-A5BC-7C82-60E9498A5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25</xdr:row>
      <xdr:rowOff>0</xdr:rowOff>
    </xdr:from>
    <xdr:to>
      <xdr:col>6</xdr:col>
      <xdr:colOff>304800</xdr:colOff>
      <xdr:row>40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5DEFDC-BD92-8B76-5CD8-56508B7C2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25</xdr:row>
      <xdr:rowOff>15240</xdr:rowOff>
    </xdr:from>
    <xdr:to>
      <xdr:col>13</xdr:col>
      <xdr:colOff>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BA8FBB-55CE-F4EA-A64E-72AE085C0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25</xdr:row>
      <xdr:rowOff>0</xdr:rowOff>
    </xdr:from>
    <xdr:to>
      <xdr:col>19</xdr:col>
      <xdr:colOff>388620</xdr:colOff>
      <xdr:row>40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AD59B5-997B-5967-33A0-16A80548A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24</xdr:row>
      <xdr:rowOff>175260</xdr:rowOff>
    </xdr:from>
    <xdr:to>
      <xdr:col>26</xdr:col>
      <xdr:colOff>266700</xdr:colOff>
      <xdr:row>41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25447F-C3DA-891A-3397-EBE20A30D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0D9461-8E6E-48D2-92BE-80B538BB530A}" name="Table1" displayName="Table1" ref="A1:E25" totalsRowShown="0">
  <autoFilter ref="A1:E25" xr:uid="{090D9461-8E6E-48D2-92BE-80B538BB530A}"/>
  <tableColumns count="5">
    <tableColumn id="1" xr3:uid="{0803A197-B5D4-4F2E-B6EC-F306A424B11B}" name="Name of Items"/>
    <tableColumn id="2" xr3:uid="{E90334EF-F545-47D4-9C02-6FBFB0BD6138}" name="Order/Day (Both Veg &amp; Non Veg Case)"/>
    <tableColumn id="3" xr3:uid="{61057850-A22E-42C7-B116-EC433E95C79F}" name="Order/Day (Non Veg only case)"/>
    <tableColumn id="4" xr3:uid="{54833D5D-C08A-4B3A-86DD-0E4628F06EC6}" name="Order/Day (Non Veg only case)2"/>
    <tableColumn id="5" xr3:uid="{BCE5F73C-D399-401C-93CA-7E09E9718140}" name="Order/Day (Non Veg only case)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2260-E6B1-41F4-8779-E1C32AEB7741}">
  <dimension ref="A1:U36"/>
  <sheetViews>
    <sheetView topLeftCell="D1" workbookViewId="0">
      <selection activeCell="G4" sqref="G4:G26"/>
    </sheetView>
  </sheetViews>
  <sheetFormatPr defaultRowHeight="14.4" x14ac:dyDescent="0.3"/>
  <cols>
    <col min="1" max="1" width="5" bestFit="1" customWidth="1"/>
    <col min="2" max="2" width="17.6640625" bestFit="1" customWidth="1"/>
    <col min="3" max="3" width="18.109375" customWidth="1"/>
    <col min="4" max="4" width="7.6640625" bestFit="1" customWidth="1"/>
    <col min="5" max="5" width="10" bestFit="1" customWidth="1"/>
    <col min="6" max="6" width="7.5546875" bestFit="1" customWidth="1"/>
    <col min="7" max="7" width="33.88671875" bestFit="1" customWidth="1"/>
    <col min="8" max="8" width="26.6640625" bestFit="1" customWidth="1"/>
    <col min="9" max="9" width="27.5546875" bestFit="1" customWidth="1"/>
    <col min="10" max="10" width="20.77734375" bestFit="1" customWidth="1"/>
    <col min="11" max="11" width="27.5546875" bestFit="1" customWidth="1"/>
    <col min="12" max="12" width="20.77734375" customWidth="1"/>
    <col min="13" max="13" width="27.5546875" bestFit="1" customWidth="1"/>
    <col min="14" max="14" width="20.77734375" customWidth="1"/>
    <col min="15" max="15" width="22.109375" bestFit="1" customWidth="1"/>
  </cols>
  <sheetData>
    <row r="1" spans="1:21" x14ac:dyDescent="0.3">
      <c r="A1" s="9" t="s">
        <v>51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x14ac:dyDescent="0.3">
      <c r="A3" s="1"/>
      <c r="B3" s="1"/>
      <c r="C3" s="1"/>
      <c r="D3" s="1"/>
      <c r="E3" s="1"/>
      <c r="F3" s="1"/>
      <c r="G3" s="11" t="s">
        <v>36</v>
      </c>
      <c r="H3" s="11"/>
      <c r="I3" s="11" t="s">
        <v>37</v>
      </c>
      <c r="J3" s="11"/>
      <c r="K3" s="11" t="s">
        <v>38</v>
      </c>
      <c r="L3" s="11"/>
      <c r="M3" s="11" t="s">
        <v>39</v>
      </c>
      <c r="N3" s="11"/>
      <c r="O3" s="1"/>
      <c r="P3" s="1"/>
      <c r="Q3" s="1"/>
      <c r="R3" s="1"/>
      <c r="S3" s="1"/>
      <c r="T3" s="1"/>
      <c r="U3" s="1"/>
    </row>
    <row r="4" spans="1:21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7</v>
      </c>
      <c r="K4" s="2" t="s">
        <v>8</v>
      </c>
      <c r="L4" s="2" t="s">
        <v>7</v>
      </c>
      <c r="M4" s="2" t="s">
        <v>8</v>
      </c>
      <c r="N4" s="2" t="s">
        <v>7</v>
      </c>
      <c r="O4" s="2" t="s">
        <v>9</v>
      </c>
      <c r="P4" s="2"/>
      <c r="Q4" s="2"/>
      <c r="R4" s="2"/>
      <c r="S4" s="2"/>
      <c r="T4" s="2"/>
      <c r="U4" s="2"/>
    </row>
    <row r="5" spans="1:21" x14ac:dyDescent="0.3">
      <c r="A5" s="1"/>
      <c r="B5" s="1"/>
      <c r="C5" s="1" t="s">
        <v>10</v>
      </c>
      <c r="D5" s="1" t="s">
        <v>10</v>
      </c>
      <c r="E5" s="1"/>
      <c r="F5" s="1"/>
      <c r="G5" s="1" t="s">
        <v>11</v>
      </c>
      <c r="H5" s="1" t="s">
        <v>12</v>
      </c>
      <c r="I5" s="1" t="s">
        <v>11</v>
      </c>
      <c r="J5" s="1" t="s">
        <v>13</v>
      </c>
      <c r="K5" s="1" t="s">
        <v>11</v>
      </c>
      <c r="L5" s="1" t="s">
        <v>13</v>
      </c>
      <c r="M5" s="1" t="s">
        <v>11</v>
      </c>
      <c r="N5" s="1" t="s">
        <v>13</v>
      </c>
      <c r="O5" s="1" t="s">
        <v>14</v>
      </c>
      <c r="P5" s="1"/>
      <c r="Q5" s="1"/>
      <c r="R5" s="1"/>
      <c r="S5" s="1"/>
      <c r="T5" s="1"/>
      <c r="U5" s="1"/>
    </row>
    <row r="6" spans="1:21" x14ac:dyDescent="0.3">
      <c r="A6" s="1">
        <v>1</v>
      </c>
      <c r="B6" s="1" t="s">
        <v>35</v>
      </c>
      <c r="C6" s="1">
        <v>90</v>
      </c>
      <c r="D6" s="1">
        <v>70</v>
      </c>
      <c r="E6" s="1">
        <f>C6-D6</f>
        <v>20</v>
      </c>
      <c r="F6" s="3">
        <f>(E6*100)/D6</f>
        <v>28.571428571428573</v>
      </c>
      <c r="G6" s="1">
        <v>2</v>
      </c>
      <c r="H6" s="1">
        <f>G6*E6</f>
        <v>40</v>
      </c>
      <c r="I6" s="1">
        <v>0</v>
      </c>
      <c r="J6" s="1">
        <f t="shared" ref="J6:J26" si="0">I6*E6</f>
        <v>0</v>
      </c>
      <c r="K6" s="1">
        <v>0</v>
      </c>
      <c r="L6" s="1">
        <f>K6*E6</f>
        <v>0</v>
      </c>
      <c r="M6" s="1">
        <v>0</v>
      </c>
      <c r="N6" s="1">
        <f>M6*E6</f>
        <v>0</v>
      </c>
      <c r="O6" s="1">
        <v>24000</v>
      </c>
      <c r="P6" s="1"/>
      <c r="Q6" s="1"/>
      <c r="R6" s="1"/>
      <c r="S6" s="1"/>
      <c r="T6" s="1"/>
      <c r="U6" s="1"/>
    </row>
    <row r="7" spans="1:21" x14ac:dyDescent="0.3">
      <c r="A7" s="1">
        <v>3</v>
      </c>
      <c r="B7" s="1" t="s">
        <v>15</v>
      </c>
      <c r="C7" s="1">
        <v>70</v>
      </c>
      <c r="D7" s="1">
        <v>55</v>
      </c>
      <c r="E7" s="1">
        <f t="shared" ref="E7:E26" si="1">C7-D7</f>
        <v>15</v>
      </c>
      <c r="F7" s="3">
        <f t="shared" ref="F7:F26" si="2">(E7*100)/D7</f>
        <v>27.272727272727273</v>
      </c>
      <c r="G7" s="1">
        <v>2</v>
      </c>
      <c r="H7" s="1">
        <f t="shared" ref="H7:H26" si="3">G7*E7</f>
        <v>30</v>
      </c>
      <c r="I7" s="1">
        <v>0</v>
      </c>
      <c r="J7" s="1">
        <f t="shared" si="0"/>
        <v>0</v>
      </c>
      <c r="K7" s="1">
        <v>0</v>
      </c>
      <c r="L7" s="1">
        <f t="shared" ref="L7:L26" si="4">K7*E7</f>
        <v>0</v>
      </c>
      <c r="M7" s="1">
        <v>0</v>
      </c>
      <c r="N7" s="1">
        <f t="shared" ref="N7:N26" si="5">M7*E7</f>
        <v>0</v>
      </c>
      <c r="O7" s="1"/>
      <c r="P7" s="1"/>
      <c r="Q7" s="1"/>
      <c r="R7" s="1"/>
      <c r="S7" s="1"/>
      <c r="T7" s="1"/>
      <c r="U7" s="1"/>
    </row>
    <row r="8" spans="1:21" x14ac:dyDescent="0.3">
      <c r="A8" s="1">
        <v>4</v>
      </c>
      <c r="B8" s="1" t="s">
        <v>16</v>
      </c>
      <c r="C8" s="1">
        <v>110</v>
      </c>
      <c r="D8" s="1">
        <v>80</v>
      </c>
      <c r="E8" s="1">
        <f t="shared" si="1"/>
        <v>30</v>
      </c>
      <c r="F8" s="3">
        <f t="shared" si="2"/>
        <v>37.5</v>
      </c>
      <c r="G8" s="1">
        <v>5</v>
      </c>
      <c r="H8" s="1">
        <f t="shared" si="3"/>
        <v>150</v>
      </c>
      <c r="I8" s="1">
        <v>0</v>
      </c>
      <c r="J8" s="1">
        <f t="shared" si="0"/>
        <v>0</v>
      </c>
      <c r="K8" s="1">
        <v>0</v>
      </c>
      <c r="L8" s="1">
        <f t="shared" si="4"/>
        <v>0</v>
      </c>
      <c r="M8" s="1">
        <v>0</v>
      </c>
      <c r="N8" s="1">
        <f t="shared" si="5"/>
        <v>0</v>
      </c>
      <c r="O8" s="1"/>
      <c r="P8" s="1"/>
      <c r="Q8" s="1"/>
      <c r="R8" s="1"/>
      <c r="S8" s="1"/>
      <c r="T8" s="1"/>
      <c r="U8" s="1"/>
    </row>
    <row r="9" spans="1:21" x14ac:dyDescent="0.3">
      <c r="A9" s="1">
        <v>5</v>
      </c>
      <c r="B9" s="1" t="s">
        <v>17</v>
      </c>
      <c r="C9" s="1">
        <v>120</v>
      </c>
      <c r="D9" s="1">
        <v>85</v>
      </c>
      <c r="E9" s="1">
        <f t="shared" si="1"/>
        <v>35</v>
      </c>
      <c r="F9" s="3">
        <f t="shared" si="2"/>
        <v>41.176470588235297</v>
      </c>
      <c r="G9" s="1">
        <v>4</v>
      </c>
      <c r="H9" s="1">
        <f t="shared" si="3"/>
        <v>140</v>
      </c>
      <c r="I9" s="1">
        <v>0</v>
      </c>
      <c r="J9" s="1">
        <f t="shared" si="0"/>
        <v>0</v>
      </c>
      <c r="K9" s="1">
        <v>0</v>
      </c>
      <c r="L9" s="1">
        <f t="shared" si="4"/>
        <v>0</v>
      </c>
      <c r="M9" s="1">
        <v>0</v>
      </c>
      <c r="N9" s="1">
        <f t="shared" si="5"/>
        <v>0</v>
      </c>
      <c r="O9" s="1"/>
      <c r="P9" s="1"/>
      <c r="Q9" s="1"/>
      <c r="R9" s="1"/>
      <c r="S9" s="1"/>
      <c r="T9" s="1"/>
      <c r="U9" s="1"/>
    </row>
    <row r="10" spans="1:21" x14ac:dyDescent="0.3">
      <c r="A10" s="1">
        <v>6</v>
      </c>
      <c r="B10" s="1" t="s">
        <v>18</v>
      </c>
      <c r="C10" s="1">
        <v>140</v>
      </c>
      <c r="D10" s="1">
        <v>115</v>
      </c>
      <c r="E10" s="1">
        <f t="shared" si="1"/>
        <v>25</v>
      </c>
      <c r="F10" s="3">
        <f t="shared" si="2"/>
        <v>21.739130434782609</v>
      </c>
      <c r="G10" s="1">
        <v>4</v>
      </c>
      <c r="H10" s="1">
        <f t="shared" si="3"/>
        <v>100</v>
      </c>
      <c r="I10" s="1">
        <v>0</v>
      </c>
      <c r="J10" s="1">
        <f t="shared" si="0"/>
        <v>0</v>
      </c>
      <c r="K10" s="1">
        <v>0</v>
      </c>
      <c r="L10" s="1">
        <f t="shared" si="4"/>
        <v>0</v>
      </c>
      <c r="M10" s="1">
        <v>0</v>
      </c>
      <c r="N10" s="1">
        <f t="shared" si="5"/>
        <v>0</v>
      </c>
      <c r="O10" s="1"/>
      <c r="P10" s="1"/>
      <c r="Q10" s="1"/>
      <c r="R10" s="1"/>
      <c r="S10" s="1"/>
      <c r="T10" s="1"/>
      <c r="U10" s="1"/>
    </row>
    <row r="11" spans="1:21" x14ac:dyDescent="0.3">
      <c r="A11" s="1">
        <v>7</v>
      </c>
      <c r="B11" s="1" t="s">
        <v>19</v>
      </c>
      <c r="C11" s="1">
        <v>60</v>
      </c>
      <c r="D11" s="1">
        <v>45</v>
      </c>
      <c r="E11" s="1">
        <f t="shared" si="1"/>
        <v>15</v>
      </c>
      <c r="F11" s="3">
        <f t="shared" si="2"/>
        <v>33.333333333333336</v>
      </c>
      <c r="G11" s="1">
        <v>5</v>
      </c>
      <c r="H11" s="1">
        <f t="shared" si="3"/>
        <v>75</v>
      </c>
      <c r="I11" s="1">
        <v>2</v>
      </c>
      <c r="J11" s="1">
        <f t="shared" si="0"/>
        <v>30</v>
      </c>
      <c r="K11" s="1">
        <v>1</v>
      </c>
      <c r="L11" s="1">
        <f t="shared" si="4"/>
        <v>15</v>
      </c>
      <c r="M11" s="1">
        <v>1</v>
      </c>
      <c r="N11" s="1">
        <f t="shared" si="5"/>
        <v>15</v>
      </c>
      <c r="O11" s="1"/>
      <c r="P11" s="1"/>
      <c r="Q11" s="1"/>
      <c r="R11" s="1"/>
      <c r="S11" s="1"/>
      <c r="T11" s="1"/>
      <c r="U11" s="1"/>
    </row>
    <row r="12" spans="1:21" x14ac:dyDescent="0.3">
      <c r="A12" s="1">
        <v>8</v>
      </c>
      <c r="B12" s="1" t="s">
        <v>20</v>
      </c>
      <c r="C12" s="1">
        <v>30</v>
      </c>
      <c r="D12" s="1">
        <v>20</v>
      </c>
      <c r="E12" s="1">
        <f t="shared" si="1"/>
        <v>10</v>
      </c>
      <c r="F12" s="3">
        <f t="shared" si="2"/>
        <v>50</v>
      </c>
      <c r="G12" s="1">
        <v>10</v>
      </c>
      <c r="H12" s="1">
        <f t="shared" si="3"/>
        <v>100</v>
      </c>
      <c r="I12" s="1">
        <v>3</v>
      </c>
      <c r="J12" s="1">
        <f t="shared" si="0"/>
        <v>30</v>
      </c>
      <c r="K12" s="1">
        <v>2</v>
      </c>
      <c r="L12" s="1">
        <f t="shared" si="4"/>
        <v>20</v>
      </c>
      <c r="M12" s="1">
        <v>2</v>
      </c>
      <c r="N12" s="1">
        <f t="shared" si="5"/>
        <v>20</v>
      </c>
      <c r="O12" s="1"/>
      <c r="P12" s="1"/>
      <c r="Q12" s="1"/>
      <c r="R12" s="1"/>
      <c r="S12" s="1"/>
      <c r="T12" s="1"/>
      <c r="U12" s="1"/>
    </row>
    <row r="13" spans="1:21" x14ac:dyDescent="0.3">
      <c r="A13" s="1">
        <v>9</v>
      </c>
      <c r="B13" s="1" t="s">
        <v>21</v>
      </c>
      <c r="C13" s="1">
        <v>40</v>
      </c>
      <c r="D13" s="1">
        <v>30</v>
      </c>
      <c r="E13" s="1">
        <f t="shared" si="1"/>
        <v>10</v>
      </c>
      <c r="F13" s="3">
        <f t="shared" si="2"/>
        <v>33.333333333333336</v>
      </c>
      <c r="G13" s="1">
        <v>10</v>
      </c>
      <c r="H13" s="1">
        <f t="shared" si="3"/>
        <v>100</v>
      </c>
      <c r="I13" s="1">
        <v>4</v>
      </c>
      <c r="J13" s="1">
        <f t="shared" si="0"/>
        <v>40</v>
      </c>
      <c r="K13" s="1">
        <v>3</v>
      </c>
      <c r="L13" s="1">
        <f t="shared" si="4"/>
        <v>30</v>
      </c>
      <c r="M13" s="1">
        <v>3</v>
      </c>
      <c r="N13" s="1">
        <f t="shared" si="5"/>
        <v>30</v>
      </c>
      <c r="O13" s="1"/>
      <c r="P13" s="1"/>
      <c r="Q13" s="1"/>
      <c r="R13" s="1"/>
      <c r="S13" s="1"/>
      <c r="T13" s="1"/>
      <c r="U13" s="1"/>
    </row>
    <row r="14" spans="1:21" x14ac:dyDescent="0.3">
      <c r="A14" s="1">
        <v>10</v>
      </c>
      <c r="B14" s="1" t="s">
        <v>22</v>
      </c>
      <c r="C14" s="1">
        <v>50</v>
      </c>
      <c r="D14" s="1">
        <v>35</v>
      </c>
      <c r="E14" s="1">
        <f t="shared" si="1"/>
        <v>15</v>
      </c>
      <c r="F14" s="3">
        <f t="shared" si="2"/>
        <v>42.857142857142854</v>
      </c>
      <c r="G14" s="1">
        <v>5</v>
      </c>
      <c r="H14" s="1">
        <f t="shared" si="3"/>
        <v>75</v>
      </c>
      <c r="I14" s="1">
        <v>2</v>
      </c>
      <c r="J14" s="1">
        <f t="shared" si="0"/>
        <v>30</v>
      </c>
      <c r="K14" s="1">
        <v>2</v>
      </c>
      <c r="L14" s="1">
        <f t="shared" si="4"/>
        <v>30</v>
      </c>
      <c r="M14" s="1">
        <v>2</v>
      </c>
      <c r="N14" s="1">
        <f t="shared" si="5"/>
        <v>30</v>
      </c>
      <c r="O14" s="1"/>
      <c r="P14" s="1"/>
      <c r="Q14" s="1"/>
      <c r="R14" s="1"/>
      <c r="S14" s="1"/>
      <c r="T14" s="1"/>
      <c r="U14" s="1"/>
    </row>
    <row r="15" spans="1:21" x14ac:dyDescent="0.3">
      <c r="A15" s="1">
        <v>11</v>
      </c>
      <c r="B15" s="1" t="s">
        <v>23</v>
      </c>
      <c r="C15" s="1">
        <v>90</v>
      </c>
      <c r="D15" s="1">
        <v>65</v>
      </c>
      <c r="E15" s="1">
        <f t="shared" si="1"/>
        <v>25</v>
      </c>
      <c r="F15" s="3">
        <f t="shared" si="2"/>
        <v>38.46153846153846</v>
      </c>
      <c r="G15" s="1">
        <v>2</v>
      </c>
      <c r="H15" s="1">
        <f t="shared" si="3"/>
        <v>50</v>
      </c>
      <c r="I15" s="1">
        <v>0</v>
      </c>
      <c r="J15" s="1">
        <f t="shared" si="0"/>
        <v>0</v>
      </c>
      <c r="K15" s="1">
        <v>0</v>
      </c>
      <c r="L15" s="1">
        <f t="shared" si="4"/>
        <v>0</v>
      </c>
      <c r="M15" s="1">
        <v>0</v>
      </c>
      <c r="N15" s="1">
        <f t="shared" si="5"/>
        <v>0</v>
      </c>
      <c r="O15" s="1"/>
      <c r="P15" s="1"/>
      <c r="Q15" s="1"/>
      <c r="R15" s="1"/>
      <c r="S15" s="1"/>
      <c r="T15" s="1"/>
      <c r="U15" s="1"/>
    </row>
    <row r="16" spans="1:21" x14ac:dyDescent="0.3">
      <c r="A16" s="1">
        <v>12</v>
      </c>
      <c r="B16" s="1" t="s">
        <v>32</v>
      </c>
      <c r="C16" s="1">
        <v>10</v>
      </c>
      <c r="D16" s="1">
        <v>7</v>
      </c>
      <c r="E16" s="1">
        <f t="shared" si="1"/>
        <v>3</v>
      </c>
      <c r="F16" s="3">
        <f t="shared" si="2"/>
        <v>42.857142857142854</v>
      </c>
      <c r="G16" s="1">
        <v>5</v>
      </c>
      <c r="H16" s="1">
        <f t="shared" si="3"/>
        <v>15</v>
      </c>
      <c r="I16" s="1">
        <v>1</v>
      </c>
      <c r="J16" s="1">
        <f t="shared" si="0"/>
        <v>3</v>
      </c>
      <c r="K16" s="1">
        <v>1</v>
      </c>
      <c r="L16" s="1">
        <f t="shared" si="4"/>
        <v>3</v>
      </c>
      <c r="M16" s="1">
        <v>1</v>
      </c>
      <c r="N16" s="1">
        <f t="shared" si="5"/>
        <v>3</v>
      </c>
      <c r="O16" s="1"/>
      <c r="P16" s="1"/>
      <c r="Q16" s="1"/>
      <c r="R16" s="1"/>
      <c r="S16" s="1"/>
      <c r="T16" s="1"/>
      <c r="U16" s="1"/>
    </row>
    <row r="17" spans="1:21" x14ac:dyDescent="0.3">
      <c r="A17" s="1">
        <v>13</v>
      </c>
      <c r="B17" s="1" t="s">
        <v>30</v>
      </c>
      <c r="C17" s="1">
        <v>80</v>
      </c>
      <c r="D17" s="1">
        <v>60</v>
      </c>
      <c r="E17" s="1">
        <f t="shared" si="1"/>
        <v>20</v>
      </c>
      <c r="F17" s="3">
        <f t="shared" si="2"/>
        <v>33.333333333333336</v>
      </c>
      <c r="G17" s="1">
        <v>1</v>
      </c>
      <c r="H17" s="1">
        <f t="shared" si="3"/>
        <v>20</v>
      </c>
      <c r="I17" s="1">
        <v>0</v>
      </c>
      <c r="J17" s="1">
        <f t="shared" si="0"/>
        <v>0</v>
      </c>
      <c r="K17" s="1">
        <v>0</v>
      </c>
      <c r="L17" s="1">
        <f t="shared" si="4"/>
        <v>0</v>
      </c>
      <c r="M17" s="1">
        <v>0</v>
      </c>
      <c r="N17" s="1">
        <f t="shared" si="5"/>
        <v>0</v>
      </c>
      <c r="O17" s="1"/>
      <c r="P17" s="1"/>
      <c r="Q17" s="1"/>
      <c r="R17" s="1"/>
      <c r="S17" s="1"/>
      <c r="T17" s="1"/>
      <c r="U17" s="1"/>
    </row>
    <row r="18" spans="1:21" x14ac:dyDescent="0.3">
      <c r="A18" s="1">
        <v>14</v>
      </c>
      <c r="B18" s="1" t="s">
        <v>24</v>
      </c>
      <c r="C18" s="1">
        <v>120</v>
      </c>
      <c r="D18" s="1">
        <v>100</v>
      </c>
      <c r="E18" s="1">
        <f t="shared" si="1"/>
        <v>20</v>
      </c>
      <c r="F18" s="3">
        <f t="shared" si="2"/>
        <v>20</v>
      </c>
      <c r="G18" s="1">
        <v>4</v>
      </c>
      <c r="H18" s="1">
        <f t="shared" si="3"/>
        <v>80</v>
      </c>
      <c r="I18" s="1">
        <v>4</v>
      </c>
      <c r="J18" s="1">
        <f t="shared" si="0"/>
        <v>80</v>
      </c>
      <c r="K18" s="1">
        <v>4</v>
      </c>
      <c r="L18" s="1">
        <f t="shared" si="4"/>
        <v>80</v>
      </c>
      <c r="M18" s="1">
        <v>4</v>
      </c>
      <c r="N18" s="1">
        <f t="shared" si="5"/>
        <v>80</v>
      </c>
      <c r="O18" s="1"/>
      <c r="P18" s="1"/>
      <c r="Q18" s="1"/>
      <c r="R18" s="1"/>
      <c r="S18" s="1"/>
      <c r="T18" s="1"/>
      <c r="U18" s="1"/>
    </row>
    <row r="19" spans="1:21" x14ac:dyDescent="0.3">
      <c r="A19" s="1">
        <v>15</v>
      </c>
      <c r="B19" s="1" t="s">
        <v>29</v>
      </c>
      <c r="C19" s="1">
        <v>150</v>
      </c>
      <c r="D19" s="1">
        <v>120</v>
      </c>
      <c r="E19" s="1">
        <f t="shared" si="1"/>
        <v>30</v>
      </c>
      <c r="F19" s="3">
        <f t="shared" si="2"/>
        <v>25</v>
      </c>
      <c r="G19" s="1">
        <v>5</v>
      </c>
      <c r="H19" s="1">
        <f t="shared" si="3"/>
        <v>150</v>
      </c>
      <c r="I19" s="1">
        <v>0</v>
      </c>
      <c r="J19" s="1">
        <f t="shared" si="0"/>
        <v>0</v>
      </c>
      <c r="K19" s="1">
        <v>0</v>
      </c>
      <c r="L19" s="1">
        <f t="shared" si="4"/>
        <v>0</v>
      </c>
      <c r="M19" s="1">
        <v>0</v>
      </c>
      <c r="N19" s="1">
        <f t="shared" si="5"/>
        <v>0</v>
      </c>
      <c r="O19" s="1"/>
      <c r="P19" s="1"/>
      <c r="Q19" s="1"/>
      <c r="R19" s="1"/>
      <c r="S19" s="1"/>
      <c r="T19" s="1"/>
      <c r="U19" s="1"/>
    </row>
    <row r="20" spans="1:21" x14ac:dyDescent="0.3">
      <c r="A20" s="1">
        <v>16</v>
      </c>
      <c r="B20" s="1" t="s">
        <v>25</v>
      </c>
      <c r="C20" s="1">
        <v>140</v>
      </c>
      <c r="D20" s="1">
        <v>125</v>
      </c>
      <c r="E20" s="1">
        <f t="shared" si="1"/>
        <v>15</v>
      </c>
      <c r="F20" s="3">
        <f t="shared" si="2"/>
        <v>12</v>
      </c>
      <c r="G20" s="1">
        <v>10</v>
      </c>
      <c r="H20" s="1">
        <f t="shared" si="3"/>
        <v>150</v>
      </c>
      <c r="I20" s="1">
        <v>5</v>
      </c>
      <c r="J20" s="1">
        <f t="shared" si="0"/>
        <v>75</v>
      </c>
      <c r="K20" s="1">
        <v>3</v>
      </c>
      <c r="L20" s="1">
        <f t="shared" si="4"/>
        <v>45</v>
      </c>
      <c r="M20" s="1">
        <v>2</v>
      </c>
      <c r="N20" s="1">
        <f t="shared" si="5"/>
        <v>30</v>
      </c>
      <c r="O20" s="1"/>
      <c r="P20" s="1"/>
      <c r="Q20" s="1"/>
      <c r="R20" s="1"/>
      <c r="S20" s="1"/>
      <c r="T20" s="1"/>
      <c r="U20" s="1"/>
    </row>
    <row r="21" spans="1:21" x14ac:dyDescent="0.3">
      <c r="A21" s="1">
        <v>17</v>
      </c>
      <c r="B21" s="1" t="s">
        <v>26</v>
      </c>
      <c r="C21" s="1">
        <v>125</v>
      </c>
      <c r="D21" s="1">
        <v>95</v>
      </c>
      <c r="E21" s="1">
        <f t="shared" si="1"/>
        <v>30</v>
      </c>
      <c r="F21" s="3">
        <f t="shared" si="2"/>
        <v>31.578947368421051</v>
      </c>
      <c r="G21" s="1">
        <v>8</v>
      </c>
      <c r="H21" s="1">
        <f t="shared" si="3"/>
        <v>240</v>
      </c>
      <c r="I21" s="1">
        <v>2</v>
      </c>
      <c r="J21" s="1">
        <f t="shared" si="0"/>
        <v>60</v>
      </c>
      <c r="K21" s="1">
        <v>2</v>
      </c>
      <c r="L21" s="1">
        <f t="shared" si="4"/>
        <v>60</v>
      </c>
      <c r="M21" s="1">
        <v>1</v>
      </c>
      <c r="N21" s="1">
        <f t="shared" si="5"/>
        <v>30</v>
      </c>
      <c r="O21" s="1"/>
      <c r="P21" s="1"/>
      <c r="Q21" s="1"/>
      <c r="R21" s="1"/>
      <c r="S21" s="1"/>
      <c r="T21" s="1"/>
      <c r="U21" s="1"/>
    </row>
    <row r="22" spans="1:21" x14ac:dyDescent="0.3">
      <c r="A22" s="1">
        <v>18</v>
      </c>
      <c r="B22" s="1" t="s">
        <v>27</v>
      </c>
      <c r="C22" s="1">
        <v>150</v>
      </c>
      <c r="D22" s="1">
        <v>120</v>
      </c>
      <c r="E22" s="1">
        <f t="shared" si="1"/>
        <v>30</v>
      </c>
      <c r="F22" s="3">
        <f t="shared" si="2"/>
        <v>25</v>
      </c>
      <c r="G22" s="1">
        <v>5</v>
      </c>
      <c r="H22" s="1">
        <f t="shared" si="3"/>
        <v>150</v>
      </c>
      <c r="I22" s="1">
        <v>3</v>
      </c>
      <c r="J22" s="1">
        <f t="shared" si="0"/>
        <v>90</v>
      </c>
      <c r="K22" s="1">
        <v>2</v>
      </c>
      <c r="L22" s="1">
        <f t="shared" si="4"/>
        <v>60</v>
      </c>
      <c r="M22" s="1">
        <v>1</v>
      </c>
      <c r="N22" s="1">
        <f t="shared" si="5"/>
        <v>30</v>
      </c>
      <c r="O22" s="1"/>
      <c r="P22" s="1"/>
      <c r="Q22" s="1"/>
      <c r="R22" s="1"/>
      <c r="S22" s="1"/>
      <c r="T22" s="1"/>
      <c r="U22" s="1"/>
    </row>
    <row r="23" spans="1:21" x14ac:dyDescent="0.3">
      <c r="A23" s="1">
        <v>19</v>
      </c>
      <c r="B23" s="1" t="s">
        <v>28</v>
      </c>
      <c r="C23" s="1">
        <v>250</v>
      </c>
      <c r="D23" s="1">
        <v>200</v>
      </c>
      <c r="E23" s="1">
        <f t="shared" si="1"/>
        <v>50</v>
      </c>
      <c r="F23" s="1">
        <f t="shared" si="2"/>
        <v>25</v>
      </c>
      <c r="G23" s="1">
        <v>3</v>
      </c>
      <c r="H23" s="1">
        <f t="shared" si="3"/>
        <v>150</v>
      </c>
      <c r="I23" s="1">
        <v>4</v>
      </c>
      <c r="J23" s="1">
        <f t="shared" si="0"/>
        <v>200</v>
      </c>
      <c r="K23" s="1">
        <v>4</v>
      </c>
      <c r="L23" s="1">
        <f t="shared" si="4"/>
        <v>200</v>
      </c>
      <c r="M23" s="1">
        <v>2</v>
      </c>
      <c r="N23" s="1">
        <f t="shared" si="5"/>
        <v>100</v>
      </c>
      <c r="O23" s="1"/>
      <c r="P23" s="1"/>
      <c r="Q23" s="1"/>
      <c r="R23" s="1"/>
      <c r="S23" s="1"/>
      <c r="T23" s="1"/>
      <c r="U23" s="1"/>
    </row>
    <row r="24" spans="1:21" x14ac:dyDescent="0.3">
      <c r="A24" s="1">
        <v>20</v>
      </c>
      <c r="B24" s="1" t="s">
        <v>31</v>
      </c>
      <c r="C24" s="1">
        <v>120</v>
      </c>
      <c r="D24" s="1">
        <v>100</v>
      </c>
      <c r="E24" s="1">
        <f t="shared" si="1"/>
        <v>20</v>
      </c>
      <c r="F24" s="1">
        <f t="shared" si="2"/>
        <v>20</v>
      </c>
      <c r="G24" s="1">
        <v>2</v>
      </c>
      <c r="H24" s="1">
        <f t="shared" si="3"/>
        <v>40</v>
      </c>
      <c r="I24" s="1">
        <v>1</v>
      </c>
      <c r="J24" s="1">
        <f t="shared" si="0"/>
        <v>20</v>
      </c>
      <c r="K24" s="1">
        <v>1</v>
      </c>
      <c r="L24" s="1">
        <f t="shared" si="4"/>
        <v>20</v>
      </c>
      <c r="M24" s="1">
        <v>1</v>
      </c>
      <c r="N24" s="1">
        <f t="shared" si="5"/>
        <v>20</v>
      </c>
      <c r="O24" s="1"/>
      <c r="P24" s="1"/>
      <c r="Q24" s="1"/>
      <c r="R24" s="1"/>
      <c r="S24" s="1"/>
      <c r="T24" s="1"/>
      <c r="U24" s="1"/>
    </row>
    <row r="25" spans="1:21" x14ac:dyDescent="0.3">
      <c r="A25" s="1">
        <v>21</v>
      </c>
      <c r="B25" s="1" t="s">
        <v>33</v>
      </c>
      <c r="C25" s="1">
        <v>25</v>
      </c>
      <c r="D25" s="1">
        <v>15</v>
      </c>
      <c r="E25" s="1">
        <f t="shared" si="1"/>
        <v>10</v>
      </c>
      <c r="F25" s="1">
        <f t="shared" si="2"/>
        <v>66.666666666666671</v>
      </c>
      <c r="G25" s="1">
        <v>8</v>
      </c>
      <c r="H25" s="2">
        <f t="shared" si="3"/>
        <v>80</v>
      </c>
      <c r="I25" s="1">
        <v>5</v>
      </c>
      <c r="J25" s="2">
        <f t="shared" si="0"/>
        <v>50</v>
      </c>
      <c r="K25" s="1">
        <v>4</v>
      </c>
      <c r="L25" s="1">
        <f t="shared" si="4"/>
        <v>40</v>
      </c>
      <c r="M25" s="1">
        <v>2</v>
      </c>
      <c r="N25" s="1">
        <f t="shared" si="5"/>
        <v>20</v>
      </c>
      <c r="O25" s="2"/>
      <c r="P25" s="1"/>
      <c r="Q25" s="1"/>
      <c r="R25" s="1"/>
      <c r="S25" s="1"/>
      <c r="T25" s="1"/>
      <c r="U25" s="1"/>
    </row>
    <row r="26" spans="1:21" x14ac:dyDescent="0.3">
      <c r="A26" s="1">
        <v>22</v>
      </c>
      <c r="B26" s="4" t="s">
        <v>34</v>
      </c>
      <c r="C26" s="1">
        <v>20</v>
      </c>
      <c r="D26" s="1">
        <v>10</v>
      </c>
      <c r="E26" s="1">
        <f t="shared" si="1"/>
        <v>10</v>
      </c>
      <c r="F26" s="1">
        <f t="shared" si="2"/>
        <v>100</v>
      </c>
      <c r="G26" s="1">
        <v>3</v>
      </c>
      <c r="H26" s="2">
        <f t="shared" si="3"/>
        <v>30</v>
      </c>
      <c r="I26" s="1">
        <v>3</v>
      </c>
      <c r="J26" s="2">
        <f t="shared" si="0"/>
        <v>30</v>
      </c>
      <c r="K26" s="1">
        <v>3</v>
      </c>
      <c r="L26" s="1">
        <f t="shared" si="4"/>
        <v>30</v>
      </c>
      <c r="M26" s="1">
        <v>2</v>
      </c>
      <c r="N26" s="1">
        <f t="shared" si="5"/>
        <v>20</v>
      </c>
      <c r="O26" s="2"/>
      <c r="P26" s="1"/>
      <c r="Q26" s="1"/>
      <c r="R26" s="1"/>
      <c r="S26" s="1"/>
      <c r="T26" s="1"/>
      <c r="U26" s="1"/>
    </row>
    <row r="27" spans="1:21" x14ac:dyDescent="0.3">
      <c r="A27" s="1"/>
      <c r="B27" s="1"/>
      <c r="C27" s="1"/>
      <c r="D27" s="1"/>
      <c r="E27" s="1"/>
      <c r="F27" s="1"/>
      <c r="G27" s="1"/>
      <c r="H27" s="2">
        <f>SUM(H6:H6:H26)</f>
        <v>1965</v>
      </c>
      <c r="I27" s="1"/>
      <c r="J27" s="2">
        <f>SUM(J6:J26)</f>
        <v>738</v>
      </c>
      <c r="K27" s="2"/>
      <c r="L27" s="2">
        <f>SUM(L6:L26)</f>
        <v>633</v>
      </c>
      <c r="M27" s="2"/>
      <c r="N27" s="2">
        <f>SUM(N6:N26)</f>
        <v>428</v>
      </c>
      <c r="O27" s="2"/>
      <c r="P27" s="1"/>
      <c r="Q27" s="1"/>
      <c r="R27" s="1"/>
      <c r="S27" s="1"/>
      <c r="T27" s="1"/>
      <c r="U27" s="1"/>
    </row>
    <row r="28" spans="1:21" x14ac:dyDescent="0.3">
      <c r="A28" s="1"/>
      <c r="B28" s="1"/>
      <c r="C28" s="1"/>
      <c r="D28" s="1"/>
      <c r="E28" s="1"/>
      <c r="F28" s="1"/>
      <c r="G28" s="1"/>
      <c r="H28" s="2"/>
      <c r="I28" s="1"/>
      <c r="J28" s="2"/>
      <c r="K28" s="2"/>
      <c r="L28" s="2"/>
      <c r="M28" s="2"/>
      <c r="N28" s="2"/>
      <c r="O28" s="2"/>
      <c r="P28" s="1"/>
      <c r="Q28" s="1"/>
      <c r="R28" s="1"/>
      <c r="S28" s="1"/>
      <c r="T28" s="1"/>
      <c r="U28" s="1"/>
    </row>
    <row r="29" spans="1:21" x14ac:dyDescent="0.3">
      <c r="A29" s="10" t="s">
        <v>43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"/>
      <c r="Q29" s="1"/>
      <c r="R29" s="1"/>
      <c r="S29" s="1"/>
      <c r="T29" s="1"/>
      <c r="U29" s="1"/>
    </row>
    <row r="30" spans="1:2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"/>
      <c r="Q30" s="1"/>
      <c r="R30" s="1"/>
      <c r="S30" s="1"/>
      <c r="T30" s="1"/>
      <c r="U30" s="1"/>
    </row>
    <row r="31" spans="1:21" x14ac:dyDescent="0.3">
      <c r="A31" s="10" t="s">
        <v>40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"/>
      <c r="Q31" s="1"/>
      <c r="R31" s="1"/>
      <c r="S31" s="1"/>
      <c r="T31" s="1"/>
      <c r="U31" s="1"/>
    </row>
    <row r="32" spans="1:21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"/>
      <c r="Q32" s="1"/>
      <c r="R32" s="1"/>
      <c r="S32" s="1"/>
      <c r="T32" s="1"/>
      <c r="U32" s="1"/>
    </row>
    <row r="33" spans="1:21" x14ac:dyDescent="0.3">
      <c r="A33" s="10" t="s">
        <v>41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"/>
      <c r="Q33" s="1"/>
      <c r="R33" s="1"/>
      <c r="S33" s="1"/>
      <c r="T33" s="1"/>
      <c r="U33" s="1"/>
    </row>
    <row r="34" spans="1:21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"/>
      <c r="Q34" s="1"/>
      <c r="R34" s="1"/>
      <c r="S34" s="1"/>
      <c r="T34" s="1"/>
      <c r="U34" s="1"/>
    </row>
    <row r="35" spans="1:21" x14ac:dyDescent="0.3">
      <c r="A35" s="10" t="s">
        <v>42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"/>
      <c r="Q35" s="1"/>
      <c r="R35" s="1"/>
      <c r="S35" s="1"/>
      <c r="T35" s="1"/>
      <c r="U35" s="1"/>
    </row>
    <row r="36" spans="1:2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"/>
      <c r="Q36" s="1"/>
      <c r="R36" s="1"/>
      <c r="S36" s="1"/>
      <c r="T36" s="1"/>
      <c r="U36" s="1"/>
    </row>
  </sheetData>
  <mergeCells count="9">
    <mergeCell ref="A1:U2"/>
    <mergeCell ref="A29:O30"/>
    <mergeCell ref="A31:O32"/>
    <mergeCell ref="A33:O34"/>
    <mergeCell ref="A35:O36"/>
    <mergeCell ref="G3:H3"/>
    <mergeCell ref="I3:J3"/>
    <mergeCell ref="K3:L3"/>
    <mergeCell ref="M3:N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A284-6728-416D-87F7-44B12899341E}">
  <dimension ref="A1:O64"/>
  <sheetViews>
    <sheetView workbookViewId="0"/>
  </sheetViews>
  <sheetFormatPr defaultRowHeight="14.4" x14ac:dyDescent="0.3"/>
  <cols>
    <col min="1" max="1" width="15.21875" customWidth="1"/>
    <col min="2" max="2" width="35.109375" customWidth="1"/>
    <col min="3" max="3" width="29" customWidth="1"/>
    <col min="4" max="5" width="30" customWidth="1"/>
  </cols>
  <sheetData>
    <row r="1" spans="1:5" x14ac:dyDescent="0.3">
      <c r="A1" t="s">
        <v>1</v>
      </c>
      <c r="B1" t="s">
        <v>6</v>
      </c>
      <c r="C1" t="s">
        <v>8</v>
      </c>
      <c r="D1" t="s">
        <v>45</v>
      </c>
      <c r="E1" t="s">
        <v>46</v>
      </c>
    </row>
    <row r="2" spans="1:5" x14ac:dyDescent="0.3">
      <c r="A2" s="8" t="s">
        <v>35</v>
      </c>
      <c r="B2">
        <v>2</v>
      </c>
      <c r="C2">
        <v>0</v>
      </c>
      <c r="D2">
        <v>0</v>
      </c>
      <c r="E2">
        <v>0</v>
      </c>
    </row>
    <row r="3" spans="1:5" x14ac:dyDescent="0.3">
      <c r="A3" t="s">
        <v>15</v>
      </c>
      <c r="B3">
        <v>2</v>
      </c>
      <c r="C3">
        <v>0</v>
      </c>
      <c r="D3">
        <v>0</v>
      </c>
      <c r="E3">
        <v>0</v>
      </c>
    </row>
    <row r="4" spans="1:5" x14ac:dyDescent="0.3">
      <c r="A4" t="s">
        <v>16</v>
      </c>
      <c r="B4">
        <v>5</v>
      </c>
      <c r="C4">
        <v>0</v>
      </c>
      <c r="D4">
        <v>0</v>
      </c>
      <c r="E4">
        <v>0</v>
      </c>
    </row>
    <row r="5" spans="1:5" x14ac:dyDescent="0.3">
      <c r="A5" t="s">
        <v>17</v>
      </c>
      <c r="B5">
        <v>4</v>
      </c>
      <c r="C5">
        <v>0</v>
      </c>
      <c r="D5">
        <v>0</v>
      </c>
      <c r="E5">
        <v>0</v>
      </c>
    </row>
    <row r="6" spans="1:5" x14ac:dyDescent="0.3">
      <c r="A6" t="s">
        <v>18</v>
      </c>
      <c r="B6">
        <v>4</v>
      </c>
      <c r="C6">
        <v>0</v>
      </c>
      <c r="D6">
        <v>0</v>
      </c>
      <c r="E6">
        <v>0</v>
      </c>
    </row>
    <row r="7" spans="1:5" x14ac:dyDescent="0.3">
      <c r="A7" t="s">
        <v>19</v>
      </c>
      <c r="B7">
        <v>5</v>
      </c>
      <c r="C7">
        <v>2</v>
      </c>
      <c r="D7">
        <v>1</v>
      </c>
      <c r="E7">
        <v>1</v>
      </c>
    </row>
    <row r="8" spans="1:5" x14ac:dyDescent="0.3">
      <c r="A8" t="s">
        <v>20</v>
      </c>
      <c r="B8">
        <v>10</v>
      </c>
      <c r="C8">
        <v>3</v>
      </c>
      <c r="D8">
        <v>2</v>
      </c>
      <c r="E8">
        <v>2</v>
      </c>
    </row>
    <row r="9" spans="1:5" x14ac:dyDescent="0.3">
      <c r="A9" t="s">
        <v>21</v>
      </c>
      <c r="B9">
        <v>10</v>
      </c>
      <c r="C9">
        <v>4</v>
      </c>
      <c r="D9">
        <v>3</v>
      </c>
      <c r="E9">
        <v>3</v>
      </c>
    </row>
    <row r="10" spans="1:5" x14ac:dyDescent="0.3">
      <c r="A10" t="s">
        <v>22</v>
      </c>
      <c r="B10">
        <v>5</v>
      </c>
      <c r="C10">
        <v>2</v>
      </c>
      <c r="D10">
        <v>2</v>
      </c>
      <c r="E10">
        <v>2</v>
      </c>
    </row>
    <row r="11" spans="1:5" x14ac:dyDescent="0.3">
      <c r="A11" t="s">
        <v>23</v>
      </c>
      <c r="B11">
        <v>2</v>
      </c>
      <c r="C11">
        <v>0</v>
      </c>
      <c r="D11">
        <v>0</v>
      </c>
      <c r="E11">
        <v>0</v>
      </c>
    </row>
    <row r="12" spans="1:5" x14ac:dyDescent="0.3">
      <c r="A12" t="s">
        <v>32</v>
      </c>
      <c r="B12">
        <v>5</v>
      </c>
      <c r="C12">
        <v>1</v>
      </c>
      <c r="D12">
        <v>1</v>
      </c>
      <c r="E12">
        <v>1</v>
      </c>
    </row>
    <row r="13" spans="1:5" x14ac:dyDescent="0.3">
      <c r="A13" t="s">
        <v>30</v>
      </c>
      <c r="B13">
        <v>1</v>
      </c>
      <c r="C13">
        <v>0</v>
      </c>
      <c r="D13">
        <v>0</v>
      </c>
      <c r="E13">
        <v>0</v>
      </c>
    </row>
    <row r="14" spans="1:5" x14ac:dyDescent="0.3">
      <c r="A14" t="s">
        <v>24</v>
      </c>
      <c r="B14">
        <v>4</v>
      </c>
      <c r="C14">
        <v>4</v>
      </c>
      <c r="D14">
        <v>4</v>
      </c>
      <c r="E14">
        <v>4</v>
      </c>
    </row>
    <row r="15" spans="1:5" x14ac:dyDescent="0.3">
      <c r="A15" t="s">
        <v>29</v>
      </c>
      <c r="B15">
        <v>5</v>
      </c>
      <c r="C15">
        <v>0</v>
      </c>
      <c r="D15">
        <v>0</v>
      </c>
      <c r="E15">
        <v>0</v>
      </c>
    </row>
    <row r="16" spans="1:5" x14ac:dyDescent="0.3">
      <c r="A16" t="s">
        <v>25</v>
      </c>
      <c r="B16">
        <v>10</v>
      </c>
      <c r="C16">
        <v>5</v>
      </c>
      <c r="D16">
        <v>3</v>
      </c>
      <c r="E16">
        <v>2</v>
      </c>
    </row>
    <row r="17" spans="1:5" x14ac:dyDescent="0.3">
      <c r="A17" t="s">
        <v>26</v>
      </c>
      <c r="B17">
        <v>8</v>
      </c>
      <c r="C17">
        <v>2</v>
      </c>
      <c r="D17">
        <v>2</v>
      </c>
      <c r="E17">
        <v>1</v>
      </c>
    </row>
    <row r="18" spans="1:5" x14ac:dyDescent="0.3">
      <c r="A18" t="s">
        <v>27</v>
      </c>
      <c r="B18">
        <v>5</v>
      </c>
      <c r="C18">
        <v>3</v>
      </c>
      <c r="D18">
        <v>2</v>
      </c>
      <c r="E18">
        <v>1</v>
      </c>
    </row>
    <row r="19" spans="1:5" x14ac:dyDescent="0.3">
      <c r="A19" t="s">
        <v>28</v>
      </c>
      <c r="B19">
        <v>3</v>
      </c>
      <c r="C19">
        <v>4</v>
      </c>
      <c r="D19">
        <v>4</v>
      </c>
      <c r="E19">
        <v>2</v>
      </c>
    </row>
    <row r="20" spans="1:5" x14ac:dyDescent="0.3">
      <c r="A20" t="s">
        <v>31</v>
      </c>
      <c r="B20">
        <v>2</v>
      </c>
      <c r="C20">
        <v>1</v>
      </c>
      <c r="D20">
        <v>1</v>
      </c>
      <c r="E20">
        <v>1</v>
      </c>
    </row>
    <row r="21" spans="1:5" x14ac:dyDescent="0.3">
      <c r="A21" t="s">
        <v>33</v>
      </c>
      <c r="B21">
        <v>8</v>
      </c>
      <c r="C21">
        <v>5</v>
      </c>
      <c r="D21">
        <v>4</v>
      </c>
      <c r="E21">
        <v>2</v>
      </c>
    </row>
    <row r="22" spans="1:5" x14ac:dyDescent="0.3">
      <c r="A22" t="s">
        <v>34</v>
      </c>
      <c r="B22">
        <v>3</v>
      </c>
      <c r="C22">
        <v>3</v>
      </c>
      <c r="D22">
        <v>3</v>
      </c>
      <c r="E22">
        <v>2</v>
      </c>
    </row>
    <row r="23" spans="1:5" x14ac:dyDescent="0.3">
      <c r="B23">
        <v>103</v>
      </c>
      <c r="C23">
        <v>39</v>
      </c>
      <c r="D23">
        <v>32</v>
      </c>
      <c r="E23">
        <v>24</v>
      </c>
    </row>
    <row r="24" spans="1:5" x14ac:dyDescent="0.3">
      <c r="B24">
        <v>103</v>
      </c>
      <c r="C24">
        <v>31.6666666666667</v>
      </c>
    </row>
    <row r="25" spans="1:5" x14ac:dyDescent="0.3">
      <c r="A25" t="s">
        <v>44</v>
      </c>
      <c r="B25">
        <v>103</v>
      </c>
      <c r="C25">
        <v>32</v>
      </c>
    </row>
    <row r="48" spans="1:15" x14ac:dyDescent="0.3">
      <c r="A48" s="10" t="s">
        <v>53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x14ac:dyDescent="0.3">
      <c r="A50" s="10" t="s">
        <v>40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x14ac:dyDescent="0.3">
      <c r="A52" s="10" t="s">
        <v>41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x14ac:dyDescent="0.3">
      <c r="A54" s="10" t="s">
        <v>42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7" spans="1:15" x14ac:dyDescent="0.3">
      <c r="A57" s="12" t="s">
        <v>52</v>
      </c>
      <c r="B57" s="12" t="s">
        <v>50</v>
      </c>
      <c r="C57" t="s">
        <v>54</v>
      </c>
      <c r="D57" s="16">
        <v>33800</v>
      </c>
    </row>
    <row r="58" spans="1:15" x14ac:dyDescent="0.3">
      <c r="A58" t="s">
        <v>48</v>
      </c>
      <c r="B58" s="14">
        <v>33800</v>
      </c>
      <c r="C58" t="s">
        <v>55</v>
      </c>
      <c r="D58" s="15">
        <v>23400</v>
      </c>
    </row>
    <row r="59" spans="1:15" x14ac:dyDescent="0.3">
      <c r="A59" t="s">
        <v>37</v>
      </c>
      <c r="B59" s="13">
        <v>4000</v>
      </c>
    </row>
    <row r="60" spans="1:15" x14ac:dyDescent="0.3">
      <c r="A60" t="s">
        <v>38</v>
      </c>
      <c r="B60" s="13">
        <v>7000</v>
      </c>
    </row>
    <row r="61" spans="1:15" x14ac:dyDescent="0.3">
      <c r="A61" t="s">
        <v>49</v>
      </c>
      <c r="B61" s="13">
        <v>12400</v>
      </c>
    </row>
    <row r="63" spans="1:15" x14ac:dyDescent="0.3">
      <c r="B63" s="16"/>
    </row>
    <row r="64" spans="1:15" x14ac:dyDescent="0.3">
      <c r="B64" s="15"/>
    </row>
  </sheetData>
  <mergeCells count="4">
    <mergeCell ref="A48:O49"/>
    <mergeCell ref="A50:O51"/>
    <mergeCell ref="A52:O53"/>
    <mergeCell ref="A54:O5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FCAA-A1AF-4226-8582-A15817D1690C}">
  <dimension ref="A1:K46"/>
  <sheetViews>
    <sheetView workbookViewId="0">
      <selection activeCell="G24" sqref="G24"/>
    </sheetView>
  </sheetViews>
  <sheetFormatPr defaultRowHeight="14.4" x14ac:dyDescent="0.3"/>
  <cols>
    <col min="1" max="1" width="19.33203125" bestFit="1" customWidth="1"/>
    <col min="6" max="6" width="33.88671875" bestFit="1" customWidth="1"/>
    <col min="7" max="7" width="26.6640625" bestFit="1" customWidth="1"/>
  </cols>
  <sheetData>
    <row r="1" spans="1:7" x14ac:dyDescent="0.3">
      <c r="A1" s="2" t="s">
        <v>1</v>
      </c>
      <c r="B1" s="2" t="s">
        <v>2</v>
      </c>
      <c r="C1" s="2" t="s">
        <v>3</v>
      </c>
      <c r="D1" s="2" t="s">
        <v>4</v>
      </c>
      <c r="E1" s="2"/>
      <c r="F1" s="2"/>
      <c r="G1" s="2"/>
    </row>
    <row r="2" spans="1:7" x14ac:dyDescent="0.3">
      <c r="A2" s="5" t="s">
        <v>35</v>
      </c>
      <c r="B2" s="5">
        <v>90</v>
      </c>
      <c r="C2" s="5">
        <v>70</v>
      </c>
      <c r="D2" s="5">
        <f>B2-C2</f>
        <v>20</v>
      </c>
      <c r="E2" s="3"/>
      <c r="F2" s="5"/>
      <c r="G2" s="5"/>
    </row>
    <row r="3" spans="1:7" x14ac:dyDescent="0.3">
      <c r="A3" s="5" t="s">
        <v>15</v>
      </c>
      <c r="B3" s="5">
        <v>70</v>
      </c>
      <c r="C3" s="5">
        <v>55</v>
      </c>
      <c r="D3" s="5">
        <f t="shared" ref="D3:D22" si="0">B3-C3</f>
        <v>15</v>
      </c>
      <c r="E3" s="3"/>
      <c r="F3" s="5"/>
      <c r="G3" s="5"/>
    </row>
    <row r="4" spans="1:7" x14ac:dyDescent="0.3">
      <c r="A4" s="5" t="s">
        <v>16</v>
      </c>
      <c r="B4" s="5">
        <v>110</v>
      </c>
      <c r="C4" s="5">
        <v>80</v>
      </c>
      <c r="D4" s="5">
        <f t="shared" si="0"/>
        <v>30</v>
      </c>
      <c r="E4" s="3"/>
      <c r="F4" s="5"/>
      <c r="G4" s="5"/>
    </row>
    <row r="5" spans="1:7" x14ac:dyDescent="0.3">
      <c r="A5" s="5" t="s">
        <v>17</v>
      </c>
      <c r="B5" s="5">
        <v>120</v>
      </c>
      <c r="C5" s="5">
        <v>85</v>
      </c>
      <c r="D5" s="5">
        <f t="shared" si="0"/>
        <v>35</v>
      </c>
      <c r="E5" s="3"/>
      <c r="F5" s="5"/>
      <c r="G5" s="5"/>
    </row>
    <row r="6" spans="1:7" x14ac:dyDescent="0.3">
      <c r="A6" s="5" t="s">
        <v>18</v>
      </c>
      <c r="B6" s="5">
        <v>140</v>
      </c>
      <c r="C6" s="5">
        <v>115</v>
      </c>
      <c r="D6" s="5">
        <f t="shared" si="0"/>
        <v>25</v>
      </c>
      <c r="E6" s="3"/>
      <c r="F6" s="5"/>
      <c r="G6" s="5"/>
    </row>
    <row r="7" spans="1:7" x14ac:dyDescent="0.3">
      <c r="A7" s="5" t="s">
        <v>19</v>
      </c>
      <c r="B7" s="5">
        <v>60</v>
      </c>
      <c r="C7" s="5">
        <v>45</v>
      </c>
      <c r="D7" s="5">
        <f t="shared" si="0"/>
        <v>15</v>
      </c>
      <c r="E7" s="3"/>
      <c r="F7" s="5"/>
      <c r="G7" s="5"/>
    </row>
    <row r="8" spans="1:7" x14ac:dyDescent="0.3">
      <c r="A8" s="5" t="s">
        <v>20</v>
      </c>
      <c r="B8" s="5">
        <v>30</v>
      </c>
      <c r="C8" s="5">
        <v>20</v>
      </c>
      <c r="D8" s="5">
        <f t="shared" si="0"/>
        <v>10</v>
      </c>
      <c r="E8" s="3"/>
      <c r="F8" s="5"/>
      <c r="G8" s="5"/>
    </row>
    <row r="9" spans="1:7" x14ac:dyDescent="0.3">
      <c r="A9" s="5" t="s">
        <v>21</v>
      </c>
      <c r="B9" s="5">
        <v>40</v>
      </c>
      <c r="C9" s="5">
        <v>30</v>
      </c>
      <c r="D9" s="5">
        <f t="shared" si="0"/>
        <v>10</v>
      </c>
      <c r="E9" s="3"/>
      <c r="F9" s="5"/>
      <c r="G9" s="5"/>
    </row>
    <row r="10" spans="1:7" x14ac:dyDescent="0.3">
      <c r="A10" s="5" t="s">
        <v>22</v>
      </c>
      <c r="B10" s="5">
        <v>50</v>
      </c>
      <c r="C10" s="5">
        <v>35</v>
      </c>
      <c r="D10" s="5">
        <f t="shared" si="0"/>
        <v>15</v>
      </c>
      <c r="E10" s="3"/>
      <c r="F10" s="5"/>
      <c r="G10" s="5"/>
    </row>
    <row r="11" spans="1:7" x14ac:dyDescent="0.3">
      <c r="A11" s="5" t="s">
        <v>23</v>
      </c>
      <c r="B11" s="5">
        <v>90</v>
      </c>
      <c r="C11" s="5">
        <v>65</v>
      </c>
      <c r="D11" s="5">
        <f t="shared" si="0"/>
        <v>25</v>
      </c>
      <c r="E11" s="3"/>
      <c r="F11" s="5"/>
      <c r="G11" s="5"/>
    </row>
    <row r="12" spans="1:7" x14ac:dyDescent="0.3">
      <c r="A12" s="5" t="s">
        <v>32</v>
      </c>
      <c r="B12" s="5">
        <v>10</v>
      </c>
      <c r="C12" s="5">
        <v>7</v>
      </c>
      <c r="D12" s="5">
        <f t="shared" si="0"/>
        <v>3</v>
      </c>
      <c r="E12" s="3"/>
      <c r="F12" s="5"/>
      <c r="G12" s="5"/>
    </row>
    <row r="13" spans="1:7" x14ac:dyDescent="0.3">
      <c r="A13" s="5" t="s">
        <v>30</v>
      </c>
      <c r="B13" s="5">
        <v>80</v>
      </c>
      <c r="C13" s="5">
        <v>60</v>
      </c>
      <c r="D13" s="5">
        <f t="shared" si="0"/>
        <v>20</v>
      </c>
      <c r="E13" s="3"/>
      <c r="F13" s="5"/>
      <c r="G13" s="5"/>
    </row>
    <row r="14" spans="1:7" x14ac:dyDescent="0.3">
      <c r="A14" s="5" t="s">
        <v>24</v>
      </c>
      <c r="B14" s="5">
        <v>120</v>
      </c>
      <c r="C14" s="5">
        <v>100</v>
      </c>
      <c r="D14" s="5">
        <f t="shared" si="0"/>
        <v>20</v>
      </c>
      <c r="E14" s="3"/>
      <c r="F14" s="5"/>
      <c r="G14" s="5"/>
    </row>
    <row r="15" spans="1:7" x14ac:dyDescent="0.3">
      <c r="A15" s="5" t="s">
        <v>29</v>
      </c>
      <c r="B15" s="5">
        <v>150</v>
      </c>
      <c r="C15" s="5">
        <v>120</v>
      </c>
      <c r="D15" s="5">
        <f t="shared" si="0"/>
        <v>30</v>
      </c>
      <c r="E15" s="3"/>
      <c r="F15" s="5"/>
      <c r="G15" s="5"/>
    </row>
    <row r="16" spans="1:7" x14ac:dyDescent="0.3">
      <c r="A16" s="5" t="s">
        <v>25</v>
      </c>
      <c r="B16" s="5">
        <v>140</v>
      </c>
      <c r="C16" s="5">
        <v>125</v>
      </c>
      <c r="D16" s="5">
        <f t="shared" si="0"/>
        <v>15</v>
      </c>
      <c r="E16" s="3"/>
      <c r="F16" s="5"/>
      <c r="G16" s="5"/>
    </row>
    <row r="17" spans="1:11" x14ac:dyDescent="0.3">
      <c r="A17" s="5" t="s">
        <v>26</v>
      </c>
      <c r="B17" s="5">
        <v>125</v>
      </c>
      <c r="C17" s="5">
        <v>95</v>
      </c>
      <c r="D17" s="5">
        <f t="shared" si="0"/>
        <v>30</v>
      </c>
      <c r="E17" s="3"/>
      <c r="F17" s="5"/>
      <c r="G17" s="5"/>
    </row>
    <row r="18" spans="1:11" x14ac:dyDescent="0.3">
      <c r="A18" s="5" t="s">
        <v>27</v>
      </c>
      <c r="B18" s="5">
        <v>150</v>
      </c>
      <c r="C18" s="5">
        <v>120</v>
      </c>
      <c r="D18" s="5">
        <f t="shared" si="0"/>
        <v>30</v>
      </c>
      <c r="E18" s="3"/>
      <c r="F18" s="5"/>
      <c r="G18" s="5"/>
    </row>
    <row r="19" spans="1:11" x14ac:dyDescent="0.3">
      <c r="A19" s="5" t="s">
        <v>28</v>
      </c>
      <c r="B19" s="5">
        <v>250</v>
      </c>
      <c r="C19" s="5">
        <v>200</v>
      </c>
      <c r="D19" s="5">
        <f t="shared" si="0"/>
        <v>50</v>
      </c>
      <c r="E19" s="5"/>
      <c r="F19" s="5"/>
      <c r="G19" s="5"/>
    </row>
    <row r="20" spans="1:11" x14ac:dyDescent="0.3">
      <c r="A20" s="5" t="s">
        <v>31</v>
      </c>
      <c r="B20" s="5">
        <v>120</v>
      </c>
      <c r="C20" s="5">
        <v>100</v>
      </c>
      <c r="D20" s="5">
        <f t="shared" si="0"/>
        <v>20</v>
      </c>
      <c r="E20" s="5"/>
      <c r="F20" s="5"/>
      <c r="G20" s="5"/>
    </row>
    <row r="21" spans="1:11" x14ac:dyDescent="0.3">
      <c r="A21" s="5" t="s">
        <v>33</v>
      </c>
      <c r="B21" s="5">
        <v>25</v>
      </c>
      <c r="C21" s="5">
        <v>15</v>
      </c>
      <c r="D21" s="5">
        <f t="shared" si="0"/>
        <v>10</v>
      </c>
      <c r="E21" s="5"/>
      <c r="F21" s="5"/>
      <c r="G21" s="2"/>
    </row>
    <row r="22" spans="1:11" x14ac:dyDescent="0.3">
      <c r="A22" s="4" t="s">
        <v>34</v>
      </c>
      <c r="B22" s="5">
        <v>20</v>
      </c>
      <c r="C22" s="5">
        <v>10</v>
      </c>
      <c r="D22" s="5">
        <f t="shared" si="0"/>
        <v>10</v>
      </c>
      <c r="E22" s="5"/>
      <c r="F22" s="5"/>
      <c r="G22" s="2"/>
    </row>
    <row r="25" spans="1:11" x14ac:dyDescent="0.3">
      <c r="A25" s="2" t="s">
        <v>1</v>
      </c>
      <c r="B25" s="2" t="s">
        <v>2</v>
      </c>
      <c r="C25" s="2" t="s">
        <v>3</v>
      </c>
      <c r="D25" s="2" t="s">
        <v>4</v>
      </c>
      <c r="E25" s="2" t="s">
        <v>5</v>
      </c>
    </row>
    <row r="26" spans="1:11" x14ac:dyDescent="0.3">
      <c r="A26" s="6" t="s">
        <v>35</v>
      </c>
      <c r="B26" s="6">
        <v>90</v>
      </c>
      <c r="C26" s="6">
        <v>70</v>
      </c>
      <c r="D26" s="6">
        <f>B26-C26</f>
        <v>20</v>
      </c>
      <c r="E26" s="3">
        <f>(D26*100)/C26</f>
        <v>28.571428571428573</v>
      </c>
    </row>
    <row r="27" spans="1:11" x14ac:dyDescent="0.3">
      <c r="A27" s="6" t="s">
        <v>15</v>
      </c>
      <c r="B27" s="6">
        <v>70</v>
      </c>
      <c r="C27" s="6">
        <v>55</v>
      </c>
      <c r="D27" s="6">
        <f t="shared" ref="D27:D46" si="1">B27-C27</f>
        <v>15</v>
      </c>
      <c r="E27" s="3">
        <f t="shared" ref="E27:E46" si="2">(D27*100)/C27</f>
        <v>27.272727272727273</v>
      </c>
    </row>
    <row r="28" spans="1:11" x14ac:dyDescent="0.3">
      <c r="A28" s="6" t="s">
        <v>16</v>
      </c>
      <c r="B28" s="6">
        <v>110</v>
      </c>
      <c r="C28" s="6">
        <v>80</v>
      </c>
      <c r="D28" s="6">
        <f t="shared" si="1"/>
        <v>30</v>
      </c>
      <c r="E28" s="3">
        <f t="shared" si="2"/>
        <v>37.5</v>
      </c>
    </row>
    <row r="29" spans="1:11" x14ac:dyDescent="0.3">
      <c r="A29" s="6" t="s">
        <v>17</v>
      </c>
      <c r="B29" s="6">
        <v>120</v>
      </c>
      <c r="C29" s="6">
        <v>85</v>
      </c>
      <c r="D29" s="6">
        <f t="shared" si="1"/>
        <v>35</v>
      </c>
      <c r="E29" s="3">
        <f t="shared" si="2"/>
        <v>41.176470588235297</v>
      </c>
    </row>
    <row r="30" spans="1:11" x14ac:dyDescent="0.3">
      <c r="A30" s="6" t="s">
        <v>18</v>
      </c>
      <c r="B30" s="6">
        <v>140</v>
      </c>
      <c r="C30" s="6">
        <v>115</v>
      </c>
      <c r="D30" s="6">
        <f t="shared" si="1"/>
        <v>25</v>
      </c>
      <c r="E30" s="3">
        <f t="shared" si="2"/>
        <v>21.739130434782609</v>
      </c>
    </row>
    <row r="31" spans="1:11" x14ac:dyDescent="0.3">
      <c r="A31" s="6" t="s">
        <v>19</v>
      </c>
      <c r="B31" s="6">
        <v>60</v>
      </c>
      <c r="C31" s="6">
        <v>45</v>
      </c>
      <c r="D31" s="6">
        <f t="shared" si="1"/>
        <v>15</v>
      </c>
      <c r="E31" s="3">
        <f t="shared" si="2"/>
        <v>33.333333333333336</v>
      </c>
      <c r="K31" t="s">
        <v>47</v>
      </c>
    </row>
    <row r="32" spans="1:11" x14ac:dyDescent="0.3">
      <c r="A32" s="6" t="s">
        <v>20</v>
      </c>
      <c r="B32" s="6">
        <v>30</v>
      </c>
      <c r="C32" s="6">
        <v>20</v>
      </c>
      <c r="D32" s="6">
        <f t="shared" si="1"/>
        <v>10</v>
      </c>
      <c r="E32" s="3">
        <f t="shared" si="2"/>
        <v>50</v>
      </c>
    </row>
    <row r="33" spans="1:5" x14ac:dyDescent="0.3">
      <c r="A33" s="6" t="s">
        <v>21</v>
      </c>
      <c r="B33" s="6">
        <v>40</v>
      </c>
      <c r="C33" s="6">
        <v>30</v>
      </c>
      <c r="D33" s="6">
        <f t="shared" si="1"/>
        <v>10</v>
      </c>
      <c r="E33" s="3">
        <f t="shared" si="2"/>
        <v>33.333333333333336</v>
      </c>
    </row>
    <row r="34" spans="1:5" x14ac:dyDescent="0.3">
      <c r="A34" s="6" t="s">
        <v>22</v>
      </c>
      <c r="B34" s="6">
        <v>50</v>
      </c>
      <c r="C34" s="6">
        <v>35</v>
      </c>
      <c r="D34" s="6">
        <f t="shared" si="1"/>
        <v>15</v>
      </c>
      <c r="E34" s="3">
        <f t="shared" si="2"/>
        <v>42.857142857142854</v>
      </c>
    </row>
    <row r="35" spans="1:5" x14ac:dyDescent="0.3">
      <c r="A35" s="6" t="s">
        <v>23</v>
      </c>
      <c r="B35" s="6">
        <v>90</v>
      </c>
      <c r="C35" s="6">
        <v>65</v>
      </c>
      <c r="D35" s="6">
        <f t="shared" si="1"/>
        <v>25</v>
      </c>
      <c r="E35" s="3">
        <f t="shared" si="2"/>
        <v>38.46153846153846</v>
      </c>
    </row>
    <row r="36" spans="1:5" x14ac:dyDescent="0.3">
      <c r="A36" s="6" t="s">
        <v>32</v>
      </c>
      <c r="B36" s="6">
        <v>10</v>
      </c>
      <c r="C36" s="6">
        <v>7</v>
      </c>
      <c r="D36" s="6">
        <f t="shared" si="1"/>
        <v>3</v>
      </c>
      <c r="E36" s="3">
        <f t="shared" si="2"/>
        <v>42.857142857142854</v>
      </c>
    </row>
    <row r="37" spans="1:5" x14ac:dyDescent="0.3">
      <c r="A37" s="6" t="s">
        <v>30</v>
      </c>
      <c r="B37" s="6">
        <v>80</v>
      </c>
      <c r="C37" s="6">
        <v>60</v>
      </c>
      <c r="D37" s="6">
        <f t="shared" si="1"/>
        <v>20</v>
      </c>
      <c r="E37" s="3">
        <f t="shared" si="2"/>
        <v>33.333333333333336</v>
      </c>
    </row>
    <row r="38" spans="1:5" x14ac:dyDescent="0.3">
      <c r="A38" s="6" t="s">
        <v>24</v>
      </c>
      <c r="B38" s="6">
        <v>120</v>
      </c>
      <c r="C38" s="6">
        <v>100</v>
      </c>
      <c r="D38" s="6">
        <f t="shared" si="1"/>
        <v>20</v>
      </c>
      <c r="E38" s="3">
        <f t="shared" si="2"/>
        <v>20</v>
      </c>
    </row>
    <row r="39" spans="1:5" x14ac:dyDescent="0.3">
      <c r="A39" s="6" t="s">
        <v>29</v>
      </c>
      <c r="B39" s="6">
        <v>150</v>
      </c>
      <c r="C39" s="6">
        <v>120</v>
      </c>
      <c r="D39" s="6">
        <f t="shared" si="1"/>
        <v>30</v>
      </c>
      <c r="E39" s="3">
        <f t="shared" si="2"/>
        <v>25</v>
      </c>
    </row>
    <row r="40" spans="1:5" x14ac:dyDescent="0.3">
      <c r="A40" s="6" t="s">
        <v>25</v>
      </c>
      <c r="B40" s="6">
        <v>140</v>
      </c>
      <c r="C40" s="6">
        <v>125</v>
      </c>
      <c r="D40" s="6">
        <f t="shared" si="1"/>
        <v>15</v>
      </c>
      <c r="E40" s="3">
        <f t="shared" si="2"/>
        <v>12</v>
      </c>
    </row>
    <row r="41" spans="1:5" x14ac:dyDescent="0.3">
      <c r="A41" s="6" t="s">
        <v>26</v>
      </c>
      <c r="B41" s="6">
        <v>125</v>
      </c>
      <c r="C41" s="6">
        <v>95</v>
      </c>
      <c r="D41" s="6">
        <f t="shared" si="1"/>
        <v>30</v>
      </c>
      <c r="E41" s="3">
        <f t="shared" si="2"/>
        <v>31.578947368421051</v>
      </c>
    </row>
    <row r="42" spans="1:5" x14ac:dyDescent="0.3">
      <c r="A42" s="6" t="s">
        <v>27</v>
      </c>
      <c r="B42" s="6">
        <v>150</v>
      </c>
      <c r="C42" s="6">
        <v>120</v>
      </c>
      <c r="D42" s="6">
        <f t="shared" si="1"/>
        <v>30</v>
      </c>
      <c r="E42" s="3">
        <f t="shared" si="2"/>
        <v>25</v>
      </c>
    </row>
    <row r="43" spans="1:5" x14ac:dyDescent="0.3">
      <c r="A43" s="6" t="s">
        <v>28</v>
      </c>
      <c r="B43" s="6">
        <v>250</v>
      </c>
      <c r="C43" s="6">
        <v>200</v>
      </c>
      <c r="D43" s="6">
        <f t="shared" si="1"/>
        <v>50</v>
      </c>
      <c r="E43" s="6">
        <f t="shared" si="2"/>
        <v>25</v>
      </c>
    </row>
    <row r="44" spans="1:5" x14ac:dyDescent="0.3">
      <c r="A44" s="6" t="s">
        <v>31</v>
      </c>
      <c r="B44" s="6">
        <v>120</v>
      </c>
      <c r="C44" s="6">
        <v>100</v>
      </c>
      <c r="D44" s="6">
        <f t="shared" si="1"/>
        <v>20</v>
      </c>
      <c r="E44" s="6">
        <f t="shared" si="2"/>
        <v>20</v>
      </c>
    </row>
    <row r="45" spans="1:5" x14ac:dyDescent="0.3">
      <c r="A45" s="6" t="s">
        <v>33</v>
      </c>
      <c r="B45" s="6">
        <v>25</v>
      </c>
      <c r="C45" s="6">
        <v>15</v>
      </c>
      <c r="D45" s="6">
        <f t="shared" si="1"/>
        <v>10</v>
      </c>
      <c r="E45" s="6">
        <f t="shared" si="2"/>
        <v>66.666666666666671</v>
      </c>
    </row>
    <row r="46" spans="1:5" x14ac:dyDescent="0.3">
      <c r="A46" s="4" t="s">
        <v>34</v>
      </c>
      <c r="B46" s="6">
        <v>20</v>
      </c>
      <c r="C46" s="6">
        <v>10</v>
      </c>
      <c r="D46" s="6">
        <f t="shared" si="1"/>
        <v>10</v>
      </c>
      <c r="E46" s="6">
        <f t="shared" si="2"/>
        <v>100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1448-C820-4960-8656-EB48FF173458}">
  <dimension ref="A1:M24"/>
  <sheetViews>
    <sheetView showGridLines="0" tabSelected="1" workbookViewId="0">
      <selection activeCell="A3" sqref="A3"/>
    </sheetView>
  </sheetViews>
  <sheetFormatPr defaultRowHeight="14.4" x14ac:dyDescent="0.3"/>
  <sheetData>
    <row r="1" spans="1:13" ht="15.6" customHeight="1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7</v>
      </c>
      <c r="J1" s="2" t="s">
        <v>8</v>
      </c>
      <c r="K1" s="2" t="s">
        <v>7</v>
      </c>
      <c r="L1" s="2" t="s">
        <v>8</v>
      </c>
      <c r="M1" s="2" t="s">
        <v>7</v>
      </c>
    </row>
    <row r="2" spans="1:13" x14ac:dyDescent="0.3">
      <c r="A2" s="7"/>
      <c r="B2" s="7"/>
      <c r="C2" s="7"/>
      <c r="D2" s="7"/>
      <c r="E2" s="7"/>
      <c r="F2" s="11" t="s">
        <v>36</v>
      </c>
      <c r="G2" s="11"/>
      <c r="H2" s="11" t="s">
        <v>37</v>
      </c>
      <c r="I2" s="11"/>
      <c r="J2" s="11" t="s">
        <v>38</v>
      </c>
      <c r="K2" s="11"/>
      <c r="L2" s="11" t="s">
        <v>39</v>
      </c>
      <c r="M2" s="11"/>
    </row>
    <row r="3" spans="1:13" x14ac:dyDescent="0.3">
      <c r="A3" s="7"/>
      <c r="B3" s="7" t="s">
        <v>10</v>
      </c>
      <c r="C3" s="7" t="s">
        <v>10</v>
      </c>
      <c r="D3" s="7"/>
      <c r="E3" s="7"/>
      <c r="F3" s="7" t="s">
        <v>11</v>
      </c>
      <c r="G3" s="7" t="s">
        <v>12</v>
      </c>
      <c r="H3" s="7" t="s">
        <v>11</v>
      </c>
      <c r="I3" s="7" t="s">
        <v>13</v>
      </c>
      <c r="J3" s="7" t="s">
        <v>11</v>
      </c>
      <c r="K3" s="7" t="s">
        <v>13</v>
      </c>
      <c r="L3" s="7" t="s">
        <v>11</v>
      </c>
      <c r="M3" s="7" t="s">
        <v>13</v>
      </c>
    </row>
    <row r="4" spans="1:13" x14ac:dyDescent="0.3">
      <c r="A4" s="7" t="s">
        <v>35</v>
      </c>
      <c r="B4" s="7">
        <v>90</v>
      </c>
      <c r="C4" s="7">
        <v>70</v>
      </c>
      <c r="D4" s="7">
        <f>B4-C4</f>
        <v>20</v>
      </c>
      <c r="E4" s="3">
        <f>(D4*100)/C4</f>
        <v>28.571428571428573</v>
      </c>
      <c r="F4" s="7">
        <v>2</v>
      </c>
      <c r="G4" s="7">
        <f>F4*D4</f>
        <v>40</v>
      </c>
      <c r="H4" s="7">
        <v>0</v>
      </c>
      <c r="I4" s="7">
        <f t="shared" ref="I4:I24" si="0">H4*D4</f>
        <v>0</v>
      </c>
      <c r="J4" s="7">
        <v>0</v>
      </c>
      <c r="K4" s="7">
        <f>J4*D4</f>
        <v>0</v>
      </c>
      <c r="L4" s="7">
        <v>0</v>
      </c>
      <c r="M4" s="7">
        <f>L4*D4</f>
        <v>0</v>
      </c>
    </row>
    <row r="5" spans="1:13" x14ac:dyDescent="0.3">
      <c r="A5" s="7" t="s">
        <v>15</v>
      </c>
      <c r="B5" s="7">
        <v>70</v>
      </c>
      <c r="C5" s="7">
        <v>55</v>
      </c>
      <c r="D5" s="7">
        <f t="shared" ref="D5:D24" si="1">B5-C5</f>
        <v>15</v>
      </c>
      <c r="E5" s="3">
        <f t="shared" ref="E5:E24" si="2">(D5*100)/C5</f>
        <v>27.272727272727273</v>
      </c>
      <c r="F5" s="7">
        <v>2</v>
      </c>
      <c r="G5" s="7">
        <f t="shared" ref="G5:G24" si="3">F5*D5</f>
        <v>30</v>
      </c>
      <c r="H5" s="7">
        <v>0</v>
      </c>
      <c r="I5" s="7">
        <f t="shared" si="0"/>
        <v>0</v>
      </c>
      <c r="J5" s="7">
        <v>0</v>
      </c>
      <c r="K5" s="7">
        <f t="shared" ref="K5:K24" si="4">J5*D5</f>
        <v>0</v>
      </c>
      <c r="L5" s="7">
        <v>0</v>
      </c>
      <c r="M5" s="7">
        <f t="shared" ref="M5:M24" si="5">L5*D5</f>
        <v>0</v>
      </c>
    </row>
    <row r="6" spans="1:13" x14ac:dyDescent="0.3">
      <c r="A6" s="7" t="s">
        <v>16</v>
      </c>
      <c r="B6" s="7">
        <v>110</v>
      </c>
      <c r="C6" s="7">
        <v>80</v>
      </c>
      <c r="D6" s="7">
        <f t="shared" si="1"/>
        <v>30</v>
      </c>
      <c r="E6" s="3">
        <f t="shared" si="2"/>
        <v>37.5</v>
      </c>
      <c r="F6" s="7">
        <v>5</v>
      </c>
      <c r="G6" s="7">
        <f t="shared" si="3"/>
        <v>150</v>
      </c>
      <c r="H6" s="7">
        <v>0</v>
      </c>
      <c r="I6" s="7">
        <f t="shared" si="0"/>
        <v>0</v>
      </c>
      <c r="J6" s="7">
        <v>0</v>
      </c>
      <c r="K6" s="7">
        <f t="shared" si="4"/>
        <v>0</v>
      </c>
      <c r="L6" s="7">
        <v>0</v>
      </c>
      <c r="M6" s="7">
        <f t="shared" si="5"/>
        <v>0</v>
      </c>
    </row>
    <row r="7" spans="1:13" x14ac:dyDescent="0.3">
      <c r="A7" s="7" t="s">
        <v>17</v>
      </c>
      <c r="B7" s="7">
        <v>120</v>
      </c>
      <c r="C7" s="7">
        <v>85</v>
      </c>
      <c r="D7" s="7">
        <f t="shared" si="1"/>
        <v>35</v>
      </c>
      <c r="E7" s="3">
        <f t="shared" si="2"/>
        <v>41.176470588235297</v>
      </c>
      <c r="F7" s="7">
        <v>4</v>
      </c>
      <c r="G7" s="7">
        <f t="shared" si="3"/>
        <v>140</v>
      </c>
      <c r="H7" s="7">
        <v>0</v>
      </c>
      <c r="I7" s="7">
        <f t="shared" si="0"/>
        <v>0</v>
      </c>
      <c r="J7" s="7">
        <v>0</v>
      </c>
      <c r="K7" s="7">
        <f t="shared" si="4"/>
        <v>0</v>
      </c>
      <c r="L7" s="7">
        <v>0</v>
      </c>
      <c r="M7" s="7">
        <f t="shared" si="5"/>
        <v>0</v>
      </c>
    </row>
    <row r="8" spans="1:13" x14ac:dyDescent="0.3">
      <c r="A8" s="7" t="s">
        <v>18</v>
      </c>
      <c r="B8" s="7">
        <v>140</v>
      </c>
      <c r="C8" s="7">
        <v>115</v>
      </c>
      <c r="D8" s="7">
        <f t="shared" si="1"/>
        <v>25</v>
      </c>
      <c r="E8" s="3">
        <f t="shared" si="2"/>
        <v>21.739130434782609</v>
      </c>
      <c r="F8" s="7">
        <v>4</v>
      </c>
      <c r="G8" s="7">
        <f t="shared" si="3"/>
        <v>100</v>
      </c>
      <c r="H8" s="7">
        <v>0</v>
      </c>
      <c r="I8" s="7">
        <f t="shared" si="0"/>
        <v>0</v>
      </c>
      <c r="J8" s="7">
        <v>0</v>
      </c>
      <c r="K8" s="7">
        <f t="shared" si="4"/>
        <v>0</v>
      </c>
      <c r="L8" s="7">
        <v>0</v>
      </c>
      <c r="M8" s="7">
        <f t="shared" si="5"/>
        <v>0</v>
      </c>
    </row>
    <row r="9" spans="1:13" x14ac:dyDescent="0.3">
      <c r="A9" s="7" t="s">
        <v>19</v>
      </c>
      <c r="B9" s="7">
        <v>60</v>
      </c>
      <c r="C9" s="7">
        <v>45</v>
      </c>
      <c r="D9" s="7">
        <f t="shared" si="1"/>
        <v>15</v>
      </c>
      <c r="E9" s="3">
        <f t="shared" si="2"/>
        <v>33.333333333333336</v>
      </c>
      <c r="F9" s="7">
        <v>5</v>
      </c>
      <c r="G9" s="7">
        <f t="shared" si="3"/>
        <v>75</v>
      </c>
      <c r="H9" s="7">
        <v>2</v>
      </c>
      <c r="I9" s="7">
        <f t="shared" si="0"/>
        <v>30</v>
      </c>
      <c r="J9" s="7">
        <v>1</v>
      </c>
      <c r="K9" s="7">
        <f t="shared" si="4"/>
        <v>15</v>
      </c>
      <c r="L9" s="7">
        <v>1</v>
      </c>
      <c r="M9" s="7">
        <f t="shared" si="5"/>
        <v>15</v>
      </c>
    </row>
    <row r="10" spans="1:13" x14ac:dyDescent="0.3">
      <c r="A10" s="7" t="s">
        <v>20</v>
      </c>
      <c r="B10" s="7">
        <v>30</v>
      </c>
      <c r="C10" s="7">
        <v>20</v>
      </c>
      <c r="D10" s="7">
        <f t="shared" si="1"/>
        <v>10</v>
      </c>
      <c r="E10" s="3">
        <f t="shared" si="2"/>
        <v>50</v>
      </c>
      <c r="F10" s="7">
        <v>10</v>
      </c>
      <c r="G10" s="7">
        <f t="shared" si="3"/>
        <v>100</v>
      </c>
      <c r="H10" s="7">
        <v>3</v>
      </c>
      <c r="I10" s="7">
        <f t="shared" si="0"/>
        <v>30</v>
      </c>
      <c r="J10" s="7">
        <v>2</v>
      </c>
      <c r="K10" s="7">
        <f t="shared" si="4"/>
        <v>20</v>
      </c>
      <c r="L10" s="7">
        <v>2</v>
      </c>
      <c r="M10" s="7">
        <f t="shared" si="5"/>
        <v>20</v>
      </c>
    </row>
    <row r="11" spans="1:13" x14ac:dyDescent="0.3">
      <c r="A11" s="7" t="s">
        <v>21</v>
      </c>
      <c r="B11" s="7">
        <v>40</v>
      </c>
      <c r="C11" s="7">
        <v>30</v>
      </c>
      <c r="D11" s="7">
        <f t="shared" si="1"/>
        <v>10</v>
      </c>
      <c r="E11" s="3">
        <f t="shared" si="2"/>
        <v>33.333333333333336</v>
      </c>
      <c r="F11" s="7">
        <v>10</v>
      </c>
      <c r="G11" s="7">
        <f t="shared" si="3"/>
        <v>100</v>
      </c>
      <c r="H11" s="7">
        <v>4</v>
      </c>
      <c r="I11" s="7">
        <f t="shared" si="0"/>
        <v>40</v>
      </c>
      <c r="J11" s="7">
        <v>3</v>
      </c>
      <c r="K11" s="7">
        <f t="shared" si="4"/>
        <v>30</v>
      </c>
      <c r="L11" s="7">
        <v>3</v>
      </c>
      <c r="M11" s="7">
        <f t="shared" si="5"/>
        <v>30</v>
      </c>
    </row>
    <row r="12" spans="1:13" x14ac:dyDescent="0.3">
      <c r="A12" s="7" t="s">
        <v>22</v>
      </c>
      <c r="B12" s="7">
        <v>50</v>
      </c>
      <c r="C12" s="7">
        <v>35</v>
      </c>
      <c r="D12" s="7">
        <f t="shared" si="1"/>
        <v>15</v>
      </c>
      <c r="E12" s="3">
        <f t="shared" si="2"/>
        <v>42.857142857142854</v>
      </c>
      <c r="F12" s="7">
        <v>5</v>
      </c>
      <c r="G12" s="7">
        <f t="shared" si="3"/>
        <v>75</v>
      </c>
      <c r="H12" s="7">
        <v>2</v>
      </c>
      <c r="I12" s="7">
        <f t="shared" si="0"/>
        <v>30</v>
      </c>
      <c r="J12" s="7">
        <v>2</v>
      </c>
      <c r="K12" s="7">
        <f t="shared" si="4"/>
        <v>30</v>
      </c>
      <c r="L12" s="7">
        <v>2</v>
      </c>
      <c r="M12" s="7">
        <f t="shared" si="5"/>
        <v>30</v>
      </c>
    </row>
    <row r="13" spans="1:13" x14ac:dyDescent="0.3">
      <c r="A13" s="7" t="s">
        <v>23</v>
      </c>
      <c r="B13" s="7">
        <v>90</v>
      </c>
      <c r="C13" s="7">
        <v>65</v>
      </c>
      <c r="D13" s="7">
        <f t="shared" si="1"/>
        <v>25</v>
      </c>
      <c r="E13" s="3">
        <f t="shared" si="2"/>
        <v>38.46153846153846</v>
      </c>
      <c r="F13" s="7">
        <v>2</v>
      </c>
      <c r="G13" s="7">
        <f t="shared" si="3"/>
        <v>50</v>
      </c>
      <c r="H13" s="7">
        <v>0</v>
      </c>
      <c r="I13" s="7">
        <f t="shared" si="0"/>
        <v>0</v>
      </c>
      <c r="J13" s="7">
        <v>0</v>
      </c>
      <c r="K13" s="7">
        <f t="shared" si="4"/>
        <v>0</v>
      </c>
      <c r="L13" s="7">
        <v>0</v>
      </c>
      <c r="M13" s="7">
        <f t="shared" si="5"/>
        <v>0</v>
      </c>
    </row>
    <row r="14" spans="1:13" x14ac:dyDescent="0.3">
      <c r="A14" s="7" t="s">
        <v>32</v>
      </c>
      <c r="B14" s="7">
        <v>10</v>
      </c>
      <c r="C14" s="7">
        <v>7</v>
      </c>
      <c r="D14" s="7">
        <f t="shared" si="1"/>
        <v>3</v>
      </c>
      <c r="E14" s="3">
        <f t="shared" si="2"/>
        <v>42.857142857142854</v>
      </c>
      <c r="F14" s="7">
        <v>5</v>
      </c>
      <c r="G14" s="7">
        <f t="shared" si="3"/>
        <v>15</v>
      </c>
      <c r="H14" s="7">
        <v>1</v>
      </c>
      <c r="I14" s="7">
        <f t="shared" si="0"/>
        <v>3</v>
      </c>
      <c r="J14" s="7">
        <v>1</v>
      </c>
      <c r="K14" s="7">
        <f t="shared" si="4"/>
        <v>3</v>
      </c>
      <c r="L14" s="7">
        <v>1</v>
      </c>
      <c r="M14" s="7">
        <f t="shared" si="5"/>
        <v>3</v>
      </c>
    </row>
    <row r="15" spans="1:13" x14ac:dyDescent="0.3">
      <c r="A15" s="7" t="s">
        <v>30</v>
      </c>
      <c r="B15" s="7">
        <v>80</v>
      </c>
      <c r="C15" s="7">
        <v>60</v>
      </c>
      <c r="D15" s="7">
        <f t="shared" si="1"/>
        <v>20</v>
      </c>
      <c r="E15" s="3">
        <f t="shared" si="2"/>
        <v>33.333333333333336</v>
      </c>
      <c r="F15" s="7">
        <v>1</v>
      </c>
      <c r="G15" s="7">
        <f t="shared" si="3"/>
        <v>20</v>
      </c>
      <c r="H15" s="7">
        <v>0</v>
      </c>
      <c r="I15" s="7">
        <f t="shared" si="0"/>
        <v>0</v>
      </c>
      <c r="J15" s="7">
        <v>0</v>
      </c>
      <c r="K15" s="7">
        <f t="shared" si="4"/>
        <v>0</v>
      </c>
      <c r="L15" s="7">
        <v>0</v>
      </c>
      <c r="M15" s="7">
        <f t="shared" si="5"/>
        <v>0</v>
      </c>
    </row>
    <row r="16" spans="1:13" x14ac:dyDescent="0.3">
      <c r="A16" s="7" t="s">
        <v>24</v>
      </c>
      <c r="B16" s="7">
        <v>120</v>
      </c>
      <c r="C16" s="7">
        <v>100</v>
      </c>
      <c r="D16" s="7">
        <f t="shared" si="1"/>
        <v>20</v>
      </c>
      <c r="E16" s="3">
        <f t="shared" si="2"/>
        <v>20</v>
      </c>
      <c r="F16" s="7">
        <v>4</v>
      </c>
      <c r="G16" s="7">
        <f t="shared" si="3"/>
        <v>80</v>
      </c>
      <c r="H16" s="7">
        <v>4</v>
      </c>
      <c r="I16" s="7">
        <f t="shared" si="0"/>
        <v>80</v>
      </c>
      <c r="J16" s="7">
        <v>4</v>
      </c>
      <c r="K16" s="7">
        <f t="shared" si="4"/>
        <v>80</v>
      </c>
      <c r="L16" s="7">
        <v>4</v>
      </c>
      <c r="M16" s="7">
        <f t="shared" si="5"/>
        <v>80</v>
      </c>
    </row>
    <row r="17" spans="1:13" x14ac:dyDescent="0.3">
      <c r="A17" s="7" t="s">
        <v>29</v>
      </c>
      <c r="B17" s="7">
        <v>150</v>
      </c>
      <c r="C17" s="7">
        <v>120</v>
      </c>
      <c r="D17" s="7">
        <f t="shared" si="1"/>
        <v>30</v>
      </c>
      <c r="E17" s="3">
        <f t="shared" si="2"/>
        <v>25</v>
      </c>
      <c r="F17" s="7">
        <v>5</v>
      </c>
      <c r="G17" s="7">
        <f t="shared" si="3"/>
        <v>150</v>
      </c>
      <c r="H17" s="7">
        <v>0</v>
      </c>
      <c r="I17" s="7">
        <f t="shared" si="0"/>
        <v>0</v>
      </c>
      <c r="J17" s="7">
        <v>0</v>
      </c>
      <c r="K17" s="7">
        <f t="shared" si="4"/>
        <v>0</v>
      </c>
      <c r="L17" s="7">
        <v>0</v>
      </c>
      <c r="M17" s="7">
        <f t="shared" si="5"/>
        <v>0</v>
      </c>
    </row>
    <row r="18" spans="1:13" x14ac:dyDescent="0.3">
      <c r="A18" s="7" t="s">
        <v>25</v>
      </c>
      <c r="B18" s="7">
        <v>140</v>
      </c>
      <c r="C18" s="7">
        <v>125</v>
      </c>
      <c r="D18" s="7">
        <f t="shared" si="1"/>
        <v>15</v>
      </c>
      <c r="E18" s="3">
        <f t="shared" si="2"/>
        <v>12</v>
      </c>
      <c r="F18" s="7">
        <v>10</v>
      </c>
      <c r="G18" s="7">
        <f t="shared" si="3"/>
        <v>150</v>
      </c>
      <c r="H18" s="7">
        <v>5</v>
      </c>
      <c r="I18" s="7">
        <f t="shared" si="0"/>
        <v>75</v>
      </c>
      <c r="J18" s="7">
        <v>3</v>
      </c>
      <c r="K18" s="7">
        <f t="shared" si="4"/>
        <v>45</v>
      </c>
      <c r="L18" s="7">
        <v>2</v>
      </c>
      <c r="M18" s="7">
        <f t="shared" si="5"/>
        <v>30</v>
      </c>
    </row>
    <row r="19" spans="1:13" x14ac:dyDescent="0.3">
      <c r="A19" s="7" t="s">
        <v>26</v>
      </c>
      <c r="B19" s="7">
        <v>125</v>
      </c>
      <c r="C19" s="7">
        <v>95</v>
      </c>
      <c r="D19" s="7">
        <f t="shared" si="1"/>
        <v>30</v>
      </c>
      <c r="E19" s="3">
        <f t="shared" si="2"/>
        <v>31.578947368421051</v>
      </c>
      <c r="F19" s="7">
        <v>8</v>
      </c>
      <c r="G19" s="7">
        <f t="shared" si="3"/>
        <v>240</v>
      </c>
      <c r="H19" s="7">
        <v>2</v>
      </c>
      <c r="I19" s="7">
        <f t="shared" si="0"/>
        <v>60</v>
      </c>
      <c r="J19" s="7">
        <v>2</v>
      </c>
      <c r="K19" s="7">
        <f t="shared" si="4"/>
        <v>60</v>
      </c>
      <c r="L19" s="7">
        <v>1</v>
      </c>
      <c r="M19" s="7">
        <f t="shared" si="5"/>
        <v>30</v>
      </c>
    </row>
    <row r="20" spans="1:13" x14ac:dyDescent="0.3">
      <c r="A20" s="7" t="s">
        <v>27</v>
      </c>
      <c r="B20" s="7">
        <v>150</v>
      </c>
      <c r="C20" s="7">
        <v>120</v>
      </c>
      <c r="D20" s="7">
        <f t="shared" si="1"/>
        <v>30</v>
      </c>
      <c r="E20" s="3">
        <f t="shared" si="2"/>
        <v>25</v>
      </c>
      <c r="F20" s="7">
        <v>5</v>
      </c>
      <c r="G20" s="7">
        <f t="shared" si="3"/>
        <v>150</v>
      </c>
      <c r="H20" s="7">
        <v>3</v>
      </c>
      <c r="I20" s="7">
        <f t="shared" si="0"/>
        <v>90</v>
      </c>
      <c r="J20" s="7">
        <v>2</v>
      </c>
      <c r="K20" s="7">
        <f t="shared" si="4"/>
        <v>60</v>
      </c>
      <c r="L20" s="7">
        <v>1</v>
      </c>
      <c r="M20" s="7">
        <f t="shared" si="5"/>
        <v>30</v>
      </c>
    </row>
    <row r="21" spans="1:13" x14ac:dyDescent="0.3">
      <c r="A21" s="7" t="s">
        <v>28</v>
      </c>
      <c r="B21" s="7">
        <v>250</v>
      </c>
      <c r="C21" s="7">
        <v>200</v>
      </c>
      <c r="D21" s="7">
        <f t="shared" si="1"/>
        <v>50</v>
      </c>
      <c r="E21" s="7">
        <f t="shared" si="2"/>
        <v>25</v>
      </c>
      <c r="F21" s="7">
        <v>3</v>
      </c>
      <c r="G21" s="7">
        <f t="shared" si="3"/>
        <v>150</v>
      </c>
      <c r="H21" s="7">
        <v>4</v>
      </c>
      <c r="I21" s="7">
        <f t="shared" si="0"/>
        <v>200</v>
      </c>
      <c r="J21" s="7">
        <v>4</v>
      </c>
      <c r="K21" s="7">
        <f t="shared" si="4"/>
        <v>200</v>
      </c>
      <c r="L21" s="7">
        <v>2</v>
      </c>
      <c r="M21" s="7">
        <f t="shared" si="5"/>
        <v>100</v>
      </c>
    </row>
    <row r="22" spans="1:13" x14ac:dyDescent="0.3">
      <c r="A22" s="7" t="s">
        <v>31</v>
      </c>
      <c r="B22" s="7">
        <v>120</v>
      </c>
      <c r="C22" s="7">
        <v>100</v>
      </c>
      <c r="D22" s="7">
        <f t="shared" si="1"/>
        <v>20</v>
      </c>
      <c r="E22" s="7">
        <f t="shared" si="2"/>
        <v>20</v>
      </c>
      <c r="F22" s="7">
        <v>2</v>
      </c>
      <c r="G22" s="7">
        <f t="shared" si="3"/>
        <v>40</v>
      </c>
      <c r="H22" s="7">
        <v>1</v>
      </c>
      <c r="I22" s="7">
        <f t="shared" si="0"/>
        <v>20</v>
      </c>
      <c r="J22" s="7">
        <v>1</v>
      </c>
      <c r="K22" s="7">
        <f t="shared" si="4"/>
        <v>20</v>
      </c>
      <c r="L22" s="7">
        <v>1</v>
      </c>
      <c r="M22" s="7">
        <f t="shared" si="5"/>
        <v>20</v>
      </c>
    </row>
    <row r="23" spans="1:13" x14ac:dyDescent="0.3">
      <c r="A23" s="7" t="s">
        <v>33</v>
      </c>
      <c r="B23" s="7">
        <v>25</v>
      </c>
      <c r="C23" s="7">
        <v>15</v>
      </c>
      <c r="D23" s="7">
        <f t="shared" si="1"/>
        <v>10</v>
      </c>
      <c r="E23" s="7">
        <f t="shared" si="2"/>
        <v>66.666666666666671</v>
      </c>
      <c r="F23" s="7">
        <v>8</v>
      </c>
      <c r="G23" s="2">
        <f t="shared" si="3"/>
        <v>80</v>
      </c>
      <c r="H23" s="7">
        <v>5</v>
      </c>
      <c r="I23" s="2">
        <f t="shared" si="0"/>
        <v>50</v>
      </c>
      <c r="J23" s="7">
        <v>4</v>
      </c>
      <c r="K23" s="7">
        <f t="shared" si="4"/>
        <v>40</v>
      </c>
      <c r="L23" s="7">
        <v>2</v>
      </c>
      <c r="M23" s="7">
        <f t="shared" si="5"/>
        <v>20</v>
      </c>
    </row>
    <row r="24" spans="1:13" x14ac:dyDescent="0.3">
      <c r="A24" s="4" t="s">
        <v>34</v>
      </c>
      <c r="B24" s="7">
        <v>20</v>
      </c>
      <c r="C24" s="7">
        <v>10</v>
      </c>
      <c r="D24" s="7">
        <f t="shared" si="1"/>
        <v>10</v>
      </c>
      <c r="E24" s="7">
        <f t="shared" si="2"/>
        <v>100</v>
      </c>
      <c r="F24" s="7">
        <v>3</v>
      </c>
      <c r="G24" s="2">
        <f t="shared" si="3"/>
        <v>30</v>
      </c>
      <c r="H24" s="7">
        <v>3</v>
      </c>
      <c r="I24" s="2">
        <f t="shared" si="0"/>
        <v>30</v>
      </c>
      <c r="J24" s="7">
        <v>3</v>
      </c>
      <c r="K24" s="7">
        <f t="shared" si="4"/>
        <v>30</v>
      </c>
      <c r="L24" s="7">
        <v>2</v>
      </c>
      <c r="M24" s="7">
        <f t="shared" si="5"/>
        <v>20</v>
      </c>
    </row>
  </sheetData>
  <mergeCells count="4">
    <mergeCell ref="F2:G2"/>
    <mergeCell ref="H2:I2"/>
    <mergeCell ref="J2:K2"/>
    <mergeCell ref="L2:M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data</vt:lpstr>
      <vt:lpstr>PL calculation</vt:lpstr>
      <vt:lpstr>Item Sales</vt:lpstr>
      <vt:lpstr>Sales Decrease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sowjanya koppala</dc:creator>
  <cp:lastModifiedBy>sowjanya koppala</cp:lastModifiedBy>
  <dcterms:created xsi:type="dcterms:W3CDTF">2022-05-13T08:13:22Z</dcterms:created>
  <dcterms:modified xsi:type="dcterms:W3CDTF">2022-05-13T17:04:24Z</dcterms:modified>
</cp:coreProperties>
</file>