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owja\Downloads\"/>
    </mc:Choice>
  </mc:AlternateContent>
  <xr:revisionPtr revIDLastSave="0" documentId="8_{C36EAE65-C721-4A7A-A9C2-2711F694B1C1}" xr6:coauthVersionLast="47" xr6:coauthVersionMax="47" xr10:uidLastSave="{00000000-0000-0000-0000-000000000000}"/>
  <bookViews>
    <workbookView xWindow="-110" yWindow="-110" windowWidth="19420" windowHeight="10300" activeTab="2" xr2:uid="{00000000-000D-0000-FFFF-FFFF00000000}"/>
  </bookViews>
  <sheets>
    <sheet name="Expense" sheetId="1" r:id="rId1"/>
    <sheet name="Tasks" sheetId="2" r:id="rId2"/>
    <sheet name="Sheet1" sheetId="7" r:id="rId3"/>
  </sheets>
  <definedNames>
    <definedName name="_xlnm._FilterDatabase" localSheetId="0" hidden="1">Expense!$A$1:$C$51</definedName>
  </definedNames>
  <calcPr calcId="191029"/>
  <pivotCaches>
    <pivotCache cacheId="0" r:id="rId4"/>
    <pivotCache cacheId="1"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 r="H2" i="1" a="1"/>
  <c r="H2" i="1" s="1"/>
  <c r="K2" i="1" s="1"/>
  <c r="C2" i="2"/>
  <c r="C52" i="1"/>
  <c r="K12" i="1" l="1"/>
  <c r="K11" i="1"/>
  <c r="K10" i="1"/>
  <c r="K9" i="1"/>
  <c r="K8" i="1"/>
  <c r="K7" i="1"/>
  <c r="K6" i="1"/>
  <c r="K5" i="1"/>
  <c r="K4" i="1"/>
  <c r="K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<sst xmlns="http://schemas.openxmlformats.org/spreadsheetml/2006/main" count="165" uniqueCount="40">
  <si>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</si>
  <si>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</si>
  <si>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</si>
  <si>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</si>
  <si>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</si>
  <si>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</si>
  <si>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</si>
  <si>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</si>
  <si>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</si>
  <si>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</si>
  <si>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</si>
  <si>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</si>
  <si>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</si>
  <si>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</si>
  <si>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</si>
  <si>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</si>
  <si>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</si>
  <si>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</si>
  <si>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</si>
  <si>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</si>
  <si>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</si>
  <si>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</si>
  <si>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</si>
  <si>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</si>
  <si>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Row Labels</t>
  </si>
  <si>
    <t>Grand Total</t>
  </si>
  <si>
    <t>Oct</t>
  </si>
  <si>
    <t>Nov</t>
  </si>
  <si>
    <t>Dec</t>
  </si>
  <si>
    <t>Sum of Expense</t>
  </si>
  <si>
    <t>2 .total expenses</t>
  </si>
  <si>
    <t>category</t>
  </si>
  <si>
    <t>Cost type</t>
  </si>
  <si>
    <t>"Essential"</t>
  </si>
  <si>
    <t>Non essential"</t>
  </si>
  <si>
    <t>with in budget</t>
  </si>
  <si>
    <t>(Multiple Items)</t>
  </si>
  <si>
    <t>we can reduce the expenses of priya in different ways such as :</t>
  </si>
  <si>
    <t>1.The Trip is Not Essential so She can skip that to reduce Expenses.</t>
  </si>
  <si>
    <t>2. Ordering Food is also Not Essential and She can that because She is spending her expenses on other food items such as vegetables, fruits,fish,and chicken.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</si>
</sst>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1"/>
      <color theme="4"/>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0" xfId="0" pivotButton="1"/>
    <xf numFmtId="0" fontId="0" fillId="0" borderId="0" xfId="0" applyAlignment="1">
      <alignment horizontal="left"/>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Summary(sowjanya petla).xlsx]Sheet1!PivotTable7</c:name>
    <c:fmtId val="1"/>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Sheet1!$C$17</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0B4-4D82-B448-AC7822B983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0B4-4D82-B448-AC7822B983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0B4-4D82-B448-AC7822B983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0B4-4D82-B448-AC7822B983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0B4-4D82-B448-AC7822B983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0B4-4D82-B448-AC7822B983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A0B4-4D82-B448-AC7822B983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A0B4-4D82-B448-AC7822B983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A0B4-4D82-B448-AC7822B983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A0B4-4D82-B448-AC7822B98336}"/>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Sheet1!$B$18:$B$27</c:f>
              <c:strCache>
                <c:ptCount val="10"/>
                <c:pt idx="0">
                  <c:v>Cab to office</c:v>
                </c:pt>
                <c:pt idx="1">
                  <c:v>Fish &amp; Chicken</c:v>
                </c:pt>
                <c:pt idx="2">
                  <c:v>Gifts</c:v>
                </c:pt>
                <c:pt idx="3">
                  <c:v>Medicine</c:v>
                </c:pt>
                <c:pt idx="4">
                  <c:v>Mobile Bill Payment</c:v>
                </c:pt>
                <c:pt idx="5">
                  <c:v>Movie with friends</c:v>
                </c:pt>
                <c:pt idx="6">
                  <c:v>Online shopping</c:v>
                </c:pt>
                <c:pt idx="7">
                  <c:v>Ordering food</c:v>
                </c:pt>
                <c:pt idx="8">
                  <c:v>Other essential items</c:v>
                </c:pt>
                <c:pt idx="9">
                  <c:v>Vegetables &amp; Fruit</c:v>
                </c:pt>
              </c:strCache>
            </c:strRef>
          </c:cat>
          <c:val>
            <c:numRef>
              <c:f>Sheet1!$C$18:$C$27</c:f>
              <c:numCache>
                <c:formatCode>General</c:formatCode>
                <c:ptCount val="10"/>
                <c:pt idx="0">
                  <c:v>1510.9099999999999</c:v>
                </c:pt>
                <c:pt idx="1">
                  <c:v>3342</c:v>
                </c:pt>
                <c:pt idx="2">
                  <c:v>5688</c:v>
                </c:pt>
                <c:pt idx="3">
                  <c:v>7775</c:v>
                </c:pt>
                <c:pt idx="4">
                  <c:v>1411.26</c:v>
                </c:pt>
                <c:pt idx="5">
                  <c:v>2586</c:v>
                </c:pt>
                <c:pt idx="6">
                  <c:v>7464</c:v>
                </c:pt>
                <c:pt idx="7">
                  <c:v>1857</c:v>
                </c:pt>
                <c:pt idx="8">
                  <c:v>10194.1</c:v>
                </c:pt>
                <c:pt idx="9">
                  <c:v>3217</c:v>
                </c:pt>
              </c:numCache>
            </c:numRef>
          </c:val>
          <c:extLst>
            <c:ext xmlns:c16="http://schemas.microsoft.com/office/drawing/2014/chart" uri="{C3380CC4-5D6E-409C-BE32-E72D297353CC}">
              <c16:uniqueId val="{00000000-33FA-41F9-B90A-53E875844DE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[Priyas Expense Summary(sowjanya petla).xlsx]Sheet1!PivotTable8</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6920384951881"/>
          <c:y val="0.26328484981044037"/>
          <c:w val="0.70925196850393701"/>
          <c:h val="0.53774387576552929"/>
        </c:manualLayout>
      </c:layout>
      <c:lineChart>
        <c:grouping val="standard"/>
        <c:varyColors val="0"/>
        <c:ser>
          <c:idx val="0"/>
          <c:order val="0"/>
          <c:tx>
            <c:strRef>
              <c:f>Sheet1!$C$34</c:f>
              <c:strCache>
                <c:ptCount val="1"/>
                <c:pt idx="0">
                  <c:v>Total</c:v>
                </c:pt>
              </c:strCache>
            </c:strRef>
          </c:tx>
          <c:spPr>
            <a:ln w="28575" cap="rnd">
              <a:solidFill>
                <a:schemeClr val="accent1"/>
              </a:solidFill>
              <a:round/>
            </a:ln>
            <a:effectLst/>
          </c:spPr>
          <c:marker>
            <c:symbol val="none"/>
          </c:marker>
          <c:cat>
            <c:strRef>
              <c:f>Sheet1!$B$35:$B$37</c:f>
              <c:strCache>
                <c:ptCount val="3"/>
                <c:pt idx="0">
                  <c:v>Oct</c:v>
                </c:pt>
                <c:pt idx="1">
                  <c:v>Nov</c:v>
                </c:pt>
                <c:pt idx="2">
                  <c:v>Dec</c:v>
                </c:pt>
              </c:strCache>
            </c:strRef>
          </c:cat>
          <c:val>
            <c:numRef>
              <c:f>Sheet1!$C$35:$C$37</c:f>
              <c:numCache>
                <c:formatCode>General</c:formatCode>
                <c:ptCount val="3"/>
                <c:pt idx="0">
                  <c:v>17443.37</c:v>
                </c:pt>
                <c:pt idx="1">
                  <c:v>18764.269999999997</c:v>
                </c:pt>
                <c:pt idx="2">
                  <c:v>20837.63</c:v>
                </c:pt>
              </c:numCache>
            </c:numRef>
          </c:val>
          <c:smooth val="0"/>
          <c:extLst>
            <c:ext xmlns:c16="http://schemas.microsoft.com/office/drawing/2014/chart" uri="{C3380CC4-5D6E-409C-BE32-E72D297353CC}">
              <c16:uniqueId val="{00000000-786B-4FE1-B047-AA6C3170F470}"/>
            </c:ext>
          </c:extLst>
        </c:ser>
        <c:dLbls>
          <c:showLegendKey val="0"/>
          <c:showVal val="0"/>
          <c:showCatName val="0"/>
          <c:showSerName val="0"/>
          <c:showPercent val="0"/>
          <c:showBubbleSize val="0"/>
        </c:dLbls>
        <c:smooth val="0"/>
        <c:axId val="2024189408"/>
        <c:axId val="2024192288"/>
      </c:lineChart>
      <c:catAx>
        <c:axId val="202418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192288"/>
        <c:crosses val="autoZero"/>
        <c:auto val="1"/>
        <c:lblAlgn val="ctr"/>
        <c:lblOffset val="100"/>
        <c:noMultiLvlLbl val="0"/>
      </c:catAx>
      <c:valAx>
        <c:axId val="2024192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418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603585</xdr:colOff>
      <xdr:row>14</xdr:row>
      <xdr:rowOff>84555</xdr:rowOff>
    </xdr:from>
    <xdr:to>
      <xdr:col>10</xdr:col>
      <xdr:colOff>521369</xdr:colOff>
      <xdr:row>27</xdr:row>
      <xdr:rowOff>40105</xdr:rowOff>
    </xdr:to>
    <xdr:graphicFrame macro="">
      <xdr:nvGraphicFramePr>
        <xdr:cNvPr id="2" name="Chart 1">
          <a:extLst>
            <a:ext uri="{FF2B5EF4-FFF2-40B4-BE49-F238E27FC236}">
              <a16:creationId xmlns:a16="http://schemas.microsoft.com/office/drawing/2014/main" id="{82F67455-1BAF-E1C1-938E-2C5907827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574842</xdr:colOff>
      <xdr:row>30</xdr:row>
      <xdr:rowOff>33420</xdr:rowOff>
    </xdr:from>
    <xdr:to>
      <xdr:col>11</xdr:col>
      <xdr:colOff>20053</xdr:colOff>
      <xdr:row>42</xdr:row>
      <xdr:rowOff>171782</xdr:rowOff>
    </xdr:to>
    <xdr:graphicFrame macro="">
      <xdr:nvGraphicFramePr>
        <xdr:cNvPr id="4" name="Chart 3">
          <a:extLst>
            <a:ext uri="{FF2B5EF4-FFF2-40B4-BE49-F238E27FC236}">
              <a16:creationId xmlns:a16="http://schemas.microsoft.com/office/drawing/2014/main" id="{F3BDD3D1-EAD3-AB33-8592-FAE8AFBAF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tla sowji" refreshedDate="45533.479980324075" createdVersion="8" refreshedVersion="8" minRefreshableVersion="3" recordCount="51" xr:uid="{E4B0EF35-7520-4832-A55E-5303FF4BB6EF}">
  <cacheSource type="worksheet">
    <worksheetSource ref="A1:C52" sheet="Expense"/>
  </cacheSource>
  <cacheFields count="5">
    <cacheField name="Date" numFmtId="0">
      <sharedItems containsNonDate="0" containsDate="1" containsString="0" containsBlank="1" minDate="2021-10-01T00:00:00" maxDate="2021-12-24T00:00:00" count="40">
        <d v="2021-10-01T00:00:00"/>
        <d v="2021-10-04T00:00:00"/>
        <d v="2021-10-07T00:00:00"/>
        <d v="2021-10-08T00:00:00"/>
        <d v="2021-10-15T00:00:00"/>
        <d v="2021-10-16T00:00:00"/>
        <d v="2021-10-18T00:00:00"/>
        <d v="2021-10-19T00:00:00"/>
        <d v="2021-10-22T00:00:00"/>
        <d v="2021-10-25T00:00:00"/>
        <d v="2021-10-27T00:00:00"/>
        <d v="2021-10-28T00:00:00"/>
        <d v="2021-10-29T00:00:00"/>
        <d v="2021-10-30T00:00:00"/>
        <d v="2021-11-01T00:00:00"/>
        <d v="2021-11-02T00:00:00"/>
        <d v="2021-11-04T00:00:00"/>
        <d v="2021-11-05T00:00:00"/>
        <d v="2021-11-08T00:00:00"/>
        <d v="2021-11-09T00:00:00"/>
        <d v="2021-11-12T00:00:00"/>
        <d v="2021-11-15T00:00:00"/>
        <d v="2021-11-17T00:00:00"/>
        <d v="2021-11-18T00:00:00"/>
        <d v="2021-11-19T00:00:00"/>
        <d v="2021-11-22T00:00:00"/>
        <d v="2021-11-24T00:00:00"/>
        <d v="2021-11-25T00:00:00"/>
        <d v="2021-11-26T00:00:00"/>
        <d v="2021-11-29T00:00:00"/>
        <d v="2021-11-30T00:00:00"/>
        <d v="2021-12-01T00:00:00"/>
        <d v="2021-12-04T00:00:00"/>
        <d v="2021-12-07T00:00:00"/>
        <d v="2021-12-09T00:00:00"/>
        <d v="2021-12-15T00:00:00"/>
        <d v="2021-12-17T00:00:00"/>
        <d v="2021-12-20T00:00:00"/>
        <d v="2021-12-23T00:00:00"/>
        <m/>
      </sharedItems>
      <fieldGroup par="4"/>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Days (Date)" numFmtId="0" databaseField="0">
      <fieldGroup base="0">
        <rangePr groupBy="days" startDate="2021-10-01T00:00:00" endDate="2021-12-24T00:00:00"/>
        <groupItems count="368">
          <s v="&lt;01-10-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4-12-2021"/>
        </groupItems>
      </fieldGroup>
    </cacheField>
    <cacheField name="Months (Date)" numFmtId="0" databaseField="0">
      <fieldGroup base="0">
        <rangePr groupBy="months" startDate="2021-10-01T00:00:00" endDate="2021-12-24T00:00:00"/>
        <groupItems count="14">
          <s v="&lt;01-10-2021"/>
          <s v="Jan"/>
          <s v="Feb"/>
          <s v="Mar"/>
          <s v="Apr"/>
          <s v="May"/>
          <s v="Jun"/>
          <s v="Jul"/>
          <s v="Aug"/>
          <s v="Sep"/>
          <s v="Oct"/>
          <s v="Nov"/>
          <s v="Dec"/>
          <s v="&gt;24-12-202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tla sowji" refreshedDate="45533.532788078701" createdVersion="8" refreshedVersion="8" minRefreshableVersion="3" recordCount="51" xr:uid="{BFFFA987-DDA4-4CAC-8F57-661828459B66}">
  <cacheSource type="worksheet">
    <worksheetSource ref="A1:E52" sheet="Expense"/>
  </cacheSource>
  <cacheFields count="5">
    <cacheField name="Date" numFmtId="0">
      <sharedItems containsNonDate="0" containsDate="1" containsString="0" containsBlank="1" minDate="2021-10-01T00:00:00" maxDate="2021-12-24T00:00:00"/>
    </cacheField>
    <cacheField name="Items" numFmtId="0">
      <sharedItems containsBlank="1" count="12">
        <s v="Medicine"/>
        <s v="Online shopping"/>
        <s v="Other essential items"/>
        <s v="Vegetables &amp; Fruit"/>
        <s v="Fish &amp; Chicken"/>
        <s v="Gifts"/>
        <s v="Ordering food"/>
        <s v="Movie with friends"/>
        <s v="Mobile Bill Payment"/>
        <s v="Cab to office"/>
        <s v="Trip"/>
        <m/>
      </sharedItems>
    </cacheField>
    <cacheField name="Expense" numFmtId="0">
      <sharedItems containsSemiMixedTypes="0" containsString="0" containsNumber="1" minValue="150" maxValue="57045.27"/>
    </cacheField>
    <cacheField name="category" numFmtId="0">
      <sharedItems containsBlank="1" count="3">
        <s v="&quot;Essential&quot;"/>
        <s v="Non essential&quot;"/>
        <m/>
      </sharedItems>
    </cacheField>
    <cacheField name="Cost type" numFmtId="0">
      <sharedItems containsBlank="1" count="3">
        <s v="over budget"/>
        <s v="with in budge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300"/>
  </r>
  <r>
    <x v="0"/>
    <x v="1"/>
    <n v="767"/>
  </r>
  <r>
    <x v="0"/>
    <x v="2"/>
    <n v="2500"/>
  </r>
  <r>
    <x v="1"/>
    <x v="3"/>
    <n v="710"/>
  </r>
  <r>
    <x v="1"/>
    <x v="4"/>
    <n v="760"/>
  </r>
  <r>
    <x v="2"/>
    <x v="5"/>
    <n v="1900"/>
  </r>
  <r>
    <x v="3"/>
    <x v="6"/>
    <n v="450"/>
  </r>
  <r>
    <x v="4"/>
    <x v="7"/>
    <n v="620"/>
  </r>
  <r>
    <x v="5"/>
    <x v="8"/>
    <n v="470"/>
  </r>
  <r>
    <x v="6"/>
    <x v="1"/>
    <n v="970"/>
  </r>
  <r>
    <x v="6"/>
    <x v="0"/>
    <n v="1075"/>
  </r>
  <r>
    <x v="7"/>
    <x v="6"/>
    <n v="489"/>
  </r>
  <r>
    <x v="8"/>
    <x v="2"/>
    <n v="1574.1"/>
  </r>
  <r>
    <x v="8"/>
    <x v="4"/>
    <n v="550"/>
  </r>
  <r>
    <x v="9"/>
    <x v="9"/>
    <n v="423"/>
  </r>
  <r>
    <x v="10"/>
    <x v="9"/>
    <n v="358.22"/>
  </r>
  <r>
    <x v="10"/>
    <x v="7"/>
    <n v="520"/>
  </r>
  <r>
    <x v="11"/>
    <x v="3"/>
    <n v="300"/>
  </r>
  <r>
    <x v="12"/>
    <x v="9"/>
    <n v="407.05"/>
  </r>
  <r>
    <x v="13"/>
    <x v="2"/>
    <n v="300"/>
  </r>
  <r>
    <x v="14"/>
    <x v="1"/>
    <n v="2327"/>
  </r>
  <r>
    <x v="15"/>
    <x v="5"/>
    <n v="1150"/>
  </r>
  <r>
    <x v="16"/>
    <x v="5"/>
    <n v="1138"/>
  </r>
  <r>
    <x v="17"/>
    <x v="1"/>
    <n v="500"/>
  </r>
  <r>
    <x v="18"/>
    <x v="4"/>
    <n v="702"/>
  </r>
  <r>
    <x v="19"/>
    <x v="2"/>
    <n v="1600"/>
  </r>
  <r>
    <x v="20"/>
    <x v="3"/>
    <n v="600"/>
  </r>
  <r>
    <x v="21"/>
    <x v="1"/>
    <n v="900"/>
  </r>
  <r>
    <x v="21"/>
    <x v="4"/>
    <n v="150"/>
  </r>
  <r>
    <x v="21"/>
    <x v="0"/>
    <n v="2100"/>
  </r>
  <r>
    <x v="22"/>
    <x v="8"/>
    <n v="470.63"/>
  </r>
  <r>
    <x v="22"/>
    <x v="9"/>
    <n v="322.64"/>
  </r>
  <r>
    <x v="23"/>
    <x v="7"/>
    <n v="428"/>
  </r>
  <r>
    <x v="24"/>
    <x v="3"/>
    <n v="447"/>
  </r>
  <r>
    <x v="25"/>
    <x v="2"/>
    <n v="1720"/>
  </r>
  <r>
    <x v="26"/>
    <x v="4"/>
    <n v="540"/>
  </r>
  <r>
    <x v="27"/>
    <x v="6"/>
    <n v="314"/>
  </r>
  <r>
    <x v="28"/>
    <x v="7"/>
    <n v="518"/>
  </r>
  <r>
    <x v="28"/>
    <x v="1"/>
    <n v="2000"/>
  </r>
  <r>
    <x v="29"/>
    <x v="6"/>
    <n v="337"/>
  </r>
  <r>
    <x v="30"/>
    <x v="7"/>
    <n v="500"/>
  </r>
  <r>
    <x v="31"/>
    <x v="2"/>
    <n v="2500"/>
  </r>
  <r>
    <x v="32"/>
    <x v="3"/>
    <n v="710"/>
  </r>
  <r>
    <x v="33"/>
    <x v="0"/>
    <n v="2300"/>
  </r>
  <r>
    <x v="34"/>
    <x v="10"/>
    <n v="12000"/>
  </r>
  <r>
    <x v="35"/>
    <x v="5"/>
    <n v="1500"/>
  </r>
  <r>
    <x v="36"/>
    <x v="8"/>
    <n v="470.63"/>
  </r>
  <r>
    <x v="37"/>
    <x v="6"/>
    <n v="267"/>
  </r>
  <r>
    <x v="38"/>
    <x v="4"/>
    <n v="640"/>
  </r>
  <r>
    <x v="38"/>
    <x v="3"/>
    <n v="450"/>
  </r>
  <r>
    <x v="39"/>
    <x v="11"/>
    <n v="57045.2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d v="2021-10-01T00:00:00"/>
    <x v="0"/>
    <n v="2300"/>
    <x v="0"/>
    <x v="0"/>
  </r>
  <r>
    <d v="2021-10-01T00:00:00"/>
    <x v="1"/>
    <n v="767"/>
    <x v="0"/>
    <x v="1"/>
  </r>
  <r>
    <d v="2021-10-01T00:00:00"/>
    <x v="2"/>
    <n v="2500"/>
    <x v="0"/>
    <x v="0"/>
  </r>
  <r>
    <d v="2021-10-04T00:00:00"/>
    <x v="3"/>
    <n v="710"/>
    <x v="0"/>
    <x v="1"/>
  </r>
  <r>
    <d v="2021-10-04T00:00:00"/>
    <x v="4"/>
    <n v="760"/>
    <x v="0"/>
    <x v="1"/>
  </r>
  <r>
    <d v="2021-10-07T00:00:00"/>
    <x v="5"/>
    <n v="1900"/>
    <x v="1"/>
    <x v="1"/>
  </r>
  <r>
    <d v="2021-10-08T00:00:00"/>
    <x v="6"/>
    <n v="450"/>
    <x v="0"/>
    <x v="1"/>
  </r>
  <r>
    <d v="2021-10-15T00:00:00"/>
    <x v="7"/>
    <n v="620"/>
    <x v="1"/>
    <x v="1"/>
  </r>
  <r>
    <d v="2021-10-16T00:00:00"/>
    <x v="8"/>
    <n v="470"/>
    <x v="0"/>
    <x v="1"/>
  </r>
  <r>
    <d v="2021-10-18T00:00:00"/>
    <x v="1"/>
    <n v="970"/>
    <x v="0"/>
    <x v="1"/>
  </r>
  <r>
    <d v="2021-10-18T00:00:00"/>
    <x v="0"/>
    <n v="1075"/>
    <x v="0"/>
    <x v="1"/>
  </r>
  <r>
    <d v="2021-10-19T00:00:00"/>
    <x v="6"/>
    <n v="489"/>
    <x v="0"/>
    <x v="1"/>
  </r>
  <r>
    <d v="2021-10-22T00:00:00"/>
    <x v="2"/>
    <n v="1574.1"/>
    <x v="0"/>
    <x v="1"/>
  </r>
  <r>
    <d v="2021-10-22T00:00:00"/>
    <x v="4"/>
    <n v="550"/>
    <x v="0"/>
    <x v="1"/>
  </r>
  <r>
    <d v="2021-10-25T00:00:00"/>
    <x v="9"/>
    <n v="423"/>
    <x v="0"/>
    <x v="1"/>
  </r>
  <r>
    <d v="2021-10-27T00:00:00"/>
    <x v="9"/>
    <n v="358.22"/>
    <x v="0"/>
    <x v="1"/>
  </r>
  <r>
    <d v="2021-10-27T00:00:00"/>
    <x v="7"/>
    <n v="520"/>
    <x v="1"/>
    <x v="1"/>
  </r>
  <r>
    <d v="2021-10-28T00:00:00"/>
    <x v="3"/>
    <n v="300"/>
    <x v="0"/>
    <x v="1"/>
  </r>
  <r>
    <d v="2021-10-29T00:00:00"/>
    <x v="9"/>
    <n v="407.05"/>
    <x v="0"/>
    <x v="1"/>
  </r>
  <r>
    <d v="2021-10-30T00:00:00"/>
    <x v="2"/>
    <n v="300"/>
    <x v="0"/>
    <x v="1"/>
  </r>
  <r>
    <d v="2021-11-01T00:00:00"/>
    <x v="1"/>
    <n v="2327"/>
    <x v="0"/>
    <x v="0"/>
  </r>
  <r>
    <d v="2021-11-02T00:00:00"/>
    <x v="5"/>
    <n v="1150"/>
    <x v="1"/>
    <x v="1"/>
  </r>
  <r>
    <d v="2021-11-04T00:00:00"/>
    <x v="5"/>
    <n v="1138"/>
    <x v="1"/>
    <x v="1"/>
  </r>
  <r>
    <d v="2021-11-05T00:00:00"/>
    <x v="1"/>
    <n v="500"/>
    <x v="0"/>
    <x v="1"/>
  </r>
  <r>
    <d v="2021-11-08T00:00:00"/>
    <x v="4"/>
    <n v="702"/>
    <x v="0"/>
    <x v="1"/>
  </r>
  <r>
    <d v="2021-11-09T00:00:00"/>
    <x v="2"/>
    <n v="1600"/>
    <x v="0"/>
    <x v="1"/>
  </r>
  <r>
    <d v="2021-11-12T00:00:00"/>
    <x v="3"/>
    <n v="600"/>
    <x v="0"/>
    <x v="1"/>
  </r>
  <r>
    <d v="2021-11-15T00:00:00"/>
    <x v="1"/>
    <n v="900"/>
    <x v="0"/>
    <x v="1"/>
  </r>
  <r>
    <d v="2021-11-15T00:00:00"/>
    <x v="4"/>
    <n v="150"/>
    <x v="0"/>
    <x v="1"/>
  </r>
  <r>
    <d v="2021-11-15T00:00:00"/>
    <x v="0"/>
    <n v="2100"/>
    <x v="0"/>
    <x v="0"/>
  </r>
  <r>
    <d v="2021-11-17T00:00:00"/>
    <x v="8"/>
    <n v="470.63"/>
    <x v="0"/>
    <x v="1"/>
  </r>
  <r>
    <d v="2021-11-17T00:00:00"/>
    <x v="9"/>
    <n v="322.64"/>
    <x v="0"/>
    <x v="1"/>
  </r>
  <r>
    <d v="2021-11-18T00:00:00"/>
    <x v="7"/>
    <n v="428"/>
    <x v="1"/>
    <x v="1"/>
  </r>
  <r>
    <d v="2021-11-19T00:00:00"/>
    <x v="3"/>
    <n v="447"/>
    <x v="0"/>
    <x v="1"/>
  </r>
  <r>
    <d v="2021-11-22T00:00:00"/>
    <x v="2"/>
    <n v="1720"/>
    <x v="0"/>
    <x v="1"/>
  </r>
  <r>
    <d v="2021-11-24T00:00:00"/>
    <x v="4"/>
    <n v="540"/>
    <x v="0"/>
    <x v="1"/>
  </r>
  <r>
    <d v="2021-11-25T00:00:00"/>
    <x v="6"/>
    <n v="314"/>
    <x v="0"/>
    <x v="1"/>
  </r>
  <r>
    <d v="2021-11-26T00:00:00"/>
    <x v="7"/>
    <n v="518"/>
    <x v="1"/>
    <x v="1"/>
  </r>
  <r>
    <d v="2021-11-26T00:00:00"/>
    <x v="1"/>
    <n v="2000"/>
    <x v="0"/>
    <x v="1"/>
  </r>
  <r>
    <d v="2021-11-29T00:00:00"/>
    <x v="6"/>
    <n v="337"/>
    <x v="0"/>
    <x v="1"/>
  </r>
  <r>
    <d v="2021-11-30T00:00:00"/>
    <x v="7"/>
    <n v="500"/>
    <x v="0"/>
    <x v="1"/>
  </r>
  <r>
    <d v="2021-12-01T00:00:00"/>
    <x v="2"/>
    <n v="2500"/>
    <x v="0"/>
    <x v="0"/>
  </r>
  <r>
    <d v="2021-12-04T00:00:00"/>
    <x v="3"/>
    <n v="710"/>
    <x v="0"/>
    <x v="1"/>
  </r>
  <r>
    <d v="2021-12-07T00:00:00"/>
    <x v="0"/>
    <n v="2300"/>
    <x v="0"/>
    <x v="0"/>
  </r>
  <r>
    <d v="2021-12-09T00:00:00"/>
    <x v="10"/>
    <n v="12000"/>
    <x v="0"/>
    <x v="0"/>
  </r>
  <r>
    <d v="2021-12-15T00:00:00"/>
    <x v="5"/>
    <n v="1500"/>
    <x v="1"/>
    <x v="1"/>
  </r>
  <r>
    <d v="2021-12-17T00:00:00"/>
    <x v="8"/>
    <n v="470.63"/>
    <x v="0"/>
    <x v="1"/>
  </r>
  <r>
    <d v="2021-12-20T00:00:00"/>
    <x v="6"/>
    <n v="267"/>
    <x v="0"/>
    <x v="1"/>
  </r>
  <r>
    <d v="2021-12-23T00:00:00"/>
    <x v="4"/>
    <n v="640"/>
    <x v="0"/>
    <x v="1"/>
  </r>
  <r>
    <d v="2021-12-23T00:00:00"/>
    <x v="3"/>
    <n v="450"/>
    <x v="0"/>
    <x v="1"/>
  </r>
  <r>
    <m/>
    <x v="11"/>
    <n v="57045.27"/>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199706-6C50-402F-B34D-FF77EAC9A166}"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B17:C27"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items count="13">
        <item x="9"/>
        <item x="4"/>
        <item x="5"/>
        <item x="0"/>
        <item x="8"/>
        <item x="7"/>
        <item x="1"/>
        <item x="6"/>
        <item x="2"/>
        <item h="1" x="10"/>
        <item x="3"/>
        <item h="1" x="11"/>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0">
    <i>
      <x/>
    </i>
    <i>
      <x v="1"/>
    </i>
    <i>
      <x v="2"/>
    </i>
    <i>
      <x v="3"/>
    </i>
    <i>
      <x v="4"/>
    </i>
    <i>
      <x v="5"/>
    </i>
    <i>
      <x v="6"/>
    </i>
    <i>
      <x v="7"/>
    </i>
    <i>
      <x v="8"/>
    </i>
    <i>
      <x v="10"/>
    </i>
  </rowItems>
  <colItems count="1">
    <i/>
  </colItems>
  <dataFields count="1">
    <dataField name="Sum of Expense" fld="2" baseField="0" baseItem="0"/>
  </dataFields>
  <chartFormats count="11">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 chart="1" format="4">
      <pivotArea type="data" outline="0" fieldPosition="0">
        <references count="2">
          <reference field="4294967294" count="1" selected="0">
            <x v="0"/>
          </reference>
          <reference field="1" count="1" selected="0">
            <x v="3"/>
          </reference>
        </references>
      </pivotArea>
    </chartFormat>
    <chartFormat chart="1" format="5">
      <pivotArea type="data" outline="0" fieldPosition="0">
        <references count="2">
          <reference field="4294967294" count="1" selected="0">
            <x v="0"/>
          </reference>
          <reference field="1" count="1" selected="0">
            <x v="4"/>
          </reference>
        </references>
      </pivotArea>
    </chartFormat>
    <chartFormat chart="1" format="6">
      <pivotArea type="data" outline="0" fieldPosition="0">
        <references count="2">
          <reference field="4294967294" count="1" selected="0">
            <x v="0"/>
          </reference>
          <reference field="1" count="1" selected="0">
            <x v="5"/>
          </reference>
        </references>
      </pivotArea>
    </chartFormat>
    <chartFormat chart="1" format="7">
      <pivotArea type="data" outline="0" fieldPosition="0">
        <references count="2">
          <reference field="4294967294" count="1" selected="0">
            <x v="0"/>
          </reference>
          <reference field="1" count="1" selected="0">
            <x v="6"/>
          </reference>
        </references>
      </pivotArea>
    </chartFormat>
    <chartFormat chart="1" format="8">
      <pivotArea type="data" outline="0" fieldPosition="0">
        <references count="2">
          <reference field="4294967294" count="1" selected="0">
            <x v="0"/>
          </reference>
          <reference field="1" count="1" selected="0">
            <x v="7"/>
          </reference>
        </references>
      </pivotArea>
    </chartFormat>
    <chartFormat chart="1" format="9">
      <pivotArea type="data" outline="0" fieldPosition="0">
        <references count="2">
          <reference field="4294967294" count="1" selected="0">
            <x v="0"/>
          </reference>
          <reference field="1" count="1" selected="0">
            <x v="8"/>
          </reference>
        </references>
      </pivotArea>
    </chartFormat>
    <chartFormat chart="1" format="10">
      <pivotArea type="data" outline="0" fieldPosition="0">
        <references count="2">
          <reference field="4294967294" count="1" selected="0">
            <x v="0"/>
          </reference>
          <reference field="1" count="1" selected="0">
            <x v="1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5CF326-DF19-41BD-9097-EAD9F7A4C902}"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B13" firstHeaderRow="1" firstDataRow="1" firstDataCol="1"/>
  <pivotFields count="5">
    <pivotField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axis="axisRow" showAll="0" sortType="descending">
      <items count="13">
        <item h="1" x="11"/>
        <item x="3"/>
        <item x="10"/>
        <item x="2"/>
        <item x="6"/>
        <item x="1"/>
        <item x="7"/>
        <item x="8"/>
        <item x="0"/>
        <item x="5"/>
        <item x="4"/>
        <item x="9"/>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
  </rowFields>
  <rowItems count="11">
    <i>
      <x v="2"/>
    </i>
    <i>
      <x v="3"/>
    </i>
    <i>
      <x v="8"/>
    </i>
    <i>
      <x v="5"/>
    </i>
    <i>
      <x v="9"/>
    </i>
    <i>
      <x v="10"/>
    </i>
    <i>
      <x v="1"/>
    </i>
    <i>
      <x v="6"/>
    </i>
    <i>
      <x v="4"/>
    </i>
    <i>
      <x v="11"/>
    </i>
    <i>
      <x v="7"/>
    </i>
  </rowItems>
  <colItems count="1">
    <i/>
  </colItem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BCE859-D2A3-411A-A74A-2CEFC17D82A7}"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9:C60" firstHeaderRow="1" firstDataRow="1" firstDataCol="1" rowPageCount="2" colPageCount="1"/>
  <pivotFields count="5">
    <pivotField showAll="0"/>
    <pivotField axis="axisRow" showAll="0">
      <items count="13">
        <item x="9"/>
        <item x="4"/>
        <item x="5"/>
        <item x="0"/>
        <item x="8"/>
        <item x="7"/>
        <item x="1"/>
        <item x="6"/>
        <item x="2"/>
        <item x="10"/>
        <item x="3"/>
        <item x="11"/>
        <item t="default"/>
      </items>
    </pivotField>
    <pivotField dataField="1" showAll="0"/>
    <pivotField axis="axisPage" multipleItemSelectionAllowed="1" showAll="0">
      <items count="4">
        <item x="0"/>
        <item x="1"/>
        <item h="1" x="2"/>
        <item t="default"/>
      </items>
    </pivotField>
    <pivotField axis="axisPage" multipleItemSelectionAllowed="1" showAll="0">
      <items count="4">
        <item h="1" x="0"/>
        <item x="1"/>
        <item h="1" x="2"/>
        <item t="default"/>
      </items>
    </pivotField>
  </pivotFields>
  <rowFields count="1">
    <field x="1"/>
  </rowFields>
  <rowItems count="11">
    <i>
      <x/>
    </i>
    <i>
      <x v="1"/>
    </i>
    <i>
      <x v="2"/>
    </i>
    <i>
      <x v="3"/>
    </i>
    <i>
      <x v="4"/>
    </i>
    <i>
      <x v="5"/>
    </i>
    <i>
      <x v="6"/>
    </i>
    <i>
      <x v="7"/>
    </i>
    <i>
      <x v="8"/>
    </i>
    <i>
      <x v="10"/>
    </i>
    <i t="grand">
      <x/>
    </i>
  </rowItems>
  <colItems count="1">
    <i/>
  </colItems>
  <pageFields count="2">
    <pageField fld="4" hier="-1"/>
    <pageField fld="3" hier="-1"/>
  </pageFields>
  <dataFields count="1">
    <dataField name="Sum of Expens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17D396-46C8-4E81-B332-A1497D5AE98A}"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B34:C37" firstHeaderRow="1" firstDataRow="1" firstDataCol="1"/>
  <pivotFields count="5">
    <pivotField axis="axisRow" showAll="0">
      <items count="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t="default"/>
      </items>
    </pivotField>
    <pivotField showAll="0"/>
    <pivotField dataField="1"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h="1" sd="0" x="0"/>
        <item sd="0" x="1"/>
        <item sd="0" x="2"/>
        <item sd="0" x="3"/>
        <item sd="0" x="4"/>
        <item sd="0" x="5"/>
        <item sd="0" x="6"/>
        <item sd="0" x="7"/>
        <item sd="0" x="8"/>
        <item sd="0" x="9"/>
        <item sd="0" x="10"/>
        <item sd="0" x="11"/>
        <item sd="0" x="12"/>
        <item sd="0" x="13"/>
        <item t="default"/>
      </items>
    </pivotField>
  </pivotFields>
  <rowFields count="3">
    <field x="4"/>
    <field x="3"/>
    <field x="0"/>
  </rowFields>
  <rowItems count="3">
    <i>
      <x v="10"/>
    </i>
    <i>
      <x v="11"/>
    </i>
    <i>
      <x v="12"/>
    </i>
  </rowItems>
  <colItems count="1">
    <i/>
  </colItems>
  <dataFields count="1">
    <dataField name="Sum of Expense" fld="2"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3"/>
  <sheetViews>
    <sheetView topLeftCell="A2" zoomScale="145" zoomScaleNormal="145" workbookViewId="0">
      <selection activeCell="B9" sqref="B9"/>
    </sheetView>
  </sheetViews>
  <sheetFormatPr defaultRowHeight="14.5" x14ac:dyDescent="0.35"/>
  <cols>
    <col min="1" max="1" width="17.08984375" customWidth="1"/>
    <col min="2" max="2" width="24.54296875" customWidth="1"/>
    <col min="3" max="3" width="14.453125" style="11" customWidth="1"/>
    <col min="5" max="5" width="13.08984375" customWidth="1"/>
    <col min="8" max="8" width="17.6328125" customWidth="1"/>
  </cols>
  <sheetData>
    <row r="1" spans="1:11" ht="13.75" customHeight="1" x14ac:dyDescent="0.35">
      <c r="A1" s="3" t="s">
        <v>0</v>
      </c>
      <c r="B1" s="3" t="s">
        <v>14</v>
      </c>
      <c r="C1" s="8" t="s">
        <v>1</v>
      </c>
      <c r="D1" t="s">
        <v>31</v>
      </c>
      <c r="E1" t="s">
        <v>32</v>
      </c>
      <c r="H1" s="16" t="s">
        <v>30</v>
      </c>
    </row>
    <row r="2" spans="1:11" ht="18" customHeight="1" x14ac:dyDescent="0.35">
      <c r="A2" s="4">
        <v>44470</v>
      </c>
      <c r="B2" s="5" t="s">
        <v>2</v>
      </c>
      <c r="C2" s="9">
        <v>2300</v>
      </c>
      <c r="D2" t="s">
        <v>33</v>
      </c>
      <c r="E2" t="str">
        <f>IF(C2&gt;2000,"over budget","with in budget")</f>
        <v>over budget</v>
      </c>
      <c r="H2" t="str" cm="1">
        <f t="array" ref="H2:H12">_xlfn.UNIQUE(B2:B51)</f>
        <v>Medicine</v>
      </c>
      <c r="K2">
        <f>SUMIF(B2:B51,H2,C2:C51)</f>
        <v>7775</v>
      </c>
    </row>
    <row r="3" spans="1:11" x14ac:dyDescent="0.35">
      <c r="A3" s="6">
        <v>44470</v>
      </c>
      <c r="B3" s="7" t="s">
        <v>3</v>
      </c>
      <c r="C3" s="9">
        <v>767</v>
      </c>
      <c r="D3" t="s">
        <v>33</v>
      </c>
      <c r="E3" t="str">
        <f t="shared" ref="E3:E51" si="0">IF(C3&gt;2000,"over budget","with in budget")</f>
        <v>with in budget</v>
      </c>
      <c r="H3" t="str">
        <v>Online shopping</v>
      </c>
      <c r="K3">
        <f t="shared" ref="K3:K12" si="1">SUMIF(B3:B52,H3,C3:C52)</f>
        <v>7464</v>
      </c>
    </row>
    <row r="4" spans="1:11" x14ac:dyDescent="0.35">
      <c r="A4" s="6">
        <v>44470</v>
      </c>
      <c r="B4" s="7" t="s">
        <v>4</v>
      </c>
      <c r="C4" s="10">
        <v>2500</v>
      </c>
      <c r="D4" t="s">
        <v>33</v>
      </c>
      <c r="E4" t="str">
        <f t="shared" si="0"/>
        <v>over budget</v>
      </c>
      <c r="H4" t="str">
        <v>Other essential items</v>
      </c>
      <c r="K4">
        <f t="shared" si="1"/>
        <v>10194.1</v>
      </c>
    </row>
    <row r="5" spans="1:11" x14ac:dyDescent="0.35">
      <c r="A5" s="6">
        <v>44473</v>
      </c>
      <c r="B5" s="7" t="s">
        <v>5</v>
      </c>
      <c r="C5" s="9">
        <v>710</v>
      </c>
      <c r="D5" t="s">
        <v>33</v>
      </c>
      <c r="E5" t="str">
        <f t="shared" si="0"/>
        <v>with in budget</v>
      </c>
      <c r="H5" t="str">
        <v>Vegetables &amp; Fruit</v>
      </c>
      <c r="K5">
        <f t="shared" si="1"/>
        <v>3217</v>
      </c>
    </row>
    <row r="6" spans="1:11" x14ac:dyDescent="0.35">
      <c r="A6" s="4">
        <v>44473</v>
      </c>
      <c r="B6" s="5" t="s">
        <v>6</v>
      </c>
      <c r="C6" s="9">
        <v>760</v>
      </c>
      <c r="D6" t="s">
        <v>33</v>
      </c>
      <c r="E6" t="str">
        <f t="shared" si="0"/>
        <v>with in budget</v>
      </c>
      <c r="H6" t="str">
        <v>Fish &amp; Chicken</v>
      </c>
      <c r="K6">
        <f t="shared" si="1"/>
        <v>3342</v>
      </c>
    </row>
    <row r="7" spans="1:11" x14ac:dyDescent="0.35">
      <c r="A7" s="6">
        <v>44476</v>
      </c>
      <c r="B7" s="7" t="s">
        <v>10</v>
      </c>
      <c r="C7" s="10">
        <v>1900</v>
      </c>
      <c r="D7" t="s">
        <v>34</v>
      </c>
      <c r="E7" t="str">
        <f t="shared" si="0"/>
        <v>with in budget</v>
      </c>
      <c r="H7" t="str">
        <v>Gifts</v>
      </c>
      <c r="K7">
        <f t="shared" si="1"/>
        <v>5688</v>
      </c>
    </row>
    <row r="8" spans="1:11" x14ac:dyDescent="0.35">
      <c r="A8" s="4">
        <v>44477</v>
      </c>
      <c r="B8" s="5" t="s">
        <v>7</v>
      </c>
      <c r="C8" s="9">
        <v>450</v>
      </c>
      <c r="D8" t="s">
        <v>33</v>
      </c>
      <c r="E8" t="str">
        <f t="shared" si="0"/>
        <v>with in budget</v>
      </c>
      <c r="H8" t="str">
        <v>Ordering food</v>
      </c>
      <c r="K8">
        <f t="shared" si="1"/>
        <v>1857</v>
      </c>
    </row>
    <row r="9" spans="1:11" x14ac:dyDescent="0.35">
      <c r="A9" s="6">
        <v>44484</v>
      </c>
      <c r="B9" s="7" t="s">
        <v>8</v>
      </c>
      <c r="C9" s="9">
        <v>620</v>
      </c>
      <c r="D9" t="s">
        <v>34</v>
      </c>
      <c r="E9" t="str">
        <f t="shared" si="0"/>
        <v>with in budget</v>
      </c>
      <c r="H9" t="str">
        <v>Movie with friends</v>
      </c>
      <c r="K9">
        <f t="shared" si="1"/>
        <v>2586</v>
      </c>
    </row>
    <row r="10" spans="1:11" x14ac:dyDescent="0.35">
      <c r="A10" s="6">
        <v>44485</v>
      </c>
      <c r="B10" s="7" t="s">
        <v>11</v>
      </c>
      <c r="C10" s="9">
        <v>470</v>
      </c>
      <c r="D10" t="s">
        <v>33</v>
      </c>
      <c r="E10" t="str">
        <f t="shared" si="0"/>
        <v>with in budget</v>
      </c>
      <c r="H10" t="str">
        <v>Mobile Bill Payment</v>
      </c>
      <c r="K10">
        <f t="shared" si="1"/>
        <v>1411.26</v>
      </c>
    </row>
    <row r="11" spans="1:11" x14ac:dyDescent="0.35">
      <c r="A11" s="6">
        <v>44487</v>
      </c>
      <c r="B11" s="7" t="s">
        <v>3</v>
      </c>
      <c r="C11" s="9">
        <v>970</v>
      </c>
      <c r="D11" t="s">
        <v>33</v>
      </c>
      <c r="E11" t="str">
        <f t="shared" si="0"/>
        <v>with in budget</v>
      </c>
      <c r="H11" t="str">
        <v>Cab to office</v>
      </c>
      <c r="K11">
        <f t="shared" si="1"/>
        <v>1510.9099999999999</v>
      </c>
    </row>
    <row r="12" spans="1:11" x14ac:dyDescent="0.35">
      <c r="A12" s="6">
        <v>44487</v>
      </c>
      <c r="B12" s="5" t="s">
        <v>2</v>
      </c>
      <c r="C12" s="10">
        <v>1075</v>
      </c>
      <c r="D12" t="s">
        <v>33</v>
      </c>
      <c r="E12" t="str">
        <f t="shared" si="0"/>
        <v>with in budget</v>
      </c>
      <c r="H12" t="str">
        <v>Trip</v>
      </c>
      <c r="K12">
        <f t="shared" si="1"/>
        <v>12000</v>
      </c>
    </row>
    <row r="13" spans="1:11" x14ac:dyDescent="0.35">
      <c r="A13" s="6">
        <v>44488</v>
      </c>
      <c r="B13" s="7" t="s">
        <v>7</v>
      </c>
      <c r="C13" s="9">
        <v>489</v>
      </c>
      <c r="D13" t="s">
        <v>33</v>
      </c>
      <c r="E13" t="str">
        <f t="shared" si="0"/>
        <v>with in budget</v>
      </c>
    </row>
    <row r="14" spans="1:11" x14ac:dyDescent="0.35">
      <c r="A14" s="6">
        <v>44491</v>
      </c>
      <c r="B14" s="7" t="s">
        <v>4</v>
      </c>
      <c r="C14" s="10">
        <v>1574.1</v>
      </c>
      <c r="D14" t="s">
        <v>33</v>
      </c>
      <c r="E14" t="str">
        <f t="shared" si="0"/>
        <v>with in budget</v>
      </c>
    </row>
    <row r="15" spans="1:11" x14ac:dyDescent="0.35">
      <c r="A15" s="6">
        <v>44491</v>
      </c>
      <c r="B15" s="7" t="s">
        <v>6</v>
      </c>
      <c r="C15" s="9">
        <v>550</v>
      </c>
      <c r="D15" t="s">
        <v>33</v>
      </c>
      <c r="E15" t="str">
        <f t="shared" si="0"/>
        <v>with in budget</v>
      </c>
    </row>
    <row r="16" spans="1:11" x14ac:dyDescent="0.35">
      <c r="A16" s="6">
        <v>44494</v>
      </c>
      <c r="B16" s="7" t="s">
        <v>9</v>
      </c>
      <c r="C16" s="9">
        <v>423</v>
      </c>
      <c r="D16" t="s">
        <v>33</v>
      </c>
      <c r="E16" t="str">
        <f t="shared" si="0"/>
        <v>with in budget</v>
      </c>
    </row>
    <row r="17" spans="1:5" x14ac:dyDescent="0.35">
      <c r="A17" s="6">
        <v>44496</v>
      </c>
      <c r="B17" s="7" t="s">
        <v>9</v>
      </c>
      <c r="C17" s="9">
        <v>358.22</v>
      </c>
      <c r="D17" t="s">
        <v>33</v>
      </c>
      <c r="E17" t="str">
        <f t="shared" si="0"/>
        <v>with in budget</v>
      </c>
    </row>
    <row r="18" spans="1:5" x14ac:dyDescent="0.35">
      <c r="A18" s="6">
        <v>44496</v>
      </c>
      <c r="B18" s="7" t="s">
        <v>8</v>
      </c>
      <c r="C18" s="9">
        <v>520</v>
      </c>
      <c r="D18" t="s">
        <v>34</v>
      </c>
      <c r="E18" t="str">
        <f t="shared" si="0"/>
        <v>with in budget</v>
      </c>
    </row>
    <row r="19" spans="1:5" x14ac:dyDescent="0.35">
      <c r="A19" s="4">
        <v>44497</v>
      </c>
      <c r="B19" s="5" t="s">
        <v>5</v>
      </c>
      <c r="C19" s="9">
        <v>300</v>
      </c>
      <c r="D19" t="s">
        <v>33</v>
      </c>
      <c r="E19" t="str">
        <f t="shared" si="0"/>
        <v>with in budget</v>
      </c>
    </row>
    <row r="20" spans="1:5" x14ac:dyDescent="0.35">
      <c r="A20" s="4">
        <v>44498</v>
      </c>
      <c r="B20" s="5" t="s">
        <v>9</v>
      </c>
      <c r="C20" s="9">
        <v>407.05</v>
      </c>
      <c r="D20" t="s">
        <v>33</v>
      </c>
      <c r="E20" t="str">
        <f t="shared" si="0"/>
        <v>with in budget</v>
      </c>
    </row>
    <row r="21" spans="1:5" x14ac:dyDescent="0.35">
      <c r="A21" s="4">
        <v>44499</v>
      </c>
      <c r="B21" s="5" t="s">
        <v>4</v>
      </c>
      <c r="C21" s="9">
        <v>300</v>
      </c>
      <c r="D21" t="s">
        <v>33</v>
      </c>
      <c r="E21" t="str">
        <f t="shared" si="0"/>
        <v>with in budget</v>
      </c>
    </row>
    <row r="22" spans="1:5" x14ac:dyDescent="0.35">
      <c r="A22" s="6">
        <v>44501</v>
      </c>
      <c r="B22" s="7" t="s">
        <v>3</v>
      </c>
      <c r="C22" s="10">
        <v>2327</v>
      </c>
      <c r="D22" t="s">
        <v>33</v>
      </c>
      <c r="E22" t="str">
        <f t="shared" si="0"/>
        <v>over budget</v>
      </c>
    </row>
    <row r="23" spans="1:5" x14ac:dyDescent="0.35">
      <c r="A23" s="6">
        <v>44502</v>
      </c>
      <c r="B23" s="7" t="s">
        <v>10</v>
      </c>
      <c r="C23" s="9">
        <v>1150</v>
      </c>
      <c r="D23" t="s">
        <v>34</v>
      </c>
      <c r="E23" t="str">
        <f t="shared" si="0"/>
        <v>with in budget</v>
      </c>
    </row>
    <row r="24" spans="1:5" x14ac:dyDescent="0.35">
      <c r="A24" s="6">
        <v>44504</v>
      </c>
      <c r="B24" s="7" t="s">
        <v>10</v>
      </c>
      <c r="C24" s="10">
        <v>1138</v>
      </c>
      <c r="D24" t="s">
        <v>34</v>
      </c>
      <c r="E24" t="str">
        <f t="shared" si="0"/>
        <v>with in budget</v>
      </c>
    </row>
    <row r="25" spans="1:5" x14ac:dyDescent="0.35">
      <c r="A25" s="4">
        <v>44505</v>
      </c>
      <c r="B25" s="5" t="s">
        <v>13</v>
      </c>
      <c r="C25" s="9">
        <v>500</v>
      </c>
      <c r="D25" t="s">
        <v>33</v>
      </c>
      <c r="E25" t="str">
        <f t="shared" si="0"/>
        <v>with in budget</v>
      </c>
    </row>
    <row r="26" spans="1:5" x14ac:dyDescent="0.35">
      <c r="A26" s="4">
        <v>44508</v>
      </c>
      <c r="B26" s="5" t="s">
        <v>6</v>
      </c>
      <c r="C26" s="9">
        <v>702</v>
      </c>
      <c r="D26" t="s">
        <v>33</v>
      </c>
      <c r="E26" t="str">
        <f t="shared" si="0"/>
        <v>with in budget</v>
      </c>
    </row>
    <row r="27" spans="1:5" x14ac:dyDescent="0.35">
      <c r="A27" s="6">
        <v>44509</v>
      </c>
      <c r="B27" s="7" t="s">
        <v>4</v>
      </c>
      <c r="C27" s="10">
        <v>1600</v>
      </c>
      <c r="D27" t="s">
        <v>33</v>
      </c>
      <c r="E27" t="str">
        <f t="shared" si="0"/>
        <v>with in budget</v>
      </c>
    </row>
    <row r="28" spans="1:5" x14ac:dyDescent="0.35">
      <c r="A28" s="6">
        <v>44512</v>
      </c>
      <c r="B28" s="7" t="s">
        <v>5</v>
      </c>
      <c r="C28" s="9">
        <v>600</v>
      </c>
      <c r="D28" t="s">
        <v>33</v>
      </c>
      <c r="E28" t="str">
        <f t="shared" si="0"/>
        <v>with in budget</v>
      </c>
    </row>
    <row r="29" spans="1:5" ht="19.25" customHeight="1" x14ac:dyDescent="0.35">
      <c r="A29" s="4">
        <v>44515</v>
      </c>
      <c r="B29" s="5" t="s">
        <v>13</v>
      </c>
      <c r="C29" s="9">
        <v>900</v>
      </c>
      <c r="D29" t="s">
        <v>33</v>
      </c>
      <c r="E29" t="str">
        <f t="shared" si="0"/>
        <v>with in budget</v>
      </c>
    </row>
    <row r="30" spans="1:5" x14ac:dyDescent="0.35">
      <c r="A30" s="6">
        <v>44515</v>
      </c>
      <c r="B30" s="5" t="s">
        <v>6</v>
      </c>
      <c r="C30" s="9">
        <v>150</v>
      </c>
      <c r="D30" t="s">
        <v>33</v>
      </c>
      <c r="E30" t="str">
        <f t="shared" si="0"/>
        <v>with in budget</v>
      </c>
    </row>
    <row r="31" spans="1:5" x14ac:dyDescent="0.35">
      <c r="A31" s="4">
        <v>44515</v>
      </c>
      <c r="B31" s="5" t="s">
        <v>2</v>
      </c>
      <c r="C31" s="9">
        <v>2100</v>
      </c>
      <c r="D31" t="s">
        <v>33</v>
      </c>
      <c r="E31" t="str">
        <f t="shared" si="0"/>
        <v>over budget</v>
      </c>
    </row>
    <row r="32" spans="1:5" x14ac:dyDescent="0.35">
      <c r="A32" s="4">
        <v>44517</v>
      </c>
      <c r="B32" s="5" t="s">
        <v>11</v>
      </c>
      <c r="C32" s="9">
        <v>470.63</v>
      </c>
      <c r="D32" t="s">
        <v>33</v>
      </c>
      <c r="E32" t="str">
        <f t="shared" si="0"/>
        <v>with in budget</v>
      </c>
    </row>
    <row r="33" spans="1:5" x14ac:dyDescent="0.35">
      <c r="A33" s="4">
        <v>44517</v>
      </c>
      <c r="B33" s="5" t="s">
        <v>9</v>
      </c>
      <c r="C33" s="9">
        <v>322.64</v>
      </c>
      <c r="D33" t="s">
        <v>33</v>
      </c>
      <c r="E33" t="str">
        <f t="shared" si="0"/>
        <v>with in budget</v>
      </c>
    </row>
    <row r="34" spans="1:5" x14ac:dyDescent="0.35">
      <c r="A34" s="4">
        <v>44518</v>
      </c>
      <c r="B34" s="7" t="s">
        <v>8</v>
      </c>
      <c r="C34" s="9">
        <v>428</v>
      </c>
      <c r="D34" t="s">
        <v>34</v>
      </c>
      <c r="E34" t="str">
        <f t="shared" si="0"/>
        <v>with in budget</v>
      </c>
    </row>
    <row r="35" spans="1:5" x14ac:dyDescent="0.35">
      <c r="A35" s="4">
        <v>44519</v>
      </c>
      <c r="B35" s="5" t="s">
        <v>5</v>
      </c>
      <c r="C35" s="9">
        <v>447</v>
      </c>
      <c r="D35" t="s">
        <v>33</v>
      </c>
      <c r="E35" t="str">
        <f t="shared" si="0"/>
        <v>with in budget</v>
      </c>
    </row>
    <row r="36" spans="1:5" x14ac:dyDescent="0.35">
      <c r="A36" s="4">
        <v>44522</v>
      </c>
      <c r="B36" s="5" t="s">
        <v>4</v>
      </c>
      <c r="C36" s="10">
        <v>1720</v>
      </c>
      <c r="D36" t="s">
        <v>33</v>
      </c>
      <c r="E36" t="str">
        <f t="shared" si="0"/>
        <v>with in budget</v>
      </c>
    </row>
    <row r="37" spans="1:5" x14ac:dyDescent="0.35">
      <c r="A37" s="6">
        <v>44524</v>
      </c>
      <c r="B37" s="7" t="s">
        <v>6</v>
      </c>
      <c r="C37" s="9">
        <v>540</v>
      </c>
      <c r="D37" t="s">
        <v>33</v>
      </c>
      <c r="E37" t="str">
        <f t="shared" si="0"/>
        <v>with in budget</v>
      </c>
    </row>
    <row r="38" spans="1:5" x14ac:dyDescent="0.35">
      <c r="A38" s="4">
        <v>44525</v>
      </c>
      <c r="B38" s="5" t="s">
        <v>7</v>
      </c>
      <c r="C38" s="9">
        <v>314</v>
      </c>
      <c r="D38" t="s">
        <v>33</v>
      </c>
      <c r="E38" t="str">
        <f t="shared" si="0"/>
        <v>with in budget</v>
      </c>
    </row>
    <row r="39" spans="1:5" ht="18" customHeight="1" x14ac:dyDescent="0.35">
      <c r="A39" s="4">
        <v>44526</v>
      </c>
      <c r="B39" s="5" t="s">
        <v>8</v>
      </c>
      <c r="C39" s="9">
        <v>518</v>
      </c>
      <c r="D39" t="s">
        <v>34</v>
      </c>
      <c r="E39" t="str">
        <f t="shared" si="0"/>
        <v>with in budget</v>
      </c>
    </row>
    <row r="40" spans="1:5" ht="15.65" customHeight="1" x14ac:dyDescent="0.35">
      <c r="A40" s="4">
        <v>44526</v>
      </c>
      <c r="B40" s="7" t="s">
        <v>3</v>
      </c>
      <c r="C40" s="10">
        <v>2000</v>
      </c>
      <c r="D40" t="s">
        <v>33</v>
      </c>
      <c r="E40" t="str">
        <f t="shared" si="0"/>
        <v>with in budget</v>
      </c>
    </row>
    <row r="41" spans="1:5" x14ac:dyDescent="0.35">
      <c r="A41" s="6">
        <v>44529</v>
      </c>
      <c r="B41" s="7" t="s">
        <v>7</v>
      </c>
      <c r="C41" s="9">
        <v>337</v>
      </c>
      <c r="D41" t="s">
        <v>33</v>
      </c>
      <c r="E41" t="str">
        <f t="shared" si="0"/>
        <v>with in budget</v>
      </c>
    </row>
    <row r="42" spans="1:5" x14ac:dyDescent="0.35">
      <c r="A42" s="4">
        <v>44530</v>
      </c>
      <c r="B42" s="5" t="s">
        <v>8</v>
      </c>
      <c r="C42" s="9">
        <v>500</v>
      </c>
      <c r="D42" t="s">
        <v>33</v>
      </c>
      <c r="E42" t="str">
        <f t="shared" si="0"/>
        <v>with in budget</v>
      </c>
    </row>
    <row r="43" spans="1:5" x14ac:dyDescent="0.35">
      <c r="A43" s="4">
        <v>44531</v>
      </c>
      <c r="B43" s="5" t="s">
        <v>4</v>
      </c>
      <c r="C43" s="10">
        <v>2500</v>
      </c>
      <c r="D43" t="s">
        <v>33</v>
      </c>
      <c r="E43" t="str">
        <f t="shared" si="0"/>
        <v>over budget</v>
      </c>
    </row>
    <row r="44" spans="1:5" x14ac:dyDescent="0.35">
      <c r="A44" s="6">
        <v>44534</v>
      </c>
      <c r="B44" s="7" t="s">
        <v>5</v>
      </c>
      <c r="C44" s="9">
        <v>710</v>
      </c>
      <c r="D44" t="s">
        <v>33</v>
      </c>
      <c r="E44" t="str">
        <f t="shared" si="0"/>
        <v>with in budget</v>
      </c>
    </row>
    <row r="45" spans="1:5" x14ac:dyDescent="0.35">
      <c r="A45" s="4">
        <v>44537</v>
      </c>
      <c r="B45" s="5" t="s">
        <v>2</v>
      </c>
      <c r="C45" s="9">
        <v>2300</v>
      </c>
      <c r="D45" t="s">
        <v>33</v>
      </c>
      <c r="E45" t="str">
        <f t="shared" si="0"/>
        <v>over budget</v>
      </c>
    </row>
    <row r="46" spans="1:5" x14ac:dyDescent="0.35">
      <c r="A46" s="4">
        <v>44539</v>
      </c>
      <c r="B46" s="5" t="s">
        <v>12</v>
      </c>
      <c r="C46" s="9">
        <v>12000</v>
      </c>
      <c r="D46" t="s">
        <v>33</v>
      </c>
      <c r="E46" t="str">
        <f t="shared" si="0"/>
        <v>over budget</v>
      </c>
    </row>
    <row r="47" spans="1:5" x14ac:dyDescent="0.35">
      <c r="A47" s="4">
        <v>44545</v>
      </c>
      <c r="B47" s="7" t="s">
        <v>10</v>
      </c>
      <c r="C47" s="9">
        <v>1500</v>
      </c>
      <c r="D47" t="s">
        <v>34</v>
      </c>
      <c r="E47" t="str">
        <f t="shared" si="0"/>
        <v>with in budget</v>
      </c>
    </row>
    <row r="48" spans="1:5" x14ac:dyDescent="0.35">
      <c r="A48" s="4">
        <v>44547</v>
      </c>
      <c r="B48" s="5" t="s">
        <v>11</v>
      </c>
      <c r="C48" s="9">
        <v>470.63</v>
      </c>
      <c r="D48" t="s">
        <v>33</v>
      </c>
      <c r="E48" t="str">
        <f t="shared" si="0"/>
        <v>with in budget</v>
      </c>
    </row>
    <row r="49" spans="1:5" x14ac:dyDescent="0.35">
      <c r="A49" s="4">
        <v>44550</v>
      </c>
      <c r="B49" s="5" t="s">
        <v>7</v>
      </c>
      <c r="C49" s="9">
        <v>267</v>
      </c>
      <c r="D49" t="s">
        <v>33</v>
      </c>
      <c r="E49" t="str">
        <f t="shared" si="0"/>
        <v>with in budget</v>
      </c>
    </row>
    <row r="50" spans="1:5" x14ac:dyDescent="0.35">
      <c r="A50" s="4">
        <v>44553</v>
      </c>
      <c r="B50" s="5" t="s">
        <v>6</v>
      </c>
      <c r="C50" s="9">
        <v>640</v>
      </c>
      <c r="D50" t="s">
        <v>33</v>
      </c>
      <c r="E50" t="str">
        <f t="shared" si="0"/>
        <v>with in budget</v>
      </c>
    </row>
    <row r="51" spans="1:5" x14ac:dyDescent="0.35">
      <c r="A51" s="4">
        <v>44553</v>
      </c>
      <c r="B51" s="5" t="s">
        <v>5</v>
      </c>
      <c r="C51" s="9">
        <v>450</v>
      </c>
      <c r="D51" t="s">
        <v>33</v>
      </c>
      <c r="E51" t="str">
        <f t="shared" si="0"/>
        <v>with in budget</v>
      </c>
    </row>
    <row r="52" spans="1:5" ht="31" x14ac:dyDescent="0.35">
      <c r="A52" s="2"/>
      <c r="C52" s="11">
        <f>SUM(C2:C51)</f>
        <v>57045.27</v>
      </c>
    </row>
    <row r="53" spans="1:5" ht="15.5" x14ac:dyDescent="0.35">
      <c r="A53" s="1"/>
    </row>
  </sheetData>
  <dataValidations count="1">
    <dataValidation type="list" allowBlank="1" showInputMessage="1" showErrorMessage="1" sqref="D2:D51" xr:uid="{EAAFC870-338B-4D17-852F-91FF793C4DEF}">
      <formula1>"""Essential"",Non essential"""</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C9"/>
  <sheetViews>
    <sheetView workbookViewId="0">
      <selection activeCell="B3" sqref="B3"/>
    </sheetView>
  </sheetViews>
  <sheetFormatPr defaultRowHeight="14.5" x14ac:dyDescent="0.35"/>
  <cols>
    <col min="2" max="2" width="61.453125" customWidth="1"/>
  </cols>
  <sheetData>
    <row r="1" spans="2:3" x14ac:dyDescent="0.35">
      <c r="B1" s="12" t="s">
        <v>23</v>
      </c>
    </row>
    <row r="2" spans="2:3" ht="39" customHeight="1" x14ac:dyDescent="0.35">
      <c r="B2" s="13" t="s">
        <v>15</v>
      </c>
      <c r="C2">
        <f>COUNTIF(Expense!B2:B51,Expense!B3)+COUNTIF(Expense!B2:B51,Expense!B7)+COUNTIF(Expense!B2:B51,Expense!B8)</f>
        <v>15</v>
      </c>
    </row>
    <row r="3" spans="2:3" ht="25.25" customHeight="1" x14ac:dyDescent="0.35">
      <c r="B3" s="13" t="s">
        <v>16</v>
      </c>
    </row>
    <row r="4" spans="2:3" ht="37.25" customHeight="1" x14ac:dyDescent="0.35">
      <c r="B4" s="13" t="s">
        <v>17</v>
      </c>
    </row>
    <row r="5" spans="2:3" ht="41.4" customHeight="1" x14ac:dyDescent="0.35">
      <c r="B5" s="13" t="s">
        <v>18</v>
      </c>
    </row>
    <row r="6" spans="2:3" ht="32.4" customHeight="1" x14ac:dyDescent="0.35">
      <c r="B6" s="13" t="s">
        <v>19</v>
      </c>
    </row>
    <row r="7" spans="2:3" ht="51" customHeight="1" x14ac:dyDescent="0.35">
      <c r="B7" s="13" t="s">
        <v>20</v>
      </c>
    </row>
    <row r="8" spans="2:3" ht="42" customHeight="1" x14ac:dyDescent="0.35">
      <c r="B8" s="13" t="s">
        <v>21</v>
      </c>
    </row>
    <row r="9" spans="2:3" ht="31.25" customHeight="1" x14ac:dyDescent="0.35">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35A21-234B-4A7F-BBF7-454E6FF1C1D4}">
  <dimension ref="A1:C65"/>
  <sheetViews>
    <sheetView tabSelected="1" topLeftCell="A51" zoomScale="95" workbookViewId="0">
      <selection activeCell="B65" sqref="B65"/>
    </sheetView>
  </sheetViews>
  <sheetFormatPr defaultRowHeight="14.5" x14ac:dyDescent="0.35"/>
  <cols>
    <col min="1" max="2" width="18.54296875" bestFit="1" customWidth="1"/>
    <col min="3" max="3" width="16.453125" bestFit="1" customWidth="1"/>
  </cols>
  <sheetData>
    <row r="1" spans="1:2" x14ac:dyDescent="0.35">
      <c r="A1">
        <v>3</v>
      </c>
    </row>
    <row r="2" spans="1:2" x14ac:dyDescent="0.35">
      <c r="A2" s="14" t="s">
        <v>24</v>
      </c>
      <c r="B2" t="s">
        <v>29</v>
      </c>
    </row>
    <row r="3" spans="1:2" x14ac:dyDescent="0.35">
      <c r="A3" s="15" t="s">
        <v>12</v>
      </c>
      <c r="B3">
        <v>12000</v>
      </c>
    </row>
    <row r="4" spans="1:2" x14ac:dyDescent="0.35">
      <c r="A4" s="15" t="s">
        <v>4</v>
      </c>
      <c r="B4">
        <v>10194.1</v>
      </c>
    </row>
    <row r="5" spans="1:2" x14ac:dyDescent="0.35">
      <c r="A5" s="15" t="s">
        <v>2</v>
      </c>
      <c r="B5">
        <v>7775</v>
      </c>
    </row>
    <row r="6" spans="1:2" x14ac:dyDescent="0.35">
      <c r="A6" s="15" t="s">
        <v>3</v>
      </c>
      <c r="B6">
        <v>7464</v>
      </c>
    </row>
    <row r="7" spans="1:2" x14ac:dyDescent="0.35">
      <c r="A7" s="15" t="s">
        <v>10</v>
      </c>
      <c r="B7">
        <v>5688</v>
      </c>
    </row>
    <row r="8" spans="1:2" x14ac:dyDescent="0.35">
      <c r="A8" s="15" t="s">
        <v>6</v>
      </c>
      <c r="B8">
        <v>3342</v>
      </c>
    </row>
    <row r="9" spans="1:2" x14ac:dyDescent="0.35">
      <c r="A9" s="15" t="s">
        <v>5</v>
      </c>
      <c r="B9">
        <v>3217</v>
      </c>
    </row>
    <row r="10" spans="1:2" x14ac:dyDescent="0.35">
      <c r="A10" s="15" t="s">
        <v>8</v>
      </c>
      <c r="B10">
        <v>2586</v>
      </c>
    </row>
    <row r="11" spans="1:2" x14ac:dyDescent="0.35">
      <c r="A11" s="15" t="s">
        <v>7</v>
      </c>
      <c r="B11">
        <v>1857</v>
      </c>
    </row>
    <row r="12" spans="1:2" x14ac:dyDescent="0.35">
      <c r="A12" s="15" t="s">
        <v>9</v>
      </c>
      <c r="B12">
        <v>1510.9099999999999</v>
      </c>
    </row>
    <row r="13" spans="1:2" x14ac:dyDescent="0.35">
      <c r="A13" s="15" t="s">
        <v>11</v>
      </c>
      <c r="B13">
        <v>1411.26</v>
      </c>
    </row>
    <row r="16" spans="1:2" x14ac:dyDescent="0.35">
      <c r="A16">
        <v>4</v>
      </c>
    </row>
    <row r="17" spans="2:3" x14ac:dyDescent="0.35">
      <c r="B17" s="14" t="s">
        <v>24</v>
      </c>
      <c r="C17" t="s">
        <v>29</v>
      </c>
    </row>
    <row r="18" spans="2:3" x14ac:dyDescent="0.35">
      <c r="B18" s="15" t="s">
        <v>9</v>
      </c>
      <c r="C18">
        <v>1510.9099999999999</v>
      </c>
    </row>
    <row r="19" spans="2:3" x14ac:dyDescent="0.35">
      <c r="B19" s="15" t="s">
        <v>6</v>
      </c>
      <c r="C19">
        <v>3342</v>
      </c>
    </row>
    <row r="20" spans="2:3" x14ac:dyDescent="0.35">
      <c r="B20" s="15" t="s">
        <v>10</v>
      </c>
      <c r="C20">
        <v>5688</v>
      </c>
    </row>
    <row r="21" spans="2:3" x14ac:dyDescent="0.35">
      <c r="B21" s="15" t="s">
        <v>2</v>
      </c>
      <c r="C21">
        <v>7775</v>
      </c>
    </row>
    <row r="22" spans="2:3" x14ac:dyDescent="0.35">
      <c r="B22" s="15" t="s">
        <v>11</v>
      </c>
      <c r="C22">
        <v>1411.26</v>
      </c>
    </row>
    <row r="23" spans="2:3" x14ac:dyDescent="0.35">
      <c r="B23" s="15" t="s">
        <v>8</v>
      </c>
      <c r="C23">
        <v>2586</v>
      </c>
    </row>
    <row r="24" spans="2:3" x14ac:dyDescent="0.35">
      <c r="B24" s="15" t="s">
        <v>3</v>
      </c>
      <c r="C24">
        <v>7464</v>
      </c>
    </row>
    <row r="25" spans="2:3" x14ac:dyDescent="0.35">
      <c r="B25" s="15" t="s">
        <v>7</v>
      </c>
      <c r="C25">
        <v>1857</v>
      </c>
    </row>
    <row r="26" spans="2:3" x14ac:dyDescent="0.35">
      <c r="B26" s="15" t="s">
        <v>4</v>
      </c>
      <c r="C26">
        <v>10194.1</v>
      </c>
    </row>
    <row r="27" spans="2:3" x14ac:dyDescent="0.35">
      <c r="B27" s="15" t="s">
        <v>5</v>
      </c>
      <c r="C27">
        <v>3217</v>
      </c>
    </row>
    <row r="33" spans="1:3" x14ac:dyDescent="0.35">
      <c r="A33">
        <v>5</v>
      </c>
    </row>
    <row r="34" spans="1:3" x14ac:dyDescent="0.35">
      <c r="B34" s="14" t="s">
        <v>24</v>
      </c>
      <c r="C34" t="s">
        <v>29</v>
      </c>
    </row>
    <row r="35" spans="1:3" x14ac:dyDescent="0.35">
      <c r="B35" s="15" t="s">
        <v>26</v>
      </c>
      <c r="C35">
        <v>17443.37</v>
      </c>
    </row>
    <row r="36" spans="1:3" x14ac:dyDescent="0.35">
      <c r="B36" s="15" t="s">
        <v>27</v>
      </c>
      <c r="C36">
        <v>18764.269999999997</v>
      </c>
    </row>
    <row r="37" spans="1:3" x14ac:dyDescent="0.35">
      <c r="B37" s="15" t="s">
        <v>28</v>
      </c>
      <c r="C37">
        <v>20837.63</v>
      </c>
    </row>
    <row r="46" spans="1:3" x14ac:dyDescent="0.35">
      <c r="B46" s="14" t="s">
        <v>32</v>
      </c>
      <c r="C46" t="s">
        <v>35</v>
      </c>
    </row>
    <row r="47" spans="1:3" x14ac:dyDescent="0.35">
      <c r="B47" s="14" t="s">
        <v>31</v>
      </c>
      <c r="C47" t="s">
        <v>36</v>
      </c>
    </row>
    <row r="48" spans="1:3" x14ac:dyDescent="0.35">
      <c r="A48">
        <v>8</v>
      </c>
    </row>
    <row r="49" spans="2:3" x14ac:dyDescent="0.35">
      <c r="B49" s="14" t="s">
        <v>24</v>
      </c>
      <c r="C49" t="s">
        <v>29</v>
      </c>
    </row>
    <row r="50" spans="2:3" x14ac:dyDescent="0.35">
      <c r="B50" s="15" t="s">
        <v>9</v>
      </c>
      <c r="C50">
        <v>1510.9099999999999</v>
      </c>
    </row>
    <row r="51" spans="2:3" x14ac:dyDescent="0.35">
      <c r="B51" s="15" t="s">
        <v>6</v>
      </c>
      <c r="C51">
        <v>3342</v>
      </c>
    </row>
    <row r="52" spans="2:3" x14ac:dyDescent="0.35">
      <c r="B52" s="15" t="s">
        <v>10</v>
      </c>
      <c r="C52">
        <v>5688</v>
      </c>
    </row>
    <row r="53" spans="2:3" x14ac:dyDescent="0.35">
      <c r="B53" s="15" t="s">
        <v>2</v>
      </c>
      <c r="C53">
        <v>1075</v>
      </c>
    </row>
    <row r="54" spans="2:3" x14ac:dyDescent="0.35">
      <c r="B54" s="15" t="s">
        <v>11</v>
      </c>
      <c r="C54">
        <v>1411.26</v>
      </c>
    </row>
    <row r="55" spans="2:3" x14ac:dyDescent="0.35">
      <c r="B55" s="15" t="s">
        <v>8</v>
      </c>
      <c r="C55">
        <v>2586</v>
      </c>
    </row>
    <row r="56" spans="2:3" x14ac:dyDescent="0.35">
      <c r="B56" s="15" t="s">
        <v>3</v>
      </c>
      <c r="C56">
        <v>5137</v>
      </c>
    </row>
    <row r="57" spans="2:3" x14ac:dyDescent="0.35">
      <c r="B57" s="15" t="s">
        <v>7</v>
      </c>
      <c r="C57">
        <v>1857</v>
      </c>
    </row>
    <row r="58" spans="2:3" x14ac:dyDescent="0.35">
      <c r="B58" s="15" t="s">
        <v>4</v>
      </c>
      <c r="C58">
        <v>5194.1000000000004</v>
      </c>
    </row>
    <row r="59" spans="2:3" x14ac:dyDescent="0.35">
      <c r="B59" s="15" t="s">
        <v>5</v>
      </c>
      <c r="C59">
        <v>3217</v>
      </c>
    </row>
    <row r="60" spans="2:3" x14ac:dyDescent="0.35">
      <c r="B60" s="15" t="s">
        <v>25</v>
      </c>
      <c r="C60">
        <v>31018.269999999997</v>
      </c>
    </row>
    <row r="62" spans="2:3" x14ac:dyDescent="0.35">
      <c r="B62" s="15" t="s">
        <v>37</v>
      </c>
    </row>
    <row r="64" spans="2:3" x14ac:dyDescent="0.35">
      <c r="B64" s="15" t="s">
        <v>38</v>
      </c>
    </row>
    <row r="65" spans="2:2" x14ac:dyDescent="0.35">
      <c r="B65" t="s">
        <v>39</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Expense</vt:lpstr>
      <vt:lpstr>Tasks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petla sowji</cp:lastModifiedBy>
  <dcterms:created xsi:type="dcterms:W3CDTF">2015-06-05T18:17:20Z</dcterms:created>
  <dcterms:modified xsi:type="dcterms:W3CDTF">2024-08-30T11:31:23Z</dcterms:modified>
</cp:coreProperties>
</file>