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\Desktop\Github\"/>
    </mc:Choice>
  </mc:AlternateContent>
  <xr:revisionPtr revIDLastSave="0" documentId="13_ncr:1_{1D0C0A10-FD94-4233-B435-A3AFECDCD4DE}" xr6:coauthVersionLast="46" xr6:coauthVersionMax="46" xr10:uidLastSave="{00000000-0000-0000-0000-000000000000}"/>
  <bookViews>
    <workbookView xWindow="-110" yWindow="-110" windowWidth="19420" windowHeight="10420" xr2:uid="{0FD42A94-E519-43F8-9808-25A52512B2E8}"/>
  </bookViews>
  <sheets>
    <sheet name="Sheet1" sheetId="1" r:id="rId1"/>
  </sheets>
  <externalReferences>
    <externalReference r:id="rId2"/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E19" i="1"/>
  <c r="D19" i="1"/>
  <c r="D18" i="1"/>
  <c r="E18" i="1" s="1"/>
  <c r="E17" i="1"/>
  <c r="D17" i="1"/>
  <c r="D16" i="1"/>
  <c r="E16" i="1" s="1"/>
  <c r="E15" i="1"/>
  <c r="F3" i="1" s="1"/>
  <c r="D15" i="1"/>
  <c r="D14" i="1"/>
  <c r="E14" i="1" s="1"/>
  <c r="D13" i="1"/>
  <c r="E13" i="1" s="1"/>
  <c r="D12" i="1"/>
  <c r="E12" i="1" s="1"/>
  <c r="F12" i="1" s="1"/>
  <c r="E11" i="1"/>
  <c r="D11" i="1"/>
  <c r="D10" i="1"/>
  <c r="E10" i="1" s="1"/>
  <c r="F10" i="1" s="1"/>
  <c r="E9" i="1"/>
  <c r="F9" i="1" s="1"/>
  <c r="D9" i="1"/>
  <c r="D8" i="1"/>
  <c r="E8" i="1" s="1"/>
  <c r="F8" i="1" s="1"/>
  <c r="F11" i="1" l="1"/>
  <c r="F17" i="1"/>
  <c r="F13" i="1"/>
  <c r="F6" i="1"/>
  <c r="F18" i="1"/>
  <c r="F19" i="1"/>
  <c r="F16" i="1"/>
  <c r="F4" i="1"/>
  <c r="F14" i="1"/>
  <c r="F2" i="1"/>
  <c r="F7" i="1"/>
  <c r="F15" i="1"/>
  <c r="F5" i="1"/>
  <c r="K2" i="1" l="1"/>
  <c r="G2" i="1" s="1"/>
  <c r="H2" i="1" s="1"/>
  <c r="G13" i="1"/>
  <c r="H13" i="1" s="1"/>
  <c r="G14" i="1"/>
  <c r="H14" i="1" s="1"/>
  <c r="G4" i="1"/>
  <c r="H4" i="1" s="1"/>
  <c r="G17" i="1"/>
  <c r="H17" i="1" s="1"/>
  <c r="G7" i="1"/>
  <c r="H7" i="1" s="1"/>
  <c r="G16" i="1"/>
  <c r="H16" i="1" s="1"/>
  <c r="G11" i="1"/>
  <c r="H11" i="1" s="1"/>
  <c r="G5" i="1"/>
  <c r="H5" i="1" s="1"/>
  <c r="G19" i="1"/>
  <c r="H19" i="1" s="1"/>
  <c r="G6" i="1"/>
  <c r="H6" i="1" s="1"/>
  <c r="G15" i="1"/>
  <c r="H15" i="1" s="1"/>
  <c r="G18" i="1"/>
  <c r="H18" i="1" s="1"/>
  <c r="G50" i="1" l="1"/>
  <c r="H50" i="1" s="1"/>
  <c r="G46" i="1"/>
  <c r="H46" i="1" s="1"/>
  <c r="G43" i="1"/>
  <c r="H43" i="1" s="1"/>
  <c r="G41" i="1"/>
  <c r="H41" i="1" s="1"/>
  <c r="G39" i="1"/>
  <c r="H39" i="1" s="1"/>
  <c r="G37" i="1"/>
  <c r="H37" i="1" s="1"/>
  <c r="G35" i="1"/>
  <c r="H35" i="1" s="1"/>
  <c r="G33" i="1"/>
  <c r="H33" i="1" s="1"/>
  <c r="G31" i="1"/>
  <c r="H31" i="1" s="1"/>
  <c r="G29" i="1"/>
  <c r="H29" i="1" s="1"/>
  <c r="G27" i="1"/>
  <c r="H27" i="1" s="1"/>
  <c r="G25" i="1"/>
  <c r="H25" i="1" s="1"/>
  <c r="G23" i="1"/>
  <c r="H23" i="1" s="1"/>
  <c r="G21" i="1"/>
  <c r="H21" i="1" s="1"/>
  <c r="G45" i="1"/>
  <c r="H45" i="1" s="1"/>
  <c r="G49" i="1"/>
  <c r="H49" i="1" s="1"/>
  <c r="G48" i="1"/>
  <c r="H48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24" i="1"/>
  <c r="H24" i="1" s="1"/>
  <c r="G22" i="1"/>
  <c r="H22" i="1" s="1"/>
  <c r="G20" i="1"/>
  <c r="H20" i="1" s="1"/>
  <c r="G47" i="1"/>
  <c r="H47" i="1" s="1"/>
  <c r="G9" i="1"/>
  <c r="H9" i="1" s="1"/>
  <c r="G10" i="1"/>
  <c r="H10" i="1" s="1"/>
  <c r="G12" i="1"/>
  <c r="H12" i="1" s="1"/>
  <c r="G8" i="1"/>
  <c r="H8" i="1" s="1"/>
  <c r="G3" i="1"/>
  <c r="H3" i="1" s="1"/>
</calcChain>
</file>

<file path=xl/sharedStrings.xml><?xml version="1.0" encoding="utf-8"?>
<sst xmlns="http://schemas.openxmlformats.org/spreadsheetml/2006/main" count="34" uniqueCount="11">
  <si>
    <t>Year</t>
  </si>
  <si>
    <t>Month</t>
  </si>
  <si>
    <t>Demand</t>
  </si>
  <si>
    <t>Ratio</t>
  </si>
  <si>
    <t>Adjusted Factor</t>
  </si>
  <si>
    <t>*</t>
  </si>
  <si>
    <t>Sum_Adjusted Factor</t>
  </si>
  <si>
    <t>Sum_UnAdjusted Factor</t>
  </si>
  <si>
    <t>Centered Moving Average</t>
  </si>
  <si>
    <t>Unadjusted Factor</t>
  </si>
  <si>
    <t>Deseasonalized-Avg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</si>
</sst>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 indent="1"/>
    </xf>
    <xf numFmtId="0" fontId="0" fillId="0" borderId="1" xfId="0" applyBorder="1"/>
    <xf numFmtId="1" fontId="1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 indent="1"/>
    </xf>
    <xf numFmtId="2" fontId="0" fillId="2" borderId="1" xfId="0" applyNumberFormat="1" applyFill="1" applyBorder="1"/>
    <xf numFmtId="0" fontId="0" fillId="2" borderId="1" xfId="0" applyFill="1" applyBorder="1"/>
    <xf numFmtId="2" fontId="0" fillId="0" borderId="1" xfId="0" applyNumberFormat="1" applyBorder="1"/>
    <xf numFmtId="1" fontId="1" fillId="3" borderId="1" xfId="0" applyNumberFormat="1" applyFont="1" applyFill="1" applyBorder="1"/>
    <xf numFmtId="2" fontId="1" fillId="3" borderId="1" xfId="0" applyNumberFormat="1" applyFont="1" applyFill="1" applyBorder="1"/>
    <xf numFmtId="0" fontId="1" fillId="3" borderId="1" xfId="0" applyFont="1" applyFill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Demand Vs De-seasonalized</a:t>
            </a:r>
            <a:r>
              <a:rPr lang="en-US" baseline="0"/>
              <a:t>  Demand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Demand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[2]New_DF!$A$2:$A$50</c:f>
              <c:numCache>
                <c:formatCode>0</c:formatCode>
                <c:ptCount val="49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2018</c:v>
                </c:pt>
                <c:pt idx="29">
                  <c:v>2018</c:v>
                </c:pt>
                <c:pt idx="30">
                  <c:v>2018</c:v>
                </c:pt>
                <c:pt idx="31">
                  <c:v>2018</c:v>
                </c:pt>
                <c:pt idx="32">
                  <c:v>2018</c:v>
                </c:pt>
                <c:pt idx="33">
                  <c:v>2018</c:v>
                </c:pt>
                <c:pt idx="34">
                  <c:v>2018</c:v>
                </c:pt>
                <c:pt idx="35">
                  <c:v>2018</c:v>
                </c:pt>
                <c:pt idx="36">
                  <c:v>2018</c:v>
                </c:pt>
                <c:pt idx="37">
                  <c:v>2018</c:v>
                </c:pt>
                <c:pt idx="38">
                  <c:v>2018</c:v>
                </c:pt>
                <c:pt idx="39">
                  <c:v>2018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</c:numCache>
            </c:numRef>
          </c:cat>
          <c:val>
            <c:numRef>
              <c:f>[2]New_DF!$C$2:$C$50</c:f>
              <c:numCache>
                <c:formatCode>General</c:formatCode>
                <c:ptCount val="49"/>
                <c:pt idx="0">
                  <c:v>360.31</c:v>
                </c:pt>
                <c:pt idx="1">
                  <c:v>1050.6499999999999</c:v>
                </c:pt>
                <c:pt idx="2">
                  <c:v>931.47</c:v>
                </c:pt>
                <c:pt idx="3">
                  <c:v>3130.8299999999995</c:v>
                </c:pt>
                <c:pt idx="4">
                  <c:v>2902.6300000000006</c:v>
                </c:pt>
                <c:pt idx="5">
                  <c:v>1247.9599999999998</c:v>
                </c:pt>
                <c:pt idx="6">
                  <c:v>854.58999999999992</c:v>
                </c:pt>
                <c:pt idx="7">
                  <c:v>951.34999999999968</c:v>
                </c:pt>
                <c:pt idx="8">
                  <c:v>1151.42</c:v>
                </c:pt>
                <c:pt idx="9">
                  <c:v>2132.9499999999994</c:v>
                </c:pt>
                <c:pt idx="10">
                  <c:v>3337.6099999999992</c:v>
                </c:pt>
                <c:pt idx="11">
                  <c:v>3355.0100000000007</c:v>
                </c:pt>
                <c:pt idx="12">
                  <c:v>1971.04</c:v>
                </c:pt>
                <c:pt idx="13">
                  <c:v>1722.2400000000005</c:v>
                </c:pt>
                <c:pt idx="14">
                  <c:v>834.04000000000008</c:v>
                </c:pt>
                <c:pt idx="15">
                  <c:v>1182.0400000000002</c:v>
                </c:pt>
                <c:pt idx="16">
                  <c:v>1065.6799999999998</c:v>
                </c:pt>
                <c:pt idx="17">
                  <c:v>762.51</c:v>
                </c:pt>
                <c:pt idx="18">
                  <c:v>950.86000000000024</c:v>
                </c:pt>
                <c:pt idx="19">
                  <c:v>1213.7100000000003</c:v>
                </c:pt>
                <c:pt idx="20">
                  <c:v>1426.0500000000004</c:v>
                </c:pt>
                <c:pt idx="21">
                  <c:v>2573.9800000000005</c:v>
                </c:pt>
                <c:pt idx="22">
                  <c:v>2175.8800000000006</c:v>
                </c:pt>
                <c:pt idx="23">
                  <c:v>2814.3399999999992</c:v>
                </c:pt>
                <c:pt idx="24">
                  <c:v>2204.8099999999995</c:v>
                </c:pt>
                <c:pt idx="25">
                  <c:v>1579.2400000000002</c:v>
                </c:pt>
                <c:pt idx="26">
                  <c:v>876.94</c:v>
                </c:pt>
                <c:pt idx="27">
                  <c:v>844.80999999999983</c:v>
                </c:pt>
                <c:pt idx="28">
                  <c:v>936.09</c:v>
                </c:pt>
                <c:pt idx="29">
                  <c:v>842.91</c:v>
                </c:pt>
                <c:pt idx="30">
                  <c:v>834.31999999999994</c:v>
                </c:pt>
                <c:pt idx="31">
                  <c:v>1213.5000000000002</c:v>
                </c:pt>
                <c:pt idx="32">
                  <c:v>2152.9399999999996</c:v>
                </c:pt>
                <c:pt idx="33">
                  <c:v>2628.4900000000002</c:v>
                </c:pt>
                <c:pt idx="34">
                  <c:v>2553.9899999999993</c:v>
                </c:pt>
                <c:pt idx="35">
                  <c:v>3506.6599999999994</c:v>
                </c:pt>
                <c:pt idx="36">
                  <c:v>3127.81</c:v>
                </c:pt>
                <c:pt idx="37">
                  <c:v>1199.3699999999999</c:v>
                </c:pt>
                <c:pt idx="38">
                  <c:v>752.2700000000001</c:v>
                </c:pt>
                <c:pt idx="39">
                  <c:v>698.09000000000015</c:v>
                </c:pt>
                <c:pt idx="40">
                  <c:v>974.78</c:v>
                </c:pt>
                <c:pt idx="41">
                  <c:v>819.01899999999989</c:v>
                </c:pt>
                <c:pt idx="42">
                  <c:v>639.34</c:v>
                </c:pt>
                <c:pt idx="43">
                  <c:v>1158.4249999999997</c:v>
                </c:pt>
                <c:pt idx="44">
                  <c:v>1183.8399999999999</c:v>
                </c:pt>
                <c:pt idx="45">
                  <c:v>2567.420000000001</c:v>
                </c:pt>
                <c:pt idx="46">
                  <c:v>2998.68</c:v>
                </c:pt>
                <c:pt idx="47">
                  <c:v>3193.5200000000004</c:v>
                </c:pt>
                <c:pt idx="48">
                  <c:v>1998.8499999999995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8-4D79-8E44-16DF2296FD3B}"/>
            </c:ext>
          </c:extLst>
        </c:ser>
        <c:ser>
          <c:idx val="2"/>
          <c:order val="2"/>
          <c:tx>
            <c:v>De-seasonalized demand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[2]New_DF!$H$2:$H$50</c:f>
              <c:numCache>
                <c:formatCode>General</c:formatCode>
                <c:ptCount val="49"/>
                <c:pt idx="0">
                  <c:v>234.18302418690411</c:v>
                </c:pt>
                <c:pt idx="1">
                  <c:v>1097.3379264024186</c:v>
                </c:pt>
                <c:pt idx="2">
                  <c:v>1786.9511422030246</c:v>
                </c:pt>
                <c:pt idx="3">
                  <c:v>5485.9226381384096</c:v>
                </c:pt>
                <c:pt idx="4">
                  <c:v>4641.6683063150267</c:v>
                </c:pt>
                <c:pt idx="5">
                  <c:v>2439.467204160359</c:v>
                </c:pt>
                <c:pt idx="6">
                  <c:v>1699.3894863299013</c:v>
                </c:pt>
                <c:pt idx="7">
                  <c:v>1422.4028336930555</c:v>
                </c:pt>
                <c:pt idx="8">
                  <c:v>1227.7232069529105</c:v>
                </c:pt>
                <c:pt idx="9">
                  <c:v>1443.8136512514377</c:v>
                </c:pt>
                <c:pt idx="10">
                  <c:v>2015.519409115391</c:v>
                </c:pt>
                <c:pt idx="11">
                  <c:v>1650.8725769923808</c:v>
                </c:pt>
                <c:pt idx="12">
                  <c:v>1281.0749299030153</c:v>
                </c:pt>
                <c:pt idx="13">
                  <c:v>1798.7714941867437</c:v>
                </c:pt>
                <c:pt idx="14">
                  <c:v>1600.0394329855076</c:v>
                </c:pt>
                <c:pt idx="15">
                  <c:v>2071.2015648199131</c:v>
                </c:pt>
                <c:pt idx="16">
                  <c:v>1704.1555694917354</c:v>
                </c:pt>
                <c:pt idx="17">
                  <c:v>1490.5270504217408</c:v>
                </c:pt>
                <c:pt idx="18">
                  <c:v>1890.8265799642525</c:v>
                </c:pt>
                <c:pt idx="19">
                  <c:v>1814.6681487166652</c:v>
                </c:pt>
                <c:pt idx="20">
                  <c:v>1520.5526039804749</c:v>
                </c:pt>
                <c:pt idx="21">
                  <c:v>1742.3509515216847</c:v>
                </c:pt>
                <c:pt idx="22">
                  <c:v>1313.9726846174356</c:v>
                </c:pt>
                <c:pt idx="23">
                  <c:v>1384.8294724405396</c:v>
                </c:pt>
                <c:pt idx="24">
                  <c:v>1433.0134427507644</c:v>
                </c:pt>
                <c:pt idx="25">
                  <c:v>1649.4169770063827</c:v>
                </c:pt>
                <c:pt idx="26">
                  <c:v>1682.3396723925844</c:v>
                </c:pt>
                <c:pt idx="27">
                  <c:v>1480.2982927612518</c:v>
                </c:pt>
                <c:pt idx="28">
                  <c:v>1496.9249559394179</c:v>
                </c:pt>
                <c:pt idx="29">
                  <c:v>1647.6900710429888</c:v>
                </c:pt>
                <c:pt idx="30">
                  <c:v>1659.0817072921088</c:v>
                </c:pt>
                <c:pt idx="31">
                  <c:v>1814.354169008802</c:v>
                </c:pt>
                <c:pt idx="32">
                  <c:v>2295.6127227051802</c:v>
                </c:pt>
                <c:pt idx="33">
                  <c:v>1779.2492764377473</c:v>
                </c:pt>
                <c:pt idx="34">
                  <c:v>1542.3061459207688</c:v>
                </c:pt>
                <c:pt idx="35">
                  <c:v>1725.4937633080378</c:v>
                </c:pt>
                <c:pt idx="36">
                  <c:v>2032.9161135745346</c:v>
                </c:pt>
                <c:pt idx="37">
                  <c:v>1252.6666242699937</c:v>
                </c:pt>
                <c:pt idx="38">
                  <c:v>1443.1701887823219</c:v>
                </c:pt>
                <c:pt idx="39">
                  <c:v>1223.2116513697786</c:v>
                </c:pt>
                <c:pt idx="40">
                  <c:v>1558.7951036231834</c:v>
                </c:pt>
                <c:pt idx="41">
                  <c:v>1600.9888057984335</c:v>
                </c:pt>
                <c:pt idx="42">
                  <c:v>1271.3554736074132</c:v>
                </c:pt>
                <c:pt idx="43">
                  <c:v>1732.0092527680433</c:v>
                </c:pt>
                <c:pt idx="44">
                  <c:v>1262.2916410337959</c:v>
                </c:pt>
                <c:pt idx="45">
                  <c:v>1737.9104266372717</c:v>
                </c:pt>
                <c:pt idx="46">
                  <c:v>1810.8460070907452</c:v>
                </c:pt>
                <c:pt idx="47">
                  <c:v>1571.4095016338872</c:v>
                </c:pt>
                <c:pt idx="48">
                  <c:v>1299.1500038744225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38-4D79-8E44-16DF2296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721087"/>
        <c:axId val="431733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[2]New_DF!$B$1</c15:sqref>
                        </c15:formulaRef>
                      </c:ext>
                    </c:extLst>
                    <c:strCache>
                      <c:ptCount val="1"/>
                      <c:pt idx="0">
                        <c:v>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[2]New_DF!$A$2:$A$50</c15:sqref>
                        </c15:formulaRef>
                      </c:ext>
                    </c:extLst>
                    <c:numCache>
                      <c:formatCode>0</c:formatCode>
                      <c:ptCount val="49"/>
                      <c:pt idx="0">
                        <c:v>2015</c:v>
                      </c:pt>
                      <c:pt idx="1">
                        <c:v>2015</c:v>
                      </c:pt>
                      <c:pt idx="2">
                        <c:v>2015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2016</c:v>
                      </c:pt>
                      <c:pt idx="6">
                        <c:v>2016</c:v>
                      </c:pt>
                      <c:pt idx="7">
                        <c:v>2016</c:v>
                      </c:pt>
                      <c:pt idx="8">
                        <c:v>2016</c:v>
                      </c:pt>
                      <c:pt idx="9">
                        <c:v>2016</c:v>
                      </c:pt>
                      <c:pt idx="10">
                        <c:v>2016</c:v>
                      </c:pt>
                      <c:pt idx="11">
                        <c:v>2016</c:v>
                      </c:pt>
                      <c:pt idx="12">
                        <c:v>2016</c:v>
                      </c:pt>
                      <c:pt idx="13">
                        <c:v>2016</c:v>
                      </c:pt>
                      <c:pt idx="14">
                        <c:v>2016</c:v>
                      </c:pt>
                      <c:pt idx="15">
                        <c:v>2016</c:v>
                      </c:pt>
                      <c:pt idx="16">
                        <c:v>2017</c:v>
                      </c:pt>
                      <c:pt idx="17">
                        <c:v>2017</c:v>
                      </c:pt>
                      <c:pt idx="18">
                        <c:v>2017</c:v>
                      </c:pt>
                      <c:pt idx="19">
                        <c:v>2017</c:v>
                      </c:pt>
                      <c:pt idx="20">
                        <c:v>2017</c:v>
                      </c:pt>
                      <c:pt idx="21">
                        <c:v>2017</c:v>
                      </c:pt>
                      <c:pt idx="22">
                        <c:v>2017</c:v>
                      </c:pt>
                      <c:pt idx="23">
                        <c:v>2017</c:v>
                      </c:pt>
                      <c:pt idx="24">
                        <c:v>2017</c:v>
                      </c:pt>
                      <c:pt idx="25">
                        <c:v>2017</c:v>
                      </c:pt>
                      <c:pt idx="26">
                        <c:v>2017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2018</c:v>
                      </c:pt>
                      <c:pt idx="30">
                        <c:v>2018</c:v>
                      </c:pt>
                      <c:pt idx="31">
                        <c:v>2018</c:v>
                      </c:pt>
                      <c:pt idx="32">
                        <c:v>2018</c:v>
                      </c:pt>
                      <c:pt idx="33">
                        <c:v>2018</c:v>
                      </c:pt>
                      <c:pt idx="34">
                        <c:v>2018</c:v>
                      </c:pt>
                      <c:pt idx="35">
                        <c:v>2018</c:v>
                      </c:pt>
                      <c:pt idx="36">
                        <c:v>2018</c:v>
                      </c:pt>
                      <c:pt idx="37">
                        <c:v>2018</c:v>
                      </c:pt>
                      <c:pt idx="38">
                        <c:v>2018</c:v>
                      </c:pt>
                      <c:pt idx="39">
                        <c:v>2018</c:v>
                      </c:pt>
                      <c:pt idx="40">
                        <c:v>2019</c:v>
                      </c:pt>
                      <c:pt idx="41">
                        <c:v>2019</c:v>
                      </c:pt>
                      <c:pt idx="42">
                        <c:v>2019</c:v>
                      </c:pt>
                      <c:pt idx="43">
                        <c:v>2019</c:v>
                      </c:pt>
                      <c:pt idx="44">
                        <c:v>2019</c:v>
                      </c:pt>
                      <c:pt idx="45">
                        <c:v>2019</c:v>
                      </c:pt>
                      <c:pt idx="46">
                        <c:v>2019</c:v>
                      </c:pt>
                      <c:pt idx="47">
                        <c:v>2019</c:v>
                      </c:pt>
                      <c:pt idx="4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[2]New_DF!$B$2:$B$50</c15:sqref>
                        </c15:formulaRef>
                      </c:ext>
                    </c:extLst>
                    <c:numCache>
                      <c:formatCode>0</c:formatCode>
                      <c:ptCount val="49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6</c:v>
                      </c:pt>
                      <c:pt idx="10">
                        <c:v>7</c:v>
                      </c:pt>
                      <c:pt idx="11">
                        <c:v>8</c:v>
                      </c:pt>
                      <c:pt idx="12">
                        <c:v>9</c:v>
                      </c:pt>
                      <c:pt idx="13">
                        <c:v>10</c:v>
                      </c:pt>
                      <c:pt idx="14">
                        <c:v>11</c:v>
                      </c:pt>
                      <c:pt idx="15">
                        <c:v>12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11</c:v>
                      </c:pt>
                      <c:pt idx="39">
                        <c:v>12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3</c:v>
                      </c:pt>
                      <c:pt idx="43">
                        <c:v>4</c:v>
                      </c:pt>
                      <c:pt idx="44">
                        <c:v>5</c:v>
                      </c:pt>
                      <c:pt idx="45">
                        <c:v>6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438-4D79-8E44-16DF2296FD3B}"/>
                  </c:ext>
                </c:extLst>
              </c15:ser>
            </c15:filteredLineSeries>
          </c:ext>
        </c:extLst>
      </c:lineChart>
      <c:catAx>
        <c:axId val="43172108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33983"/>
        <c:crosses val="autoZero"/>
        <c:auto val="1"/>
        <c:lblAlgn val="ctr"/>
        <c:lblOffset val="100"/>
        <c:noMultiLvlLbl val="0"/>
      </c:catAx>
      <c:valAx>
        <c:axId val="4317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2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3</xdr:row>
      <xdr:rowOff>6350</xdr:rowOff>
    </xdr:from>
    <xdr:to>
      <xdr:col>18</xdr:col>
      <xdr:colOff>285750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E83FB-C1B4-40A4-8F71-AF5B9DCD6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wmy/Desktop/ASU%20MSBA%20Term%202/ADM2/Case%20analysis/Solar%20Case_Date_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wmy/Desktop/ASU%20MSBA%20Term%202/ADM2/Case%20analysis/Solar%20Case_Date_v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rlyDemand"/>
      <sheetName val="DF"/>
      <sheetName val="Average Demand"/>
      <sheetName val="Weekday Demand Cluster"/>
      <sheetName val="Weekend Demand Cluster"/>
      <sheetName val="New_DF"/>
      <sheetName val="_PalUtilTempWorksheet"/>
      <sheetName val="_STDS_DG12BC171B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Month</v>
          </cell>
        </row>
        <row r="2">
          <cell r="A2">
            <v>2015</v>
          </cell>
          <cell r="B2">
            <v>9</v>
          </cell>
          <cell r="C2">
            <v>360.31</v>
          </cell>
          <cell r="H2">
            <v>249.42653243457295</v>
          </cell>
        </row>
        <row r="3">
          <cell r="A3">
            <v>2015</v>
          </cell>
          <cell r="B3">
            <v>10</v>
          </cell>
          <cell r="C3">
            <v>1050.6499999999999</v>
          </cell>
          <cell r="H3">
            <v>1308.1525220237854</v>
          </cell>
        </row>
        <row r="4">
          <cell r="A4">
            <v>2015</v>
          </cell>
          <cell r="B4">
            <v>11</v>
          </cell>
          <cell r="C4">
            <v>931.47</v>
          </cell>
          <cell r="H4">
            <v>1835.4186318946145</v>
          </cell>
        </row>
        <row r="5">
          <cell r="A5">
            <v>2015</v>
          </cell>
          <cell r="B5">
            <v>12</v>
          </cell>
          <cell r="C5">
            <v>3130.8299999999995</v>
          </cell>
          <cell r="H5">
            <v>3695.6100406468722</v>
          </cell>
        </row>
        <row r="6">
          <cell r="A6">
            <v>2016</v>
          </cell>
          <cell r="B6">
            <v>1</v>
          </cell>
          <cell r="C6">
            <v>2902.6300000000006</v>
          </cell>
          <cell r="H6">
            <v>3412.6015581626143</v>
          </cell>
        </row>
        <row r="7">
          <cell r="A7">
            <v>2016</v>
          </cell>
          <cell r="B7">
            <v>2</v>
          </cell>
          <cell r="C7">
            <v>1247.9599999999998</v>
          </cell>
          <cell r="H7">
            <v>2140.5147528338161</v>
          </cell>
        </row>
        <row r="8">
          <cell r="A8">
            <v>2016</v>
          </cell>
          <cell r="B8">
            <v>3</v>
          </cell>
          <cell r="C8">
            <v>854.58999999999992</v>
          </cell>
          <cell r="H8">
            <v>1801.4096426346175</v>
          </cell>
        </row>
        <row r="9">
          <cell r="A9">
            <v>2016</v>
          </cell>
          <cell r="B9">
            <v>4</v>
          </cell>
          <cell r="C9">
            <v>951.34999999999968</v>
          </cell>
          <cell r="H9">
            <v>1402.6302538150965</v>
          </cell>
        </row>
        <row r="10">
          <cell r="A10">
            <v>2016</v>
          </cell>
          <cell r="B10">
            <v>5</v>
          </cell>
          <cell r="C10">
            <v>1151.42</v>
          </cell>
          <cell r="H10">
            <v>1345.6891549591771</v>
          </cell>
        </row>
        <row r="11">
          <cell r="A11">
            <v>2016</v>
          </cell>
          <cell r="B11">
            <v>6</v>
          </cell>
          <cell r="C11">
            <v>2132.9499999999994</v>
          </cell>
          <cell r="H11">
            <v>1428.7519992317455</v>
          </cell>
        </row>
        <row r="12">
          <cell r="A12">
            <v>2016</v>
          </cell>
          <cell r="B12">
            <v>7</v>
          </cell>
          <cell r="C12">
            <v>3337.6099999999992</v>
          </cell>
          <cell r="H12">
            <v>2084.7275462573625</v>
          </cell>
        </row>
        <row r="13">
          <cell r="A13">
            <v>2016</v>
          </cell>
          <cell r="B13">
            <v>8</v>
          </cell>
          <cell r="C13">
            <v>3355.0100000000007</v>
          </cell>
          <cell r="H13">
            <v>1801.9460930711978</v>
          </cell>
        </row>
        <row r="14">
          <cell r="A14">
            <v>2016</v>
          </cell>
          <cell r="B14">
            <v>9</v>
          </cell>
          <cell r="C14">
            <v>1971.04</v>
          </cell>
          <cell r="H14">
            <v>1364.4630248670317</v>
          </cell>
        </row>
        <row r="15">
          <cell r="A15">
            <v>2016</v>
          </cell>
          <cell r="B15">
            <v>10</v>
          </cell>
          <cell r="C15">
            <v>1722.2400000000005</v>
          </cell>
          <cell r="H15">
            <v>2144.3416927904109</v>
          </cell>
        </row>
        <row r="16">
          <cell r="A16">
            <v>2016</v>
          </cell>
          <cell r="B16">
            <v>11</v>
          </cell>
          <cell r="C16">
            <v>834.04000000000008</v>
          </cell>
          <cell r="H16">
            <v>1643.437314938092</v>
          </cell>
        </row>
        <row r="17">
          <cell r="A17">
            <v>2016</v>
          </cell>
          <cell r="B17">
            <v>12</v>
          </cell>
          <cell r="C17">
            <v>1182.0400000000002</v>
          </cell>
          <cell r="H17">
            <v>1395.2718264633436</v>
          </cell>
        </row>
        <row r="18">
          <cell r="A18">
            <v>2017</v>
          </cell>
          <cell r="B18">
            <v>1</v>
          </cell>
          <cell r="C18">
            <v>1065.6799999999998</v>
          </cell>
          <cell r="H18">
            <v>1252.912437514507</v>
          </cell>
        </row>
        <row r="19">
          <cell r="A19">
            <v>2017</v>
          </cell>
          <cell r="B19">
            <v>2</v>
          </cell>
          <cell r="C19">
            <v>762.51</v>
          </cell>
          <cell r="H19">
            <v>1307.8655599404735</v>
          </cell>
        </row>
        <row r="20">
          <cell r="A20">
            <v>2017</v>
          </cell>
          <cell r="B20">
            <v>3</v>
          </cell>
          <cell r="C20">
            <v>950.86000000000024</v>
          </cell>
          <cell r="H20">
            <v>2004.3393589856573</v>
          </cell>
        </row>
        <row r="21">
          <cell r="A21">
            <v>2017</v>
          </cell>
          <cell r="B21">
            <v>4</v>
          </cell>
          <cell r="C21">
            <v>1213.7100000000003</v>
          </cell>
          <cell r="H21">
            <v>1789.4427554085473</v>
          </cell>
        </row>
        <row r="22">
          <cell r="A22">
            <v>2017</v>
          </cell>
          <cell r="B22">
            <v>5</v>
          </cell>
          <cell r="C22">
            <v>1426.0500000000004</v>
          </cell>
          <cell r="H22">
            <v>1666.6551036368442</v>
          </cell>
        </row>
        <row r="23">
          <cell r="A23">
            <v>2017</v>
          </cell>
          <cell r="B23">
            <v>6</v>
          </cell>
          <cell r="C23">
            <v>2573.9800000000005</v>
          </cell>
          <cell r="H23">
            <v>1724.1750022187723</v>
          </cell>
        </row>
        <row r="24">
          <cell r="A24">
            <v>2017</v>
          </cell>
          <cell r="B24">
            <v>7</v>
          </cell>
          <cell r="C24">
            <v>2175.8800000000006</v>
          </cell>
          <cell r="H24">
            <v>1359.0913777674662</v>
          </cell>
        </row>
        <row r="25">
          <cell r="A25">
            <v>2017</v>
          </cell>
          <cell r="B25">
            <v>8</v>
          </cell>
          <cell r="C25">
            <v>2814.3399999999992</v>
          </cell>
          <cell r="H25">
            <v>1511.5570348744095</v>
          </cell>
        </row>
        <row r="26">
          <cell r="A26">
            <v>2017</v>
          </cell>
          <cell r="B26">
            <v>9</v>
          </cell>
          <cell r="C26">
            <v>2204.8099999999995</v>
          </cell>
          <cell r="H26">
            <v>1526.291562757265</v>
          </cell>
        </row>
        <row r="27">
          <cell r="A27">
            <v>2017</v>
          </cell>
          <cell r="B27">
            <v>10</v>
          </cell>
          <cell r="C27">
            <v>1579.2400000000002</v>
          </cell>
          <cell r="H27">
            <v>1966.2939978878251</v>
          </cell>
        </row>
        <row r="28">
          <cell r="A28">
            <v>2017</v>
          </cell>
          <cell r="B28">
            <v>11</v>
          </cell>
          <cell r="C28">
            <v>876.94</v>
          </cell>
          <cell r="H28">
            <v>1727.9697843770205</v>
          </cell>
        </row>
        <row r="29">
          <cell r="A29">
            <v>2017</v>
          </cell>
          <cell r="B29">
            <v>12</v>
          </cell>
          <cell r="C29">
            <v>844.80999999999983</v>
          </cell>
          <cell r="H29">
            <v>997.20787089649832</v>
          </cell>
        </row>
        <row r="30">
          <cell r="A30">
            <v>2018</v>
          </cell>
          <cell r="B30">
            <v>1</v>
          </cell>
          <cell r="C30">
            <v>936.09</v>
          </cell>
          <cell r="H30">
            <v>1100.5543912177718</v>
          </cell>
        </row>
        <row r="31">
          <cell r="A31">
            <v>2018</v>
          </cell>
          <cell r="B31">
            <v>2</v>
          </cell>
          <cell r="C31">
            <v>842.91</v>
          </cell>
          <cell r="H31">
            <v>1445.7685264841439</v>
          </cell>
        </row>
        <row r="32">
          <cell r="A32">
            <v>2018</v>
          </cell>
          <cell r="B32">
            <v>3</v>
          </cell>
          <cell r="C32">
            <v>834.31999999999994</v>
          </cell>
          <cell r="H32">
            <v>1758.6820499220844</v>
          </cell>
        </row>
        <row r="33">
          <cell r="A33">
            <v>2018</v>
          </cell>
          <cell r="B33">
            <v>4</v>
          </cell>
          <cell r="C33">
            <v>1213.5000000000002</v>
          </cell>
          <cell r="H33">
            <v>1789.1331402792036</v>
          </cell>
        </row>
        <row r="34">
          <cell r="A34">
            <v>2018</v>
          </cell>
          <cell r="B34">
            <v>5</v>
          </cell>
          <cell r="C34">
            <v>2152.9399999999996</v>
          </cell>
          <cell r="H34">
            <v>2516.1869771914767</v>
          </cell>
        </row>
        <row r="35">
          <cell r="A35">
            <v>2018</v>
          </cell>
          <cell r="B35">
            <v>6</v>
          </cell>
          <cell r="C35">
            <v>2628.4900000000002</v>
          </cell>
          <cell r="H35">
            <v>1760.6884092269638</v>
          </cell>
        </row>
        <row r="36">
          <cell r="A36">
            <v>2018</v>
          </cell>
          <cell r="B36">
            <v>7</v>
          </cell>
          <cell r="C36">
            <v>2553.9899999999993</v>
          </cell>
          <cell r="H36">
            <v>1595.265266422932</v>
          </cell>
        </row>
        <row r="37">
          <cell r="A37">
            <v>2018</v>
          </cell>
          <cell r="B37">
            <v>8</v>
          </cell>
          <cell r="C37">
            <v>3506.6599999999994</v>
          </cell>
          <cell r="H37">
            <v>1883.3959620773244</v>
          </cell>
        </row>
        <row r="38">
          <cell r="A38">
            <v>2018</v>
          </cell>
          <cell r="B38">
            <v>9</v>
          </cell>
          <cell r="C38">
            <v>3127.81</v>
          </cell>
          <cell r="H38">
            <v>2165.2432694462573</v>
          </cell>
        </row>
        <row r="39">
          <cell r="A39">
            <v>2018</v>
          </cell>
          <cell r="B39">
            <v>10</v>
          </cell>
          <cell r="C39">
            <v>1199.3699999999999</v>
          </cell>
          <cell r="H39">
            <v>1493.3221247224742</v>
          </cell>
        </row>
        <row r="40">
          <cell r="A40">
            <v>2018</v>
          </cell>
          <cell r="B40">
            <v>11</v>
          </cell>
          <cell r="C40">
            <v>752.2700000000001</v>
          </cell>
          <cell r="H40">
            <v>1482.3133050075278</v>
          </cell>
        </row>
        <row r="41">
          <cell r="A41">
            <v>2018</v>
          </cell>
          <cell r="B41">
            <v>12</v>
          </cell>
          <cell r="C41">
            <v>698.09000000000015</v>
          </cell>
          <cell r="H41">
            <v>824.02059941778248</v>
          </cell>
        </row>
        <row r="42">
          <cell r="A42">
            <v>2019</v>
          </cell>
          <cell r="B42">
            <v>1</v>
          </cell>
          <cell r="C42">
            <v>974.78</v>
          </cell>
          <cell r="H42">
            <v>1146.0419505296068</v>
          </cell>
        </row>
        <row r="43">
          <cell r="A43">
            <v>2019</v>
          </cell>
          <cell r="B43">
            <v>2</v>
          </cell>
          <cell r="C43">
            <v>819.01899999999989</v>
          </cell>
          <cell r="H43">
            <v>1404.7904198461483</v>
          </cell>
        </row>
        <row r="44">
          <cell r="A44">
            <v>2019</v>
          </cell>
          <cell r="B44">
            <v>3</v>
          </cell>
          <cell r="C44">
            <v>639.34</v>
          </cell>
          <cell r="H44">
            <v>1347.6792858821382</v>
          </cell>
        </row>
        <row r="45">
          <cell r="A45">
            <v>2019</v>
          </cell>
          <cell r="B45">
            <v>4</v>
          </cell>
          <cell r="C45">
            <v>1158.4249999999997</v>
          </cell>
          <cell r="H45">
            <v>1707.9328867144093</v>
          </cell>
        </row>
        <row r="46">
          <cell r="A46">
            <v>2019</v>
          </cell>
          <cell r="B46">
            <v>5</v>
          </cell>
          <cell r="C46">
            <v>1183.8399999999999</v>
          </cell>
          <cell r="H46">
            <v>1383.5791016369978</v>
          </cell>
        </row>
        <row r="47">
          <cell r="A47">
            <v>2019</v>
          </cell>
          <cell r="B47">
            <v>6</v>
          </cell>
          <cell r="C47">
            <v>2567.420000000001</v>
          </cell>
          <cell r="H47">
            <v>1719.7808002379666</v>
          </cell>
        </row>
        <row r="48">
          <cell r="A48">
            <v>2019</v>
          </cell>
          <cell r="B48">
            <v>7</v>
          </cell>
          <cell r="C48">
            <v>2998.68</v>
          </cell>
          <cell r="H48">
            <v>1873.0261469767377</v>
          </cell>
        </row>
        <row r="49">
          <cell r="A49">
            <v>2019</v>
          </cell>
          <cell r="B49">
            <v>8</v>
          </cell>
          <cell r="C49">
            <v>3193.5200000000004</v>
          </cell>
          <cell r="H49">
            <v>1715.2112474015669</v>
          </cell>
        </row>
        <row r="50">
          <cell r="A50">
            <v>2019</v>
          </cell>
          <cell r="B50">
            <v>9</v>
          </cell>
          <cell r="C50">
            <v>1998.8499999999995</v>
          </cell>
          <cell r="H50">
            <v>1383.7146467121245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rlyDemand"/>
      <sheetName val="DF"/>
      <sheetName val="Average Demand"/>
      <sheetName val="Weekday Demand Cluster"/>
      <sheetName val="Sheet3"/>
      <sheetName val="Weekend Demand Cluster"/>
      <sheetName val="New_DF"/>
      <sheetName val="_PalUtilTempWorksheet"/>
      <sheetName val="_STDS_DGF7AF475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Month</v>
          </cell>
        </row>
        <row r="2">
          <cell r="A2">
            <v>2015</v>
          </cell>
          <cell r="B2">
            <v>9</v>
          </cell>
          <cell r="C2">
            <v>360.31</v>
          </cell>
          <cell r="H2">
            <v>234.18302418690411</v>
          </cell>
        </row>
        <row r="3">
          <cell r="A3">
            <v>2015</v>
          </cell>
          <cell r="B3">
            <v>10</v>
          </cell>
          <cell r="C3">
            <v>1050.6499999999999</v>
          </cell>
          <cell r="H3">
            <v>1097.3379264024186</v>
          </cell>
        </row>
        <row r="4">
          <cell r="A4">
            <v>2015</v>
          </cell>
          <cell r="B4">
            <v>11</v>
          </cell>
          <cell r="C4">
            <v>931.47</v>
          </cell>
          <cell r="H4">
            <v>1786.9511422030246</v>
          </cell>
        </row>
        <row r="5">
          <cell r="A5">
            <v>2015</v>
          </cell>
          <cell r="B5">
            <v>12</v>
          </cell>
          <cell r="C5">
            <v>3130.8299999999995</v>
          </cell>
          <cell r="H5">
            <v>5485.9226381384096</v>
          </cell>
        </row>
        <row r="6">
          <cell r="A6">
            <v>2016</v>
          </cell>
          <cell r="B6">
            <v>1</v>
          </cell>
          <cell r="C6">
            <v>2902.6300000000006</v>
          </cell>
          <cell r="H6">
            <v>4641.6683063150267</v>
          </cell>
        </row>
        <row r="7">
          <cell r="A7">
            <v>2016</v>
          </cell>
          <cell r="B7">
            <v>2</v>
          </cell>
          <cell r="C7">
            <v>1247.9599999999998</v>
          </cell>
          <cell r="H7">
            <v>2439.467204160359</v>
          </cell>
        </row>
        <row r="8">
          <cell r="A8">
            <v>2016</v>
          </cell>
          <cell r="B8">
            <v>3</v>
          </cell>
          <cell r="C8">
            <v>854.58999999999992</v>
          </cell>
          <cell r="H8">
            <v>1699.3894863299013</v>
          </cell>
        </row>
        <row r="9">
          <cell r="A9">
            <v>2016</v>
          </cell>
          <cell r="B9">
            <v>4</v>
          </cell>
          <cell r="C9">
            <v>951.34999999999968</v>
          </cell>
          <cell r="H9">
            <v>1422.4028336930555</v>
          </cell>
        </row>
        <row r="10">
          <cell r="A10">
            <v>2016</v>
          </cell>
          <cell r="B10">
            <v>5</v>
          </cell>
          <cell r="C10">
            <v>1151.42</v>
          </cell>
          <cell r="H10">
            <v>1227.7232069529105</v>
          </cell>
        </row>
        <row r="11">
          <cell r="A11">
            <v>2016</v>
          </cell>
          <cell r="B11">
            <v>6</v>
          </cell>
          <cell r="C11">
            <v>2132.9499999999994</v>
          </cell>
          <cell r="H11">
            <v>1443.8136512514377</v>
          </cell>
        </row>
        <row r="12">
          <cell r="A12">
            <v>2016</v>
          </cell>
          <cell r="B12">
            <v>7</v>
          </cell>
          <cell r="C12">
            <v>3337.6099999999992</v>
          </cell>
          <cell r="H12">
            <v>2015.519409115391</v>
          </cell>
        </row>
        <row r="13">
          <cell r="A13">
            <v>2016</v>
          </cell>
          <cell r="B13">
            <v>8</v>
          </cell>
          <cell r="C13">
            <v>3355.0100000000007</v>
          </cell>
          <cell r="H13">
            <v>1650.8725769923808</v>
          </cell>
        </row>
        <row r="14">
          <cell r="A14">
            <v>2016</v>
          </cell>
          <cell r="B14">
            <v>9</v>
          </cell>
          <cell r="C14">
            <v>1971.04</v>
          </cell>
          <cell r="H14">
            <v>1281.0749299030153</v>
          </cell>
        </row>
        <row r="15">
          <cell r="A15">
            <v>2016</v>
          </cell>
          <cell r="B15">
            <v>10</v>
          </cell>
          <cell r="C15">
            <v>1722.2400000000005</v>
          </cell>
          <cell r="H15">
            <v>1798.7714941867437</v>
          </cell>
        </row>
        <row r="16">
          <cell r="A16">
            <v>2016</v>
          </cell>
          <cell r="B16">
            <v>11</v>
          </cell>
          <cell r="C16">
            <v>834.04000000000008</v>
          </cell>
          <cell r="H16">
            <v>1600.0394329855076</v>
          </cell>
        </row>
        <row r="17">
          <cell r="A17">
            <v>2016</v>
          </cell>
          <cell r="B17">
            <v>12</v>
          </cell>
          <cell r="C17">
            <v>1182.0400000000002</v>
          </cell>
          <cell r="H17">
            <v>2071.2015648199131</v>
          </cell>
        </row>
        <row r="18">
          <cell r="A18">
            <v>2017</v>
          </cell>
          <cell r="B18">
            <v>1</v>
          </cell>
          <cell r="C18">
            <v>1065.6799999999998</v>
          </cell>
          <cell r="H18">
            <v>1704.1555694917354</v>
          </cell>
        </row>
        <row r="19">
          <cell r="A19">
            <v>2017</v>
          </cell>
          <cell r="B19">
            <v>2</v>
          </cell>
          <cell r="C19">
            <v>762.51</v>
          </cell>
          <cell r="H19">
            <v>1490.5270504217408</v>
          </cell>
        </row>
        <row r="20">
          <cell r="A20">
            <v>2017</v>
          </cell>
          <cell r="B20">
            <v>3</v>
          </cell>
          <cell r="C20">
            <v>950.86000000000024</v>
          </cell>
          <cell r="H20">
            <v>1890.8265799642525</v>
          </cell>
        </row>
        <row r="21">
          <cell r="A21">
            <v>2017</v>
          </cell>
          <cell r="B21">
            <v>4</v>
          </cell>
          <cell r="C21">
            <v>1213.7100000000003</v>
          </cell>
          <cell r="H21">
            <v>1814.6681487166652</v>
          </cell>
        </row>
        <row r="22">
          <cell r="A22">
            <v>2017</v>
          </cell>
          <cell r="B22">
            <v>5</v>
          </cell>
          <cell r="C22">
            <v>1426.0500000000004</v>
          </cell>
          <cell r="H22">
            <v>1520.5526039804749</v>
          </cell>
        </row>
        <row r="23">
          <cell r="A23">
            <v>2017</v>
          </cell>
          <cell r="B23">
            <v>6</v>
          </cell>
          <cell r="C23">
            <v>2573.9800000000005</v>
          </cell>
          <cell r="H23">
            <v>1742.3509515216847</v>
          </cell>
        </row>
        <row r="24">
          <cell r="A24">
            <v>2017</v>
          </cell>
          <cell r="B24">
            <v>7</v>
          </cell>
          <cell r="C24">
            <v>2175.8800000000006</v>
          </cell>
          <cell r="H24">
            <v>1313.9726846174356</v>
          </cell>
        </row>
        <row r="25">
          <cell r="A25">
            <v>2017</v>
          </cell>
          <cell r="B25">
            <v>8</v>
          </cell>
          <cell r="C25">
            <v>2814.3399999999992</v>
          </cell>
          <cell r="H25">
            <v>1384.8294724405396</v>
          </cell>
        </row>
        <row r="26">
          <cell r="A26">
            <v>2017</v>
          </cell>
          <cell r="B26">
            <v>9</v>
          </cell>
          <cell r="C26">
            <v>2204.8099999999995</v>
          </cell>
          <cell r="H26">
            <v>1433.0134427507644</v>
          </cell>
        </row>
        <row r="27">
          <cell r="A27">
            <v>2017</v>
          </cell>
          <cell r="B27">
            <v>10</v>
          </cell>
          <cell r="C27">
            <v>1579.2400000000002</v>
          </cell>
          <cell r="H27">
            <v>1649.4169770063827</v>
          </cell>
        </row>
        <row r="28">
          <cell r="A28">
            <v>2017</v>
          </cell>
          <cell r="B28">
            <v>11</v>
          </cell>
          <cell r="C28">
            <v>876.94</v>
          </cell>
          <cell r="H28">
            <v>1682.3396723925844</v>
          </cell>
        </row>
        <row r="29">
          <cell r="A29">
            <v>2017</v>
          </cell>
          <cell r="B29">
            <v>12</v>
          </cell>
          <cell r="C29">
            <v>844.80999999999983</v>
          </cell>
          <cell r="H29">
            <v>1480.2982927612518</v>
          </cell>
        </row>
        <row r="30">
          <cell r="A30">
            <v>2018</v>
          </cell>
          <cell r="B30">
            <v>1</v>
          </cell>
          <cell r="C30">
            <v>936.09</v>
          </cell>
          <cell r="H30">
            <v>1496.9249559394179</v>
          </cell>
        </row>
        <row r="31">
          <cell r="A31">
            <v>2018</v>
          </cell>
          <cell r="B31">
            <v>2</v>
          </cell>
          <cell r="C31">
            <v>842.91</v>
          </cell>
          <cell r="H31">
            <v>1647.6900710429888</v>
          </cell>
        </row>
        <row r="32">
          <cell r="A32">
            <v>2018</v>
          </cell>
          <cell r="B32">
            <v>3</v>
          </cell>
          <cell r="C32">
            <v>834.31999999999994</v>
          </cell>
          <cell r="H32">
            <v>1659.0817072921088</v>
          </cell>
        </row>
        <row r="33">
          <cell r="A33">
            <v>2018</v>
          </cell>
          <cell r="B33">
            <v>4</v>
          </cell>
          <cell r="C33">
            <v>1213.5000000000002</v>
          </cell>
          <cell r="H33">
            <v>1814.354169008802</v>
          </cell>
        </row>
        <row r="34">
          <cell r="A34">
            <v>2018</v>
          </cell>
          <cell r="B34">
            <v>5</v>
          </cell>
          <cell r="C34">
            <v>2152.9399999999996</v>
          </cell>
          <cell r="H34">
            <v>2295.6127227051802</v>
          </cell>
        </row>
        <row r="35">
          <cell r="A35">
            <v>2018</v>
          </cell>
          <cell r="B35">
            <v>6</v>
          </cell>
          <cell r="C35">
            <v>2628.4900000000002</v>
          </cell>
          <cell r="H35">
            <v>1779.2492764377473</v>
          </cell>
        </row>
        <row r="36">
          <cell r="A36">
            <v>2018</v>
          </cell>
          <cell r="B36">
            <v>7</v>
          </cell>
          <cell r="C36">
            <v>2553.9899999999993</v>
          </cell>
          <cell r="H36">
            <v>1542.3061459207688</v>
          </cell>
        </row>
        <row r="37">
          <cell r="A37">
            <v>2018</v>
          </cell>
          <cell r="B37">
            <v>8</v>
          </cell>
          <cell r="C37">
            <v>3506.6599999999994</v>
          </cell>
          <cell r="H37">
            <v>1725.4937633080378</v>
          </cell>
        </row>
        <row r="38">
          <cell r="A38">
            <v>2018</v>
          </cell>
          <cell r="B38">
            <v>9</v>
          </cell>
          <cell r="C38">
            <v>3127.81</v>
          </cell>
          <cell r="H38">
            <v>2032.9161135745346</v>
          </cell>
        </row>
        <row r="39">
          <cell r="A39">
            <v>2018</v>
          </cell>
          <cell r="B39">
            <v>10</v>
          </cell>
          <cell r="C39">
            <v>1199.3699999999999</v>
          </cell>
          <cell r="H39">
            <v>1252.6666242699937</v>
          </cell>
        </row>
        <row r="40">
          <cell r="A40">
            <v>2018</v>
          </cell>
          <cell r="B40">
            <v>11</v>
          </cell>
          <cell r="C40">
            <v>752.2700000000001</v>
          </cell>
          <cell r="H40">
            <v>1443.1701887823219</v>
          </cell>
        </row>
        <row r="41">
          <cell r="A41">
            <v>2018</v>
          </cell>
          <cell r="B41">
            <v>12</v>
          </cell>
          <cell r="C41">
            <v>698.09000000000015</v>
          </cell>
          <cell r="H41">
            <v>1223.2116513697786</v>
          </cell>
        </row>
        <row r="42">
          <cell r="A42">
            <v>2019</v>
          </cell>
          <cell r="B42">
            <v>1</v>
          </cell>
          <cell r="C42">
            <v>974.78</v>
          </cell>
          <cell r="H42">
            <v>1558.7951036231834</v>
          </cell>
        </row>
        <row r="43">
          <cell r="A43">
            <v>2019</v>
          </cell>
          <cell r="B43">
            <v>2</v>
          </cell>
          <cell r="C43">
            <v>819.01899999999989</v>
          </cell>
          <cell r="H43">
            <v>1600.9888057984335</v>
          </cell>
        </row>
        <row r="44">
          <cell r="A44">
            <v>2019</v>
          </cell>
          <cell r="B44">
            <v>3</v>
          </cell>
          <cell r="C44">
            <v>639.34</v>
          </cell>
          <cell r="H44">
            <v>1271.3554736074132</v>
          </cell>
        </row>
        <row r="45">
          <cell r="A45">
            <v>2019</v>
          </cell>
          <cell r="B45">
            <v>4</v>
          </cell>
          <cell r="C45">
            <v>1158.4249999999997</v>
          </cell>
          <cell r="H45">
            <v>1732.0092527680433</v>
          </cell>
        </row>
        <row r="46">
          <cell r="A46">
            <v>2019</v>
          </cell>
          <cell r="B46">
            <v>5</v>
          </cell>
          <cell r="C46">
            <v>1183.8399999999999</v>
          </cell>
          <cell r="H46">
            <v>1262.2916410337959</v>
          </cell>
        </row>
        <row r="47">
          <cell r="A47">
            <v>2019</v>
          </cell>
          <cell r="B47">
            <v>6</v>
          </cell>
          <cell r="C47">
            <v>2567.420000000001</v>
          </cell>
          <cell r="H47">
            <v>1737.9104266372717</v>
          </cell>
        </row>
        <row r="48">
          <cell r="A48">
            <v>2019</v>
          </cell>
          <cell r="B48">
            <v>7</v>
          </cell>
          <cell r="C48">
            <v>2998.68</v>
          </cell>
          <cell r="H48">
            <v>1810.8460070907452</v>
          </cell>
        </row>
        <row r="49">
          <cell r="A49">
            <v>2019</v>
          </cell>
          <cell r="B49">
            <v>8</v>
          </cell>
          <cell r="C49">
            <v>3193.5200000000004</v>
          </cell>
          <cell r="H49">
            <v>1571.4095016338872</v>
          </cell>
        </row>
        <row r="50">
          <cell r="A50">
            <v>2019</v>
          </cell>
          <cell r="B50">
            <v>9</v>
          </cell>
          <cell r="C50">
            <v>1998.8499999999995</v>
          </cell>
          <cell r="H50">
            <v>1299.1500038744225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BE0A-6DB3-40F0-9BBD-170E07108D88}">
  <dimension ref="A1:K50"/>
  <sheetViews>
    <sheetView tabSelected="1" workbookViewId="0"/>
  </sheetViews>
  <sheetFormatPr defaultRowHeight="14.5" x14ac:dyDescent="0.35"/>
  <cols>
    <col min="1" max="1" width="10.1796875" style="12" bestFit="1" customWidth="1"/>
    <col min="2" max="2" width="8.7265625" style="12"/>
    <col min="3" max="3" width="8.7265625" style="13"/>
    <col min="6" max="6" width="11.81640625" bestFit="1" customWidth="1"/>
    <col min="7" max="7" width="14.1796875" bestFit="1" customWidth="1"/>
    <col min="8" max="8" width="14.54296875" bestFit="1" customWidth="1"/>
    <col min="9" max="9" width="9.08984375" customWidth="1"/>
    <col min="10" max="10" width="6.26953125" customWidth="1"/>
    <col min="11" max="11" width="6.6328125" customWidth="1"/>
    <col min="12" max="12" width="3.54296875" customWidth="1"/>
    <col min="13" max="13" width="3.6328125" customWidth="1"/>
    <col min="14" max="14" width="6.08984375" customWidth="1"/>
  </cols>
  <sheetData>
    <row r="1" spans="1:11" x14ac:dyDescent="0.35">
      <c r="A1" s="9" t="s">
        <v>0</v>
      </c>
      <c r="B1" s="9" t="s">
        <v>1</v>
      </c>
      <c r="C1" s="10" t="s">
        <v>2</v>
      </c>
      <c r="D1" s="11" t="s">
        <v>8</v>
      </c>
      <c r="E1" s="11" t="s">
        <v>3</v>
      </c>
      <c r="F1" s="11" t="s">
        <v>9</v>
      </c>
      <c r="G1" s="11" t="s">
        <v>4</v>
      </c>
      <c r="H1" s="11" t="s">
        <v>10</v>
      </c>
      <c r="J1" s="3" t="s">
        <v>6</v>
      </c>
      <c r="K1" s="3" t="s">
        <v>7</v>
      </c>
    </row>
    <row r="2" spans="1:11" x14ac:dyDescent="0.35">
      <c r="A2" s="1">
        <v>2015</v>
      </c>
      <c r="B2" s="2">
        <v>9</v>
      </c>
      <c r="C2" s="3">
        <v>360.31</v>
      </c>
      <c r="D2" s="3" t="s">
        <v>5</v>
      </c>
      <c r="E2" s="3" t="s">
        <v>5</v>
      </c>
      <c r="F2" s="3">
        <f t="shared" ref="F2:F7" si="0">AVERAGE(E14,E26,E38)</f>
        <v>1.501239217743831</v>
      </c>
      <c r="G2" s="3">
        <f>F2*$J$2/$K$2</f>
        <v>1.5385829150128001</v>
      </c>
      <c r="H2" s="3">
        <f>C2/G2</f>
        <v>234.18302418690411</v>
      </c>
      <c r="J2" s="3">
        <v>12</v>
      </c>
      <c r="K2" s="3">
        <f>SUM(F2:F13)</f>
        <v>11.708742140020513</v>
      </c>
    </row>
    <row r="3" spans="1:11" x14ac:dyDescent="0.35">
      <c r="A3" s="1">
        <v>2015</v>
      </c>
      <c r="B3" s="2">
        <v>10</v>
      </c>
      <c r="C3" s="3">
        <v>1050.6499999999999</v>
      </c>
      <c r="D3" s="3" t="s">
        <v>5</v>
      </c>
      <c r="E3" s="3" t="s">
        <v>5</v>
      </c>
      <c r="F3" s="3">
        <f t="shared" si="0"/>
        <v>0.93421464447628499</v>
      </c>
      <c r="G3" s="3">
        <f t="shared" ref="G3:G50" si="1">F3*$J$2/$K$2</f>
        <v>0.95745346508209794</v>
      </c>
      <c r="H3" s="3">
        <f t="shared" ref="H3:H50" si="2">C3/G3</f>
        <v>1097.3379264024186</v>
      </c>
    </row>
    <row r="4" spans="1:11" x14ac:dyDescent="0.35">
      <c r="A4" s="1">
        <v>2015</v>
      </c>
      <c r="B4" s="2">
        <v>11</v>
      </c>
      <c r="C4" s="3">
        <v>931.47</v>
      </c>
      <c r="D4" s="3" t="s">
        <v>5</v>
      </c>
      <c r="E4" s="3" t="s">
        <v>5</v>
      </c>
      <c r="F4" s="3">
        <f t="shared" si="0"/>
        <v>0.50861034490470802</v>
      </c>
      <c r="G4" s="3">
        <f t="shared" si="1"/>
        <v>0.52126215317316771</v>
      </c>
      <c r="H4" s="3">
        <f t="shared" si="2"/>
        <v>1786.9511422030246</v>
      </c>
    </row>
    <row r="5" spans="1:11" x14ac:dyDescent="0.35">
      <c r="A5" s="1">
        <v>2015</v>
      </c>
      <c r="B5" s="2">
        <v>12</v>
      </c>
      <c r="C5" s="3">
        <v>3130.8299999999995</v>
      </c>
      <c r="D5" s="3" t="s">
        <v>5</v>
      </c>
      <c r="E5" s="3" t="s">
        <v>5</v>
      </c>
      <c r="F5" s="3">
        <f t="shared" si="0"/>
        <v>0.55685074283572644</v>
      </c>
      <c r="G5" s="3">
        <f t="shared" si="1"/>
        <v>0.57070254294770983</v>
      </c>
      <c r="H5" s="3">
        <f t="shared" si="2"/>
        <v>5485.9226381384096</v>
      </c>
    </row>
    <row r="6" spans="1:11" x14ac:dyDescent="0.35">
      <c r="A6" s="1">
        <v>2016</v>
      </c>
      <c r="B6" s="2">
        <v>1</v>
      </c>
      <c r="C6" s="3">
        <v>2902.6300000000006</v>
      </c>
      <c r="D6" s="3" t="s">
        <v>5</v>
      </c>
      <c r="E6" s="3" t="s">
        <v>5</v>
      </c>
      <c r="F6" s="3">
        <f t="shared" si="0"/>
        <v>0.61016398909219283</v>
      </c>
      <c r="G6" s="3">
        <f t="shared" si="1"/>
        <v>0.62534196940590292</v>
      </c>
      <c r="H6" s="3">
        <f t="shared" si="2"/>
        <v>4641.6683063150267</v>
      </c>
    </row>
    <row r="7" spans="1:11" x14ac:dyDescent="0.35">
      <c r="A7" s="1">
        <v>2016</v>
      </c>
      <c r="B7" s="2">
        <v>2</v>
      </c>
      <c r="C7" s="3">
        <v>1247.9599999999998</v>
      </c>
      <c r="D7" s="3" t="s">
        <v>5</v>
      </c>
      <c r="E7" s="3" t="s">
        <v>5</v>
      </c>
      <c r="F7" s="3">
        <f t="shared" si="0"/>
        <v>0.49915413961909638</v>
      </c>
      <c r="G7" s="3">
        <f t="shared" si="1"/>
        <v>0.51157072243958923</v>
      </c>
      <c r="H7" s="3">
        <f t="shared" si="2"/>
        <v>2439.467204160359</v>
      </c>
    </row>
    <row r="8" spans="1:11" x14ac:dyDescent="0.35">
      <c r="A8" s="4">
        <v>2016</v>
      </c>
      <c r="B8" s="5">
        <v>3</v>
      </c>
      <c r="C8" s="3">
        <v>854.58999999999992</v>
      </c>
      <c r="D8" s="6">
        <f>AVERAGE(AVERAGE(C2:C13),AVERAGE(C3:C14))</f>
        <v>1851.0120833333335</v>
      </c>
      <c r="E8" s="7">
        <f>C8/D8</f>
        <v>0.46168796394945188</v>
      </c>
      <c r="F8" s="7">
        <f>AVERAGE(E8,E20,E32,E44)</f>
        <v>0.49067493679009566</v>
      </c>
      <c r="G8" s="7">
        <f t="shared" si="1"/>
        <v>0.50288059734064927</v>
      </c>
      <c r="H8" s="3">
        <f t="shared" si="2"/>
        <v>1699.3894863299013</v>
      </c>
    </row>
    <row r="9" spans="1:11" x14ac:dyDescent="0.35">
      <c r="A9" s="1">
        <v>2016</v>
      </c>
      <c r="B9" s="2">
        <v>4</v>
      </c>
      <c r="C9" s="3">
        <v>951.34999999999968</v>
      </c>
      <c r="D9" s="8">
        <f t="shared" ref="D9:D44" si="3">AVERAGE(AVERAGE(C3:C14),AVERAGE(C4:C15))</f>
        <v>1946.1087500000003</v>
      </c>
      <c r="E9" s="3">
        <f t="shared" ref="E9:E44" si="4">C9/D9</f>
        <v>0.48884729591807219</v>
      </c>
      <c r="F9" s="3">
        <f>AVERAGE(E9,E21,E33,E45)</f>
        <v>0.65259945887876447</v>
      </c>
      <c r="G9" s="3">
        <f t="shared" si="1"/>
        <v>0.66883303201102473</v>
      </c>
      <c r="H9" s="3">
        <f t="shared" si="2"/>
        <v>1422.4028336930555</v>
      </c>
    </row>
    <row r="10" spans="1:11" x14ac:dyDescent="0.35">
      <c r="A10" s="1">
        <v>2016</v>
      </c>
      <c r="B10" s="2">
        <v>5</v>
      </c>
      <c r="C10" s="3">
        <v>1151.42</v>
      </c>
      <c r="D10" s="8">
        <f t="shared" si="3"/>
        <v>1970.0320833333335</v>
      </c>
      <c r="E10" s="3">
        <f t="shared" si="4"/>
        <v>0.58446763874615404</v>
      </c>
      <c r="F10" s="3">
        <f>AVERAGE(E10,E22,E34,E46)</f>
        <v>0.91508681805694059</v>
      </c>
      <c r="G10" s="3">
        <f t="shared" si="1"/>
        <v>0.93784982924425808</v>
      </c>
      <c r="H10" s="3">
        <f t="shared" si="2"/>
        <v>1227.7232069529105</v>
      </c>
    </row>
    <row r="11" spans="1:11" x14ac:dyDescent="0.35">
      <c r="A11" s="1">
        <v>2016</v>
      </c>
      <c r="B11" s="2">
        <v>6</v>
      </c>
      <c r="C11" s="3">
        <v>2132.9499999999994</v>
      </c>
      <c r="D11" s="8">
        <f t="shared" si="3"/>
        <v>1884.7729166666668</v>
      </c>
      <c r="E11" s="3">
        <f t="shared" si="4"/>
        <v>1.1316747928298165</v>
      </c>
      <c r="F11" s="3">
        <f t="shared" ref="F11:F14" si="5">AVERAGE(E11,E23,E35,E47)</f>
        <v>1.4414464963391789</v>
      </c>
      <c r="G11" s="3">
        <f t="shared" si="1"/>
        <v>1.4773028348577026</v>
      </c>
      <c r="H11" s="3">
        <f t="shared" si="2"/>
        <v>1443.8136512514377</v>
      </c>
    </row>
    <row r="12" spans="1:11" x14ac:dyDescent="0.35">
      <c r="A12" s="1">
        <v>2016</v>
      </c>
      <c r="B12" s="2">
        <v>7</v>
      </c>
      <c r="C12" s="3">
        <v>3337.6099999999992</v>
      </c>
      <c r="D12" s="8">
        <f t="shared" si="3"/>
        <v>1727.0337500000001</v>
      </c>
      <c r="E12" s="3">
        <f t="shared" si="4"/>
        <v>1.932567907257168</v>
      </c>
      <c r="F12" s="3">
        <f t="shared" si="5"/>
        <v>1.615762777128902</v>
      </c>
      <c r="G12" s="3">
        <f t="shared" si="1"/>
        <v>1.6559552762951919</v>
      </c>
      <c r="H12" s="3">
        <f t="shared" si="2"/>
        <v>2015.519409115391</v>
      </c>
    </row>
    <row r="13" spans="1:11" x14ac:dyDescent="0.35">
      <c r="A13" s="1">
        <v>2016</v>
      </c>
      <c r="B13" s="2">
        <v>8</v>
      </c>
      <c r="C13" s="3">
        <v>3355.0100000000007</v>
      </c>
      <c r="D13" s="8">
        <f t="shared" si="3"/>
        <v>1630.2670833333332</v>
      </c>
      <c r="E13" s="3">
        <f t="shared" si="4"/>
        <v>2.0579511383743108</v>
      </c>
      <c r="F13" s="3">
        <f t="shared" si="5"/>
        <v>1.982938574154792</v>
      </c>
      <c r="G13" s="3">
        <f t="shared" si="1"/>
        <v>2.0322646621899061</v>
      </c>
      <c r="H13" s="3">
        <f t="shared" si="2"/>
        <v>1650.8725769923808</v>
      </c>
    </row>
    <row r="14" spans="1:11" x14ac:dyDescent="0.35">
      <c r="A14" s="1">
        <v>2016</v>
      </c>
      <c r="B14" s="2">
        <v>9</v>
      </c>
      <c r="C14" s="3">
        <v>1971.04</v>
      </c>
      <c r="D14" s="8">
        <f t="shared" si="3"/>
        <v>1614.0512499999998</v>
      </c>
      <c r="E14" s="3">
        <f t="shared" si="4"/>
        <v>1.2211755977389196</v>
      </c>
      <c r="F14" s="3">
        <f t="shared" si="5"/>
        <v>1.501239217743831</v>
      </c>
      <c r="G14" s="3">
        <f t="shared" si="1"/>
        <v>1.5385829150128001</v>
      </c>
      <c r="H14" s="3">
        <f t="shared" si="2"/>
        <v>1281.0749299030153</v>
      </c>
    </row>
    <row r="15" spans="1:11" x14ac:dyDescent="0.35">
      <c r="A15" s="1">
        <v>2016</v>
      </c>
      <c r="B15" s="2">
        <v>10</v>
      </c>
      <c r="C15" s="3">
        <v>1722.2400000000005</v>
      </c>
      <c r="D15" s="8">
        <f t="shared" si="3"/>
        <v>1628.9941666666664</v>
      </c>
      <c r="E15" s="3">
        <f t="shared" si="4"/>
        <v>1.057241354966997</v>
      </c>
      <c r="F15" s="3">
        <f>AVERAGE(E15,E27,E39)</f>
        <v>0.93421464447628499</v>
      </c>
      <c r="G15" s="3">
        <f t="shared" si="1"/>
        <v>0.95745346508209794</v>
      </c>
      <c r="H15" s="3">
        <f t="shared" si="2"/>
        <v>1798.7714941867437</v>
      </c>
    </row>
    <row r="16" spans="1:11" x14ac:dyDescent="0.35">
      <c r="A16" s="1">
        <v>2016</v>
      </c>
      <c r="B16" s="2">
        <v>11</v>
      </c>
      <c r="C16" s="3">
        <v>834.04000000000008</v>
      </c>
      <c r="D16" s="8">
        <f t="shared" si="3"/>
        <v>1651.3687499999999</v>
      </c>
      <c r="E16" s="3">
        <f t="shared" si="4"/>
        <v>0.50505981780265619</v>
      </c>
      <c r="F16" s="3">
        <f t="shared" ref="F16:F19" si="6">AVERAGE(E16,E28,E40)</f>
        <v>0.50861034490470802</v>
      </c>
      <c r="G16" s="3">
        <f t="shared" si="1"/>
        <v>0.52126215317316771</v>
      </c>
      <c r="H16" s="3">
        <f t="shared" si="2"/>
        <v>1600.0394329855076</v>
      </c>
    </row>
    <row r="17" spans="1:8" x14ac:dyDescent="0.35">
      <c r="A17" s="1">
        <v>2016</v>
      </c>
      <c r="B17" s="2">
        <v>12</v>
      </c>
      <c r="C17" s="3">
        <v>1182.0400000000002</v>
      </c>
      <c r="D17" s="8">
        <f t="shared" si="3"/>
        <v>1681.1879166666668</v>
      </c>
      <c r="E17" s="3">
        <f t="shared" si="4"/>
        <v>0.70309808218444758</v>
      </c>
      <c r="F17" s="3">
        <f t="shared" si="6"/>
        <v>0.55685074283572644</v>
      </c>
      <c r="G17" s="3">
        <f t="shared" si="1"/>
        <v>0.57070254294770983</v>
      </c>
      <c r="H17" s="3">
        <f t="shared" si="2"/>
        <v>2071.2015648199131</v>
      </c>
    </row>
    <row r="18" spans="1:8" x14ac:dyDescent="0.35">
      <c r="A18" s="1">
        <v>2017</v>
      </c>
      <c r="B18" s="2">
        <v>1</v>
      </c>
      <c r="C18" s="3">
        <v>1065.6799999999998</v>
      </c>
      <c r="D18" s="8">
        <f t="shared" si="3"/>
        <v>1651.1587500000005</v>
      </c>
      <c r="E18" s="3">
        <f t="shared" si="4"/>
        <v>0.64541341043070477</v>
      </c>
      <c r="F18" s="3">
        <f t="shared" si="6"/>
        <v>0.61016398909219283</v>
      </c>
      <c r="G18" s="3">
        <f t="shared" si="1"/>
        <v>0.62534196940590292</v>
      </c>
      <c r="H18" s="3">
        <f t="shared" si="2"/>
        <v>1704.1555694917354</v>
      </c>
    </row>
    <row r="19" spans="1:8" x14ac:dyDescent="0.35">
      <c r="A19" s="1">
        <v>2017</v>
      </c>
      <c r="B19" s="2">
        <v>2</v>
      </c>
      <c r="C19" s="3">
        <v>762.51</v>
      </c>
      <c r="D19" s="8">
        <f t="shared" si="3"/>
        <v>1580.2254166666671</v>
      </c>
      <c r="E19" s="3">
        <f t="shared" si="4"/>
        <v>0.4825324235123627</v>
      </c>
      <c r="F19" s="3">
        <f t="shared" si="6"/>
        <v>0.49915413961909638</v>
      </c>
      <c r="G19" s="3">
        <f t="shared" si="1"/>
        <v>0.51157072243958923</v>
      </c>
      <c r="H19" s="3">
        <f t="shared" si="2"/>
        <v>1490.5270504217408</v>
      </c>
    </row>
    <row r="20" spans="1:8" x14ac:dyDescent="0.35">
      <c r="A20" s="4">
        <v>2017</v>
      </c>
      <c r="B20" s="5">
        <v>3</v>
      </c>
      <c r="C20" s="3">
        <v>950.86000000000024</v>
      </c>
      <c r="D20" s="6">
        <f t="shared" si="3"/>
        <v>1567.4379166666668</v>
      </c>
      <c r="E20" s="7">
        <f t="shared" si="4"/>
        <v>0.60663327707556747</v>
      </c>
      <c r="F20" s="7">
        <v>0.49067493679009566</v>
      </c>
      <c r="G20" s="7">
        <f t="shared" si="1"/>
        <v>0.50288059734064927</v>
      </c>
      <c r="H20" s="3">
        <f t="shared" si="2"/>
        <v>1890.8265799642525</v>
      </c>
    </row>
    <row r="21" spans="1:8" x14ac:dyDescent="0.35">
      <c r="A21" s="1">
        <v>2017</v>
      </c>
      <c r="B21" s="2">
        <v>4</v>
      </c>
      <c r="C21" s="3">
        <v>1213.7100000000003</v>
      </c>
      <c r="D21" s="8">
        <f t="shared" si="3"/>
        <v>1571.2200000000003</v>
      </c>
      <c r="E21" s="3">
        <f t="shared" si="4"/>
        <v>0.77246343605605838</v>
      </c>
      <c r="F21" s="8">
        <v>0.65259945887876447</v>
      </c>
      <c r="G21" s="3">
        <f t="shared" si="1"/>
        <v>0.66883303201102473</v>
      </c>
      <c r="H21" s="3">
        <f t="shared" si="2"/>
        <v>1814.6681487166652</v>
      </c>
    </row>
    <row r="22" spans="1:8" x14ac:dyDescent="0.35">
      <c r="A22" s="1">
        <v>2017</v>
      </c>
      <c r="B22" s="2">
        <v>5</v>
      </c>
      <c r="C22" s="3">
        <v>1426.0500000000004</v>
      </c>
      <c r="D22" s="8">
        <f t="shared" si="3"/>
        <v>1567.0491666666669</v>
      </c>
      <c r="E22" s="3">
        <f t="shared" si="4"/>
        <v>0.91002249982584049</v>
      </c>
      <c r="F22" s="8">
        <v>0.91508681805694059</v>
      </c>
      <c r="G22" s="3">
        <f t="shared" si="1"/>
        <v>0.93784982924425808</v>
      </c>
      <c r="H22" s="3">
        <f t="shared" si="2"/>
        <v>1520.5526039804749</v>
      </c>
    </row>
    <row r="23" spans="1:8" x14ac:dyDescent="0.35">
      <c r="A23" s="1">
        <v>2017</v>
      </c>
      <c r="B23" s="2">
        <v>6</v>
      </c>
      <c r="C23" s="3">
        <v>2573.9800000000005</v>
      </c>
      <c r="D23" s="8">
        <f t="shared" si="3"/>
        <v>1554.7854166666668</v>
      </c>
      <c r="E23" s="3">
        <f t="shared" si="4"/>
        <v>1.6555210593101675</v>
      </c>
      <c r="F23" s="8">
        <v>1.4414464963391789</v>
      </c>
      <c r="G23" s="3">
        <f t="shared" si="1"/>
        <v>1.4773028348577026</v>
      </c>
      <c r="H23" s="3">
        <f t="shared" si="2"/>
        <v>1742.3509515216847</v>
      </c>
    </row>
    <row r="24" spans="1:8" x14ac:dyDescent="0.35">
      <c r="A24" s="1">
        <v>2017</v>
      </c>
      <c r="B24" s="2">
        <v>7</v>
      </c>
      <c r="C24" s="3">
        <v>2175.8800000000006</v>
      </c>
      <c r="D24" s="8">
        <f t="shared" si="3"/>
        <v>1535.3345833333335</v>
      </c>
      <c r="E24" s="3">
        <f t="shared" si="4"/>
        <v>1.4172024935932805</v>
      </c>
      <c r="F24" s="3">
        <v>1.615762777128902</v>
      </c>
      <c r="G24" s="3">
        <f t="shared" si="1"/>
        <v>1.6559552762951919</v>
      </c>
      <c r="H24" s="3">
        <f t="shared" si="2"/>
        <v>1313.9726846174356</v>
      </c>
    </row>
    <row r="25" spans="1:8" x14ac:dyDescent="0.35">
      <c r="A25" s="1">
        <v>2017</v>
      </c>
      <c r="B25" s="2">
        <v>8</v>
      </c>
      <c r="C25" s="3">
        <v>2814.3399999999992</v>
      </c>
      <c r="D25" s="8">
        <f t="shared" si="3"/>
        <v>1533.2850000000001</v>
      </c>
      <c r="E25" s="3">
        <f t="shared" si="4"/>
        <v>1.835496988492028</v>
      </c>
      <c r="F25" s="3">
        <v>1.982938574154792</v>
      </c>
      <c r="G25" s="3">
        <f t="shared" si="1"/>
        <v>2.0322646621899061</v>
      </c>
      <c r="H25" s="3">
        <f t="shared" si="2"/>
        <v>1384.8294724405396</v>
      </c>
    </row>
    <row r="26" spans="1:8" x14ac:dyDescent="0.35">
      <c r="A26" s="1">
        <v>2017</v>
      </c>
      <c r="B26" s="2">
        <v>9</v>
      </c>
      <c r="C26" s="3">
        <v>2204.8099999999995</v>
      </c>
      <c r="D26" s="8">
        <f t="shared" si="3"/>
        <v>1531.7791666666667</v>
      </c>
      <c r="E26" s="3">
        <f t="shared" si="4"/>
        <v>1.4393785004909865</v>
      </c>
      <c r="F26" s="3">
        <v>1.501239217743831</v>
      </c>
      <c r="G26" s="3">
        <f t="shared" si="1"/>
        <v>1.5385829150128001</v>
      </c>
      <c r="H26" s="3">
        <f t="shared" si="2"/>
        <v>1433.0134427507644</v>
      </c>
    </row>
    <row r="27" spans="1:8" x14ac:dyDescent="0.35">
      <c r="A27" s="1">
        <v>2017</v>
      </c>
      <c r="B27" s="2">
        <v>10</v>
      </c>
      <c r="C27" s="3">
        <v>1579.2400000000002</v>
      </c>
      <c r="D27" s="8">
        <f t="shared" si="3"/>
        <v>1526.9145833333332</v>
      </c>
      <c r="E27" s="3">
        <f t="shared" si="4"/>
        <v>1.0342687254662524</v>
      </c>
      <c r="F27" s="3">
        <v>0.93421464447628499</v>
      </c>
      <c r="G27" s="3">
        <f t="shared" si="1"/>
        <v>0.95745346508209794</v>
      </c>
      <c r="H27" s="3">
        <f t="shared" si="2"/>
        <v>1649.4169770063827</v>
      </c>
    </row>
    <row r="28" spans="1:8" x14ac:dyDescent="0.35">
      <c r="A28" s="1">
        <v>2017</v>
      </c>
      <c r="B28" s="2">
        <v>11</v>
      </c>
      <c r="C28" s="3">
        <v>876.94</v>
      </c>
      <c r="D28" s="8">
        <f t="shared" si="3"/>
        <v>1557.1929166666664</v>
      </c>
      <c r="E28" s="3">
        <f t="shared" si="4"/>
        <v>0.56315437259834278</v>
      </c>
      <c r="F28" s="3">
        <v>0.50861034490470802</v>
      </c>
      <c r="G28" s="3">
        <f t="shared" si="1"/>
        <v>0.52126215317316771</v>
      </c>
      <c r="H28" s="3">
        <f t="shared" si="2"/>
        <v>1682.3396723925844</v>
      </c>
    </row>
    <row r="29" spans="1:8" x14ac:dyDescent="0.35">
      <c r="A29" s="1">
        <v>2017</v>
      </c>
      <c r="B29" s="2">
        <v>12</v>
      </c>
      <c r="C29" s="3">
        <v>844.80999999999983</v>
      </c>
      <c r="D29" s="8">
        <f t="shared" si="3"/>
        <v>1589.7512499999998</v>
      </c>
      <c r="E29" s="3">
        <f t="shared" si="4"/>
        <v>0.53141018130981177</v>
      </c>
      <c r="F29" s="3">
        <v>0.55685074283572644</v>
      </c>
      <c r="G29" s="3">
        <f t="shared" si="1"/>
        <v>0.57070254294770983</v>
      </c>
      <c r="H29" s="3">
        <f t="shared" si="2"/>
        <v>1480.2982927612518</v>
      </c>
    </row>
    <row r="30" spans="1:8" x14ac:dyDescent="0.35">
      <c r="A30" s="1">
        <v>2018</v>
      </c>
      <c r="B30" s="2">
        <v>1</v>
      </c>
      <c r="C30" s="3">
        <v>936.09</v>
      </c>
      <c r="D30" s="8">
        <f t="shared" si="3"/>
        <v>1607.7770833333334</v>
      </c>
      <c r="E30" s="3">
        <f t="shared" si="4"/>
        <v>0.58222623627601777</v>
      </c>
      <c r="F30" s="3">
        <v>0.61016398909219283</v>
      </c>
      <c r="G30" s="3">
        <f t="shared" si="1"/>
        <v>0.62534196940590292</v>
      </c>
      <c r="H30" s="3">
        <f t="shared" si="2"/>
        <v>1496.9249559394179</v>
      </c>
    </row>
    <row r="31" spans="1:8" x14ac:dyDescent="0.35">
      <c r="A31" s="1">
        <v>2018</v>
      </c>
      <c r="B31" s="2">
        <v>2</v>
      </c>
      <c r="C31" s="3">
        <v>842.91</v>
      </c>
      <c r="D31" s="8">
        <f t="shared" si="3"/>
        <v>1652.3783333333331</v>
      </c>
      <c r="E31" s="3">
        <f t="shared" si="4"/>
        <v>0.51011925235040001</v>
      </c>
      <c r="F31" s="3">
        <v>0.49915413961909638</v>
      </c>
      <c r="G31" s="3">
        <f t="shared" si="1"/>
        <v>0.51157072243958923</v>
      </c>
      <c r="H31" s="3">
        <f t="shared" si="2"/>
        <v>1647.6900710429888</v>
      </c>
    </row>
    <row r="32" spans="1:8" x14ac:dyDescent="0.35">
      <c r="A32" s="4">
        <v>2018</v>
      </c>
      <c r="B32" s="5">
        <v>3</v>
      </c>
      <c r="C32" s="3">
        <v>834.31999999999994</v>
      </c>
      <c r="D32" s="6">
        <f t="shared" si="3"/>
        <v>1719.6833333333332</v>
      </c>
      <c r="E32" s="7">
        <f t="shared" si="4"/>
        <v>0.48515908936722846</v>
      </c>
      <c r="F32" s="7">
        <v>0.49067493679009566</v>
      </c>
      <c r="G32" s="7">
        <f t="shared" si="1"/>
        <v>0.50288059734064927</v>
      </c>
      <c r="H32" s="3">
        <f t="shared" si="2"/>
        <v>1659.0817072921088</v>
      </c>
    </row>
    <row r="33" spans="1:8" x14ac:dyDescent="0.35">
      <c r="A33" s="1">
        <v>2018</v>
      </c>
      <c r="B33" s="2">
        <v>4</v>
      </c>
      <c r="C33" s="3">
        <v>1213.5000000000002</v>
      </c>
      <c r="D33" s="8">
        <f t="shared" si="3"/>
        <v>1742.3137499999998</v>
      </c>
      <c r="E33" s="3">
        <f t="shared" si="4"/>
        <v>0.69648764466216284</v>
      </c>
      <c r="F33" s="8">
        <v>0.65259945887876447</v>
      </c>
      <c r="G33" s="3">
        <f t="shared" si="1"/>
        <v>0.66883303201102473</v>
      </c>
      <c r="H33" s="3">
        <f t="shared" si="2"/>
        <v>1814.354169008802</v>
      </c>
    </row>
    <row r="34" spans="1:8" x14ac:dyDescent="0.35">
      <c r="A34" s="1">
        <v>2018</v>
      </c>
      <c r="B34" s="2">
        <v>5</v>
      </c>
      <c r="C34" s="3">
        <v>2152.9399999999996</v>
      </c>
      <c r="D34" s="8">
        <f t="shared" si="3"/>
        <v>1721.2912499999998</v>
      </c>
      <c r="E34" s="3">
        <f t="shared" si="4"/>
        <v>1.2507703155988272</v>
      </c>
      <c r="F34" s="8">
        <v>0.91508681805694059</v>
      </c>
      <c r="G34" s="3">
        <f t="shared" si="1"/>
        <v>0.93784982924425808</v>
      </c>
      <c r="H34" s="3">
        <f t="shared" si="2"/>
        <v>2295.6127227051802</v>
      </c>
    </row>
    <row r="35" spans="1:8" x14ac:dyDescent="0.35">
      <c r="A35" s="1">
        <v>2018</v>
      </c>
      <c r="B35" s="2">
        <v>6</v>
      </c>
      <c r="C35" s="3">
        <v>2628.4900000000002</v>
      </c>
      <c r="D35" s="8">
        <f t="shared" si="3"/>
        <v>1709.9833333333331</v>
      </c>
      <c r="E35" s="3">
        <f t="shared" si="4"/>
        <v>1.5371436368775528</v>
      </c>
      <c r="F35" s="8">
        <v>1.4414464963391789</v>
      </c>
      <c r="G35" s="3">
        <f t="shared" si="1"/>
        <v>1.4773028348577026</v>
      </c>
      <c r="H35" s="3">
        <f t="shared" si="2"/>
        <v>1779.2492764377473</v>
      </c>
    </row>
    <row r="36" spans="1:8" x14ac:dyDescent="0.35">
      <c r="A36" s="1">
        <v>2018</v>
      </c>
      <c r="B36" s="2">
        <v>7</v>
      </c>
      <c r="C36" s="3">
        <v>2553.9899999999993</v>
      </c>
      <c r="D36" s="8">
        <f t="shared" si="3"/>
        <v>1705.4820833333333</v>
      </c>
      <c r="E36" s="3">
        <f t="shared" si="4"/>
        <v>1.497517930536258</v>
      </c>
      <c r="F36" s="3">
        <v>1.615762777128902</v>
      </c>
      <c r="G36" s="3">
        <f t="shared" si="1"/>
        <v>1.6559552762951919</v>
      </c>
      <c r="H36" s="3">
        <f t="shared" si="2"/>
        <v>1542.3061459207688</v>
      </c>
    </row>
    <row r="37" spans="1:8" x14ac:dyDescent="0.35">
      <c r="A37" s="1">
        <v>2018</v>
      </c>
      <c r="B37" s="2">
        <v>8</v>
      </c>
      <c r="C37" s="3">
        <v>3506.6599999999994</v>
      </c>
      <c r="D37" s="8">
        <f t="shared" si="3"/>
        <v>1706.0987083333332</v>
      </c>
      <c r="E37" s="3">
        <f t="shared" si="4"/>
        <v>2.0553675955980366</v>
      </c>
      <c r="F37" s="3">
        <v>1.982938574154792</v>
      </c>
      <c r="G37" s="3">
        <f t="shared" si="1"/>
        <v>2.0322646621899061</v>
      </c>
      <c r="H37" s="3">
        <f t="shared" si="2"/>
        <v>1725.4937633080378</v>
      </c>
    </row>
    <row r="38" spans="1:8" x14ac:dyDescent="0.35">
      <c r="A38" s="1">
        <v>2018</v>
      </c>
      <c r="B38" s="2">
        <v>9</v>
      </c>
      <c r="C38" s="3">
        <v>3127.81</v>
      </c>
      <c r="D38" s="8">
        <f t="shared" si="3"/>
        <v>1696.9790833333332</v>
      </c>
      <c r="E38" s="3">
        <f t="shared" si="4"/>
        <v>1.8431635550015866</v>
      </c>
      <c r="F38" s="3">
        <v>1.501239217743831</v>
      </c>
      <c r="G38" s="3">
        <f t="shared" si="1"/>
        <v>1.5385829150128001</v>
      </c>
      <c r="H38" s="3">
        <f t="shared" si="2"/>
        <v>2032.9161135745346</v>
      </c>
    </row>
    <row r="39" spans="1:8" x14ac:dyDescent="0.35">
      <c r="A39" s="1">
        <v>2018</v>
      </c>
      <c r="B39" s="2">
        <v>10</v>
      </c>
      <c r="C39" s="3">
        <v>1199.3699999999999</v>
      </c>
      <c r="D39" s="8">
        <f t="shared" si="3"/>
        <v>1686.5601249999997</v>
      </c>
      <c r="E39" s="3">
        <f t="shared" si="4"/>
        <v>0.7111338529956055</v>
      </c>
      <c r="F39" s="3">
        <v>0.93421464447628499</v>
      </c>
      <c r="G39" s="3">
        <f t="shared" si="1"/>
        <v>0.95745346508209794</v>
      </c>
      <c r="H39" s="3">
        <f t="shared" si="2"/>
        <v>1252.6666242699937</v>
      </c>
    </row>
    <row r="40" spans="1:8" x14ac:dyDescent="0.35">
      <c r="A40" s="1">
        <v>2018</v>
      </c>
      <c r="B40" s="2">
        <v>11</v>
      </c>
      <c r="C40" s="3">
        <v>752.2700000000001</v>
      </c>
      <c r="D40" s="8">
        <f t="shared" si="3"/>
        <v>1643.8861666666664</v>
      </c>
      <c r="E40" s="3">
        <f t="shared" si="4"/>
        <v>0.45761684431312522</v>
      </c>
      <c r="F40" s="3">
        <v>0.50861034490470802</v>
      </c>
      <c r="G40" s="3">
        <f t="shared" si="1"/>
        <v>0.52126215317316771</v>
      </c>
      <c r="H40" s="3">
        <f t="shared" si="2"/>
        <v>1443.1701887823219</v>
      </c>
    </row>
    <row r="41" spans="1:8" x14ac:dyDescent="0.35">
      <c r="A41" s="1">
        <v>2018</v>
      </c>
      <c r="B41" s="2">
        <v>12</v>
      </c>
      <c r="C41" s="3">
        <v>698.09000000000015</v>
      </c>
      <c r="D41" s="8">
        <f t="shared" si="3"/>
        <v>1600.9624166666665</v>
      </c>
      <c r="E41" s="3">
        <f t="shared" si="4"/>
        <v>0.4360439650129202</v>
      </c>
      <c r="F41" s="3">
        <v>0.55685074283572644</v>
      </c>
      <c r="G41" s="3">
        <f t="shared" si="1"/>
        <v>0.57070254294770983</v>
      </c>
      <c r="H41" s="3">
        <f t="shared" si="2"/>
        <v>1223.2116513697786</v>
      </c>
    </row>
    <row r="42" spans="1:8" x14ac:dyDescent="0.35">
      <c r="A42" s="1">
        <v>2019</v>
      </c>
      <c r="B42" s="2">
        <v>1</v>
      </c>
      <c r="C42" s="3">
        <v>974.78</v>
      </c>
      <c r="D42" s="8">
        <f t="shared" si="3"/>
        <v>1616.9465833333334</v>
      </c>
      <c r="E42" s="3">
        <f t="shared" si="4"/>
        <v>0.60285232056985594</v>
      </c>
      <c r="F42" s="3">
        <v>0.61016398909219283</v>
      </c>
      <c r="G42" s="3">
        <f t="shared" si="1"/>
        <v>0.62534196940590292</v>
      </c>
      <c r="H42" s="3">
        <f t="shared" si="2"/>
        <v>1558.7951036231834</v>
      </c>
    </row>
    <row r="43" spans="1:8" x14ac:dyDescent="0.35">
      <c r="A43" s="1">
        <v>2019</v>
      </c>
      <c r="B43" s="2">
        <v>2</v>
      </c>
      <c r="C43" s="3">
        <v>819.01899999999989</v>
      </c>
      <c r="D43" s="8">
        <f t="shared" si="3"/>
        <v>1622.4278333333336</v>
      </c>
      <c r="E43" s="3">
        <f t="shared" si="4"/>
        <v>0.50481074299452644</v>
      </c>
      <c r="F43" s="3">
        <v>0.49915413961909638</v>
      </c>
      <c r="G43" s="3">
        <f t="shared" si="1"/>
        <v>0.51157072243958923</v>
      </c>
      <c r="H43" s="3">
        <f t="shared" si="2"/>
        <v>1600.9888057984335</v>
      </c>
    </row>
    <row r="44" spans="1:8" x14ac:dyDescent="0.35">
      <c r="A44" s="4">
        <v>2019</v>
      </c>
      <c r="B44" s="5">
        <v>3</v>
      </c>
      <c r="C44" s="3">
        <v>639.34</v>
      </c>
      <c r="D44" s="6">
        <f t="shared" si="3"/>
        <v>1562.3403333333335</v>
      </c>
      <c r="E44" s="7">
        <f t="shared" si="4"/>
        <v>0.40921941676813478</v>
      </c>
      <c r="F44" s="7">
        <v>0.49067493679009566</v>
      </c>
      <c r="G44" s="7">
        <f t="shared" si="1"/>
        <v>0.50288059734064927</v>
      </c>
      <c r="H44" s="3">
        <f t="shared" si="2"/>
        <v>1271.3554736074132</v>
      </c>
    </row>
    <row r="45" spans="1:8" x14ac:dyDescent="0.35">
      <c r="A45" s="1">
        <v>2019</v>
      </c>
      <c r="B45" s="2">
        <v>4</v>
      </c>
      <c r="C45" s="3">
        <v>1158.4249999999997</v>
      </c>
      <c r="D45" s="8" t="s">
        <v>5</v>
      </c>
      <c r="E45" s="8" t="s">
        <v>5</v>
      </c>
      <c r="F45" s="8">
        <v>0.65259945887876447</v>
      </c>
      <c r="G45" s="3">
        <f t="shared" si="1"/>
        <v>0.66883303201102473</v>
      </c>
      <c r="H45" s="3">
        <f t="shared" si="2"/>
        <v>1732.0092527680433</v>
      </c>
    </row>
    <row r="46" spans="1:8" x14ac:dyDescent="0.35">
      <c r="A46" s="1">
        <v>2019</v>
      </c>
      <c r="B46" s="2">
        <v>5</v>
      </c>
      <c r="C46" s="3">
        <v>1183.8399999999999</v>
      </c>
      <c r="D46" s="8" t="s">
        <v>5</v>
      </c>
      <c r="E46" s="8" t="s">
        <v>5</v>
      </c>
      <c r="F46" s="8">
        <v>0.91508681805694059</v>
      </c>
      <c r="G46" s="3">
        <f t="shared" si="1"/>
        <v>0.93784982924425808</v>
      </c>
      <c r="H46" s="3">
        <f t="shared" si="2"/>
        <v>1262.2916410337959</v>
      </c>
    </row>
    <row r="47" spans="1:8" x14ac:dyDescent="0.35">
      <c r="A47" s="1">
        <v>2019</v>
      </c>
      <c r="B47" s="2">
        <v>6</v>
      </c>
      <c r="C47" s="3">
        <v>2567.420000000001</v>
      </c>
      <c r="D47" s="8" t="s">
        <v>5</v>
      </c>
      <c r="E47" s="8" t="s">
        <v>5</v>
      </c>
      <c r="F47" s="8">
        <v>1.4414464963391789</v>
      </c>
      <c r="G47" s="3">
        <f t="shared" si="1"/>
        <v>1.4773028348577026</v>
      </c>
      <c r="H47" s="3">
        <f t="shared" si="2"/>
        <v>1737.9104266372717</v>
      </c>
    </row>
    <row r="48" spans="1:8" x14ac:dyDescent="0.35">
      <c r="A48" s="1">
        <v>2019</v>
      </c>
      <c r="B48" s="2">
        <v>7</v>
      </c>
      <c r="C48" s="3">
        <v>2998.68</v>
      </c>
      <c r="D48" s="8" t="s">
        <v>5</v>
      </c>
      <c r="E48" s="8" t="s">
        <v>5</v>
      </c>
      <c r="F48" s="3">
        <v>1.615762777128902</v>
      </c>
      <c r="G48" s="3">
        <f t="shared" si="1"/>
        <v>1.6559552762951919</v>
      </c>
      <c r="H48" s="3">
        <f t="shared" si="2"/>
        <v>1810.8460070907452</v>
      </c>
    </row>
    <row r="49" spans="1:8" x14ac:dyDescent="0.35">
      <c r="A49" s="1">
        <v>2019</v>
      </c>
      <c r="B49" s="2">
        <v>8</v>
      </c>
      <c r="C49" s="3">
        <v>3193.5200000000004</v>
      </c>
      <c r="D49" s="8" t="s">
        <v>5</v>
      </c>
      <c r="E49" s="8" t="s">
        <v>5</v>
      </c>
      <c r="F49" s="3">
        <v>1.982938574154792</v>
      </c>
      <c r="G49" s="3">
        <f t="shared" si="1"/>
        <v>2.0322646621899061</v>
      </c>
      <c r="H49" s="3">
        <f t="shared" si="2"/>
        <v>1571.4095016338872</v>
      </c>
    </row>
    <row r="50" spans="1:8" x14ac:dyDescent="0.35">
      <c r="A50" s="1">
        <v>2019</v>
      </c>
      <c r="B50" s="2">
        <v>9</v>
      </c>
      <c r="C50" s="3">
        <v>1998.8499999999995</v>
      </c>
      <c r="D50" s="8" t="s">
        <v>5</v>
      </c>
      <c r="E50" s="8" t="s">
        <v>5</v>
      </c>
      <c r="F50" s="3">
        <v>1.501239217743831</v>
      </c>
      <c r="G50" s="3">
        <f t="shared" si="1"/>
        <v>1.5385829150128001</v>
      </c>
      <c r="H50" s="3">
        <f t="shared" si="2"/>
        <v>1299.1500038744225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Muruganandam</dc:creator>
  <cp:lastModifiedBy>Sowmiya Muruganandam</cp:lastModifiedBy>
  <dcterms:created xsi:type="dcterms:W3CDTF">2021-05-06T13:38:30Z</dcterms:created>
  <dcterms:modified xsi:type="dcterms:W3CDTF">2021-05-06T13:56:35Z</dcterms:modified>
</cp:coreProperties>
</file>