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19420" windowHeight="11020" tabRatio="679" firstSheet="2" activeTab="4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Login" sheetId="3" r:id="rId5"/>
    <sheet name="Đổi mật khẩu" sheetId="7" r:id="rId6"/>
    <sheet name="Quản lý tài khoản người dùng" sheetId="9" r:id="rId7"/>
    <sheet name="Quản lý tài khoản admin" sheetId="8" r:id="rId8"/>
    <sheet name="Quản lý sản phẩm" sheetId="13" r:id="rId9"/>
    <sheet name="Phiếu Thanh Toán" sheetId="14" r:id="rId10"/>
    <sheet name="Test Report" sheetId="6" r:id="rId11"/>
  </sheets>
  <externalReferences>
    <externalReference r:id="rId12"/>
  </externalReferences>
  <calcPr calcId="144525"/>
</workbook>
</file>

<file path=xl/calcChain.xml><?xml version="1.0" encoding="utf-8"?>
<calcChain xmlns="http://schemas.openxmlformats.org/spreadsheetml/2006/main">
  <c r="G5" i="14" l="1"/>
  <c r="E5" i="14"/>
  <c r="B5" i="14"/>
  <c r="A5" i="14"/>
  <c r="C5" i="14" l="1"/>
  <c r="H18" i="6"/>
  <c r="D18" i="6"/>
  <c r="G5" i="13"/>
  <c r="E5" i="13"/>
  <c r="B5" i="13"/>
  <c r="A5" i="13"/>
  <c r="G5" i="8"/>
  <c r="A5" i="8"/>
  <c r="E5" i="8"/>
  <c r="B5" i="8"/>
  <c r="G5" i="9"/>
  <c r="E5" i="9"/>
  <c r="B5" i="9"/>
  <c r="A5" i="9"/>
  <c r="G6" i="7"/>
  <c r="E6" i="7"/>
  <c r="B6" i="7"/>
  <c r="A6" i="7"/>
  <c r="K5" i="7"/>
  <c r="G6" i="3"/>
  <c r="A6" i="3"/>
  <c r="C5" i="13" l="1"/>
  <c r="C5" i="8"/>
  <c r="C5" i="9"/>
  <c r="G18" i="6" l="1"/>
  <c r="F18" i="6"/>
  <c r="E18" i="6"/>
  <c r="C4" i="4"/>
  <c r="E20" i="6" l="1"/>
  <c r="E21" i="6"/>
  <c r="B12" i="1"/>
  <c r="K5" i="3" l="1"/>
  <c r="E6" i="3"/>
  <c r="B6" i="3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I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<sst xmlns="http://schemas.openxmlformats.org/spreadsheetml/2006/main" count="1156" uniqueCount="540">
  <si>
    <t>TRƯỜNG HỢP KIỂM THỬ</t>
  </si>
  <si>
    <t>File này là file report cuối cùng của dự án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</si>
  <si>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</si>
  <si>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</si>
  <si>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</si>
  <si>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</si>
  <si>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</si>
  <si>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</si>
  <si>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</si>
  <si>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</si>
  <si>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</si>
  <si>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</si>
  <si>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</si>
  <si>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</si>
  <si>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</si>
  <si>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</si>
  <si>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</si>
  <si>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Dạng kiểu file Test case</t>
  </si>
  <si>
    <t>MEMBER</t>
  </si>
  <si>
    <t>STT</t>
  </si>
  <si>
    <t>Tên thành viên</t>
  </si>
  <si>
    <t>Nhiệm vụ</t>
  </si>
  <si>
    <t>Mã dự án + tên</t>
  </si>
  <si>
    <t>Phiên bản</t>
  </si>
  <si>
    <t xml:space="preserve">Ghi lại các thay đổi </t>
  </si>
  <si>
    <t>Ngày hiệu lực</t>
  </si>
  <si>
    <t>Thay đổi hạng mục</t>
  </si>
  <si>
    <t>Delete:Xóa</t>
  </si>
  <si>
    <t>Modify: Sửa</t>
  </si>
  <si>
    <t>Add: Thêm</t>
  </si>
  <si>
    <t>TEST CASE LIST</t>
  </si>
  <si>
    <t>Test Environment Setup Description</t>
  </si>
  <si>
    <t>Mô tả thay đổi gì trong phiên bản</t>
  </si>
  <si>
    <t>Tài liệu tham khảo là tài liệu nào</t>
  </si>
  <si>
    <t>Group: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</si>
  <si>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</si>
  <si>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</si>
  <si>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</si>
  <si>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</si>
  <si>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</si>
  <si>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</si>
  <si>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Pass</t>
  </si>
  <si>
    <t>Fail</t>
  </si>
  <si>
    <t>Untested</t>
  </si>
  <si>
    <t>Result</t>
  </si>
  <si>
    <t>Pass orr Fail</t>
  </si>
  <si>
    <t>Module Code(Mã Module)</t>
  </si>
  <si>
    <t>Test requirement(Yêu cầu test)</t>
  </si>
  <si>
    <t>Tester(Người thực hiện kiểm thử)</t>
  </si>
  <si>
    <t>Untested(Chưa được Test)</t>
  </si>
  <si>
    <t>N/A(Không xác định)</t>
  </si>
  <si>
    <t>Number of Test cases (Số lượng TestCase)</t>
  </si>
  <si>
    <t>ID (Mã chức năng)</t>
  </si>
  <si>
    <t>Test Case Description(Mô tả trường hợp)</t>
  </si>
  <si>
    <t>Inter-test case Dependence (Những Test case liên quan để có thể thực  hiện được test case này)</t>
  </si>
  <si>
    <t>Test date (Ngày thực hiện)</t>
  </si>
  <si>
    <t>Note (Ghi Chú)</t>
  </si>
  <si>
    <t>Expected Output(Kết quả mong muốn)</t>
  </si>
  <si>
    <t>Test Case Procedure(Thủ tục thực hiện hay có thể dùng là Test Case Steps - Các bước thực hiện)</t>
  </si>
  <si>
    <t>Test Title</t>
  </si>
  <si>
    <t>Test Data (Dữ Liệu Truyền Vào Test)</t>
  </si>
  <si>
    <t>Phiên bản v1.0</t>
  </si>
  <si>
    <t>Login</t>
  </si>
  <si>
    <t>Actual Result(Kết quả thực tế)</t>
  </si>
  <si>
    <t>N/A</t>
  </si>
  <si>
    <t>Check GUI - Login</t>
  </si>
  <si>
    <t>FUNCTION</t>
  </si>
  <si>
    <t>Funtion level 1</t>
  </si>
  <si>
    <t>Funtion level 2</t>
  </si>
  <si>
    <t>Action &amp; Even</t>
  </si>
  <si>
    <t>Nhập user</t>
  </si>
  <si>
    <t>Nhập pass</t>
  </si>
  <si>
    <t>Forgot pass</t>
  </si>
  <si>
    <t>Logout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</si>
  <si>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</si>
  <si>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</si>
  <si>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</si>
  <si>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</si>
  <si>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</si>
  <si>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</si>
  <si>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</si>
  <si>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</si>
  <si>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</si>
  <si>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Oranisation List</t>
  </si>
  <si>
    <t>TEST REPORT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</si>
  <si>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</si>
  <si>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</si>
  <si>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</si>
  <si>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</si>
  <si>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</si>
  <si>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</si>
  <si>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</si>
  <si>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</si>
  <si>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</si>
  <si>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</si>
  <si>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Diễn giải hành động và sự kiện của dự án đã có ví dụ diễn giải cách phân tích để lấy.</t>
  </si>
  <si>
    <t>Tên chức năng</t>
  </si>
  <si>
    <t>Liệt kê các chức năng thực hiện kiểm thử theo thứ tự và kèm hình ảnh</t>
  </si>
  <si>
    <t>Vũ Hoài Phương</t>
  </si>
  <si>
    <t>Nguyễn Thị Hồng Nhung</t>
  </si>
  <si>
    <t>Nguyễn Thị Hoa</t>
  </si>
  <si>
    <t>Leader Test</t>
  </si>
  <si>
    <t xml:space="preserve">Test </t>
  </si>
  <si>
    <t>Website bán đồ ăn cho cửa hàng</t>
  </si>
  <si>
    <t>WEB2020</t>
  </si>
  <si>
    <t>Log_01.1</t>
  </si>
  <si>
    <t>Check giao diện màn hình Đăng nhập</t>
  </si>
  <si>
    <t xml:space="preserve">Bước 1: Mở trình duyệt truy cập vào link "https://www.anvat.com/"
Bước 2: Gõ tên đăng nhập và mật khẩu và ô Pass: (đúng trong CSDL)
Bước 3: F12 để kiểm tra thông số
</t>
  </si>
  <si>
    <t>Emai: hongnhung0611
Pass: 123456</t>
  </si>
  <si>
    <t xml:space="preserve">
Label tiêu đề: 'Đăng nhập'. -Font:18px Mã màu:FFFFFF, Font Style:Arial
</t>
  </si>
  <si>
    <t>Đăng nhập thành công được và truy cập vào trang newfeeds của tài khoản</t>
  </si>
  <si>
    <t>Ví dụ phải phụ thuộc vào TC đăng ký thành công có trước.</t>
  </si>
  <si>
    <t>Log_01.2</t>
  </si>
  <si>
    <t>Label :'Tên đăng nhập', 'Mật khẩu':Font:14px ,Mã màu :D3D3D3, Font Style:Arial</t>
  </si>
  <si>
    <t>Log_01.3</t>
  </si>
  <si>
    <t>Label:'Quên mật khẩu','Tạo tài khoản':Font:14px, Mã màu:778899,Font Style:Arial</t>
  </si>
  <si>
    <t>Log_01.4</t>
  </si>
  <si>
    <t>TextField tên đăng nhập (txt_tendangnhap): fontsize: 16px - color: white (#FFFFFF) - font style: Arial</t>
  </si>
  <si>
    <t>Log_01.5</t>
  </si>
  <si>
    <t>TextField Mật khẩu (txt_matkhau): fontsize: 16px - color: white (#FFFFFF) - font style: Arial</t>
  </si>
  <si>
    <t>Log_01.6</t>
  </si>
  <si>
    <t>Button Đăng nhập (btn_dangnhap): ""Đăng nhập"" - fontsize: 14px ; color: white(#FFFFFF) ; font style: Arial ; button size: 10px 24px - button color: #008080</t>
  </si>
  <si>
    <t>Log_01.7</t>
  </si>
  <si>
    <t>Button Thoát (btn_thoat): ""Thoát"" ;fontsize: 14px ; color: white(#FFFFFF) ; font style: Arial ; button size: 10px 24px ; button color: #008080</t>
  </si>
  <si>
    <t>Log_01.8</t>
  </si>
  <si>
    <t>Background color:FF69B4"</t>
  </si>
  <si>
    <t>Log_02.1</t>
  </si>
  <si>
    <t>Log_02.2</t>
  </si>
  <si>
    <t>Log_02.3</t>
  </si>
  <si>
    <t>Log_02.4</t>
  </si>
  <si>
    <t>Log_02.5</t>
  </si>
  <si>
    <t>Log_02.6</t>
  </si>
  <si>
    <t>Log_02.7</t>
  </si>
  <si>
    <t>Check chức năng đăng nhập</t>
  </si>
  <si>
    <t>Check đăng nhập thành công</t>
  </si>
  <si>
    <t>Check để trống tên tài khoản và mật khẩu</t>
  </si>
  <si>
    <t>Check nhập tên tài khoản và không nhập mật khẩu</t>
  </si>
  <si>
    <t>Check Không nhập tên tài khoản và nhập mật khẩu</t>
  </si>
  <si>
    <t>Check nhập tên tài khoản đúng và mật khẩu sai</t>
  </si>
  <si>
    <t>Check nhập tên tài khoản sai và mật khẩu đúng</t>
  </si>
  <si>
    <t>Check nhập tên tài khoản sai và mật khẩu sai</t>
  </si>
  <si>
    <t xml:space="preserve">Bước 1: Mở trình duyệt truy cập vào link "https://www.anvat.com/"
Bước 2: Gõ tên đăng nhập và mật khẩu và ô Pass: (đúng trong CSDL)
Bước 3: click Đăng nhập
</t>
  </si>
  <si>
    <t>Hệ thống hiển thị thông báo thêm thành công và tự động chuyển sang màn hình chính</t>
  </si>
  <si>
    <t>Hệ thống hiển thị thông báo:"Tên tài khoản hoặc mật khẩu không được để trống"</t>
  </si>
  <si>
    <t>Hệ thống hiển thị thông báo:"Mời bạn nhập mật khẩu"</t>
  </si>
  <si>
    <t>Hệ thống hiển thị thông báo:"Mời bạn nhập Tên đăng nhập"</t>
  </si>
  <si>
    <t>Hệ thống hiển thị thông báo:"Mật khẩu sai mời bạn xem lại"</t>
  </si>
  <si>
    <t>Hệ thống hiển thị thông báo :"Tên tài khoản không tồn tại"</t>
  </si>
  <si>
    <t>Hệ thống hiển thị thông báo:"Tên tài khoản hoặc mật khẩu không tồn tại"</t>
  </si>
  <si>
    <t>Hệ thống hiển thị đúng kích thước và mã màu như bản thiết kế</t>
  </si>
  <si>
    <t>CO11.1-RQ01-Thiết kế giao diện form đăng nhập
CO11.4-RQ01-Chức năng đăng nhập(click vào nút đăng nhập)</t>
  </si>
  <si>
    <t>Check GUI - Dổi mật khẩu</t>
  </si>
  <si>
    <t>Log_03.1</t>
  </si>
  <si>
    <t>Log_03.2</t>
  </si>
  <si>
    <t>Log_03.3</t>
  </si>
  <si>
    <t>Log_03.4</t>
  </si>
  <si>
    <t>Log_03.5</t>
  </si>
  <si>
    <t>Log_03.6</t>
  </si>
  <si>
    <t>Log_03.7</t>
  </si>
  <si>
    <t>Log_03.8</t>
  </si>
  <si>
    <t>Log_03.9</t>
  </si>
  <si>
    <t>Log_03.10</t>
  </si>
  <si>
    <t>Check GUI Đổi mật khẩu</t>
  </si>
  <si>
    <t>Label tiêu đề: 'Đổi mật khẩu'. -Font:18px Mã màu:000000, Font Style:Arial</t>
  </si>
  <si>
    <t>Label :'Email' :Font:14px ,Mã màu :000000, Font Style:Arial</t>
  </si>
  <si>
    <t>Button Xác nhận (btn_xacnhan): - fontsize: 14px - color: white(#FFFFFF) - font style: Arial - button size: 10px 24px - button color: #008080</t>
  </si>
  <si>
    <t>TextField Email (txt_email): fontsize: 16px - color: white (#FFFFFF) - font style: Arial</t>
  </si>
  <si>
    <t>Label :'Mật khẩu mới ' :Font:14px ,Mã màu :000000, Font Style:Arial</t>
  </si>
  <si>
    <t>Label :'Xác nhận' :Font:14px ,Mã màu :000000, Font Style:Arial</t>
  </si>
  <si>
    <t>TextField Mật khẩu mới (txt_matkhaumoi): fontsize: 16px - color: white (#FFFFFF) - font style: Arial</t>
  </si>
  <si>
    <t>TextField Xác nhận (txt_xacnhan): fontsize: 16px - color: white (#FFFFFF) - font style: Arial</t>
  </si>
  <si>
    <t>Button Đổi mật khẩu (btn_doimatkhau): "Doimatkhau" - fontsize: 14px - color: white(#FFFFFF) - font style: Arial - button size: 10px 24px - button color: #008080</t>
  </si>
  <si>
    <t>Background color:FF69B4</t>
  </si>
  <si>
    <t>Log_04.1</t>
  </si>
  <si>
    <t>Log_04.2</t>
  </si>
  <si>
    <t>Log_04.3</t>
  </si>
  <si>
    <t>Log_04.4</t>
  </si>
  <si>
    <t>Log_04.5</t>
  </si>
  <si>
    <t>Log_04.6</t>
  </si>
  <si>
    <t>Log_04.7</t>
  </si>
  <si>
    <t>Log_04.8</t>
  </si>
  <si>
    <t>Label tiêu đề: 'Đăng nhập'. -Font:18px Mã màu:FFFFFF, Font Style:Arial</t>
  </si>
  <si>
    <t>Button Đăng nhập (btn_dangnhap): "Đăng nhập" - fontsize: 14px - color: white(#FFFFFF) - font style: Arial - button size: 10px 24px - button color: #008080</t>
  </si>
  <si>
    <t>Button Thoát (btn_thoat): "Thoát" - fontsize: 14px - color: white(#FFFFFF) - font style: Arial - button size: 10px 24px - button color: #008080</t>
  </si>
  <si>
    <t>Test toàn bộ chức năng màn hình  Quản lý người dùng</t>
  </si>
  <si>
    <t>Phương</t>
  </si>
  <si>
    <t>Check GUI - Quản lý tài khoản</t>
  </si>
  <si>
    <t>C02</t>
  </si>
  <si>
    <t xml:space="preserve">"Dựa vào hình ảnh 
 +Label tiêu đề: 'Quản lý tài khoản'. 
</t>
  </si>
  <si>
    <t>Bước 1: Mở trình duyệt truy cập vào link 
Bước 2: +Bấm F12 để có thể thông số mã nguồn để kiểm tra thông số</t>
  </si>
  <si>
    <t xml:space="preserve">Label:"Quản lý tài khoản" -Font:18px Mã màu:FFFFFF, Font Style:Arial
</t>
  </si>
  <si>
    <t>Chưa có hiển thị Label</t>
  </si>
  <si>
    <t>C02.1</t>
  </si>
  <si>
    <t>Text Field:"Tìm kiếm"</t>
  </si>
  <si>
    <t xml:space="preserve"> Text Field Tìm kiếm:
Fontsize: 16px - color: white (FFFFFF) - font style: Arial</t>
  </si>
  <si>
    <t>Chưa hiển thị TextFeild</t>
  </si>
  <si>
    <t>C02.2</t>
  </si>
  <si>
    <t>Button "Search"</t>
  </si>
  <si>
    <t>Button :"Search" 
-Fontsize: 14px - color: white(#FFFFFF) - font style: Arial - button size: 10px 24px - button color: #008080</t>
  </si>
  <si>
    <t>Hiển thị đúng màu và đúng kích thước như mong muốn</t>
  </si>
  <si>
    <t>C02.3</t>
  </si>
  <si>
    <t>Button:"Thêm mới"</t>
  </si>
  <si>
    <t xml:space="preserve">Button:"Thêm mới "
-Fontsize: 14px - color: white(#FFFFFF) - font style: Arial - button size: 10px 24px - button color: #008080                    </t>
  </si>
  <si>
    <t>C02.4</t>
  </si>
  <si>
    <t xml:space="preserve"> Table hiển thị</t>
  </si>
  <si>
    <t xml:space="preserve"> + Table:Đủ tất cả các trường :'ID','Tài khoản','Họ và tên','Email','Ngày đăng ký','Update','Delete'.
Kích thước bảng:50x50cm</t>
  </si>
  <si>
    <t>Hiển thị đủ các field và đúng kích thước bảng</t>
  </si>
  <si>
    <t>C02.5</t>
  </si>
  <si>
    <t xml:space="preserve">Background </t>
  </si>
  <si>
    <t xml:space="preserve"> +Background color:FF69B4"</t>
  </si>
  <si>
    <t>Check Function - Quản lý tài khoản</t>
  </si>
  <si>
    <t>C03</t>
  </si>
  <si>
    <t>Check Table</t>
  </si>
  <si>
    <t>Bước 1: Mở trình duyệt truy cập vào link ""
Bước 2: Đăng nhập vào tài khỏa của Admin
Bước 3:Click vào button :"Quản lý người tài khoản"</t>
  </si>
  <si>
    <t>Check table hiển thị đầy đủ các thông tin tài khoản người dùng</t>
  </si>
  <si>
    <t>Hiển thị đầy đủ các thông tin tài khoản</t>
  </si>
  <si>
    <t>C03.1</t>
  </si>
  <si>
    <t>Check hiển thị đúng các thông tin ở các cột</t>
  </si>
  <si>
    <t>Hiển thị đúng các cột</t>
  </si>
  <si>
    <t>C03.2</t>
  </si>
  <si>
    <t>Check thông tin tron bảng không bị trùng nhau</t>
  </si>
  <si>
    <t>Các thông tin trong bản không bị trùng nhau</t>
  </si>
  <si>
    <t>C03.3</t>
  </si>
  <si>
    <t>Check khi vào màn hình quản lý tự động hiển thị ra thông tin trong bảng</t>
  </si>
  <si>
    <t>Khi click vào màn hình tự động hiển thị đầy đủ các thông tin</t>
  </si>
  <si>
    <t>Check Function -Chức năng sửa tài khoản sử dụng bên quản lý</t>
  </si>
  <si>
    <t>C04</t>
  </si>
  <si>
    <t>Bước 1: Mở trình duyệt truy cập vào link ""
Bước 2: Đăng nhập vào tài khỏa của Admin
Bước 3:Click vào button :'Sửa tài khoản'</t>
  </si>
  <si>
    <t>Check sửa tài khoản quản lý thành công</t>
  </si>
  <si>
    <t>C04.1</t>
  </si>
  <si>
    <t>Check Tên tài khoản rỗng</t>
  </si>
  <si>
    <t>Hệ thống hiển  thị thông báo:'Tên tài khoản không được để trống'</t>
  </si>
  <si>
    <t>C04.2</t>
  </si>
  <si>
    <t>Check mật khẩu rỗng</t>
  </si>
  <si>
    <t>Hệ thống hiển thị thông báo :'Mật khẩu không được để trống'</t>
  </si>
  <si>
    <t>C04.3</t>
  </si>
  <si>
    <t>Check Họ tên người dùng rỗng</t>
  </si>
  <si>
    <t>Hệ thống hiển thị thông báo: 'Họ tên người dùng không được để trống'</t>
  </si>
  <si>
    <t>C04.4</t>
  </si>
  <si>
    <t>Check Liên hệ rỗng</t>
  </si>
  <si>
    <t>Hệ thống hiển thị thông báo:'Liên hệ không được để trống'</t>
  </si>
  <si>
    <t>C04.5</t>
  </si>
  <si>
    <t>Check Liên hệ phải là số</t>
  </si>
  <si>
    <t>Hệ thống hiển thị thông báo:'Liên hệ chỉ được nhập số'</t>
  </si>
  <si>
    <t>C04.6</t>
  </si>
  <si>
    <t>Check Ngày Đăng ký rỗng</t>
  </si>
  <si>
    <t>Hệ thống hiển thị thông báo :'Ngày đăng ký không được để trống'</t>
  </si>
  <si>
    <t>C04.7</t>
  </si>
  <si>
    <t>Check Ngày Đăng ký phải là số và đúng định dạng ngày</t>
  </si>
  <si>
    <t>Hệ thống thông báo:'Ngày đăng ký không đúng định dạng mời bạn xem lại'</t>
  </si>
  <si>
    <t>C04.8</t>
  </si>
  <si>
    <t>Check Tên tài khoản và Họ tên người dùng không được nhập ký tự đặc biệt</t>
  </si>
  <si>
    <t>Hệ thống thông báo :Tên tài khoản và Hoj tên người dùng không được nhập ký hiệu đặc biệt'</t>
  </si>
  <si>
    <t>C04.9</t>
  </si>
  <si>
    <t>Check Liên lạc phải ít nhất 10 số</t>
  </si>
  <si>
    <t>Hệ thống hiển thị thông báo :'Liên hệ phải nhập ít nhất 10 số'</t>
  </si>
  <si>
    <t>C04.10</t>
  </si>
  <si>
    <t>Check Tên tài khoản phải gồm 5 ký tự trở lên</t>
  </si>
  <si>
    <t>Hệ thống hiển thị :'Tên tài khoản phải từ 5 ký tự trở nên'</t>
  </si>
  <si>
    <t>C04.11</t>
  </si>
  <si>
    <t>Check Tên tài khoản chỉ được nhập dưới 20 ký tự</t>
  </si>
  <si>
    <t>Hệ thống hiển thị thông báo :"Tên tài khoản không được nhập quá 20 ký tự"</t>
  </si>
  <si>
    <t>C04.12</t>
  </si>
  <si>
    <t>Check Họ tên người dùng phải gồm 5 ký tự trở lên</t>
  </si>
  <si>
    <t>Hệ thống hiển thị thông báo:'Họ tên người dùng phải từ 5 ký tự trở lên"</t>
  </si>
  <si>
    <t>C04.13</t>
  </si>
  <si>
    <t>Check Họ tên người dùng chỉ được nhập dưới 20 ký tự</t>
  </si>
  <si>
    <t>Hệ thống hiển thị thông báo:'Họ tên ngươi dùng  không được nhập quá 20 ký tự"</t>
  </si>
  <si>
    <t>Check function -Thêm mới tài khoản quản lý</t>
  </si>
  <si>
    <t>C05</t>
  </si>
  <si>
    <t>Bước 1: Mở trình duyệt truy cập vào link ""
Bước 2: Đăng nhập vào tài khỏa của Admin
Bước 3:Click vào button :'Thêm mới  tài khoản'</t>
  </si>
  <si>
    <t>Check chính tả form quản lý tài khoản</t>
  </si>
  <si>
    <t xml:space="preserve">Hệ thống không còn lỗi chính  tả </t>
  </si>
  <si>
    <t>C05.1</t>
  </si>
  <si>
    <t>Check Thêm mới tài khoản quản lý thành công</t>
  </si>
  <si>
    <t>Khi điền đầy đủ tất cả các thông tin hệ thống sẽ thông báo:"Thêm tài khoản thành công"</t>
  </si>
  <si>
    <t>C05.2</t>
  </si>
  <si>
    <t>Check UserName rỗng</t>
  </si>
  <si>
    <t xml:space="preserve">Hệ thống sẽ thông báo:"UserName không được để trống" </t>
  </si>
  <si>
    <t>C05.3</t>
  </si>
  <si>
    <t>Check Name rỗng</t>
  </si>
  <si>
    <t>Hệ thống sẽ thông báo:"Name không được bỏ trống"</t>
  </si>
  <si>
    <t>C05.4</t>
  </si>
  <si>
    <t>Check Email rỗng</t>
  </si>
  <si>
    <t>Hệ thống sẽ thông báo :"Email không được để trống"</t>
  </si>
  <si>
    <t>C05.5</t>
  </si>
  <si>
    <t>Check Date trống</t>
  </si>
  <si>
    <t>Hệ thống sẽ thông báo :"Date không được để trống"</t>
  </si>
  <si>
    <t>C05.6</t>
  </si>
  <si>
    <t xml:space="preserve">Check thiếu feild Mật Khẩu </t>
  </si>
  <si>
    <t>Hệ thống sẽ thông báo :"Mật khẩu không được để trống"</t>
  </si>
  <si>
    <t>C05.7</t>
  </si>
  <si>
    <t>Check Email phải đúng định dạng</t>
  </si>
  <si>
    <t>Hệ thông sẽ thông báo :"Email không đúng định dạng"</t>
  </si>
  <si>
    <t>C05.8</t>
  </si>
  <si>
    <t>Check Date phải là số và đúng định dạng ngày</t>
  </si>
  <si>
    <t>Hệ thống sẽ thông báo:"Date không đúng định dạng "</t>
  </si>
  <si>
    <t>C05.9</t>
  </si>
  <si>
    <t>Check Mật khẩu phải được mã hóa</t>
  </si>
  <si>
    <t>Khi nhập Mật khẩu đã được mã hóa</t>
  </si>
  <si>
    <t>C05.10</t>
  </si>
  <si>
    <t>Check UserName &amp; Name không được nhập ký tự đặc biệt</t>
  </si>
  <si>
    <t>Hệ thống thông báo:"UserName&amp;Name không được nhập ký tự đặc biệt"</t>
  </si>
  <si>
    <t>C05.11</t>
  </si>
  <si>
    <t>Check Mật khẩu phải phải ít nhất 6 ký tự</t>
  </si>
  <si>
    <t>Hệ thông sẽ thông báo :"Mật khẩu phải nhập ít nhất 6 ký tự"</t>
  </si>
  <si>
    <t>C05.12</t>
  </si>
  <si>
    <t>Check thiếu button : 'Hủy'</t>
  </si>
  <si>
    <t>Hệ thống đã có button "Hủy"</t>
  </si>
  <si>
    <t>C05.13</t>
  </si>
  <si>
    <t>Check Hủy thành công</t>
  </si>
  <si>
    <t>Khi click button:"Hủy" màn hình sẽ chuyển về màn hình chính</t>
  </si>
  <si>
    <t>C05.14</t>
  </si>
  <si>
    <t>Check Thêm thành công và hiện thông tin sang bảng chi tiết</t>
  </si>
  <si>
    <t>Hệ thống hiển thị thông báo :"Thêm thành công" và chuyển sang màn hình chi tiết</t>
  </si>
  <si>
    <t>C05.15</t>
  </si>
  <si>
    <t>Check mật khẩu chỉ được nhập nhiều nhất 20 ký tự</t>
  </si>
  <si>
    <t>Khi thay đôi thông tin cạp nhật hiển thị thành công</t>
  </si>
  <si>
    <t xml:space="preserve">CO31.2-RQ03-Chức năng thêm mới tài khoản quản lý
CO21.2-RQ02-Chức năng sửa tài khoản sử dụng bên quản lý
</t>
  </si>
  <si>
    <t>Check GUI -Giao diện thêm mới tài khoản admin</t>
  </si>
  <si>
    <t>C06.1</t>
  </si>
  <si>
    <t>Check GUI Thêm mới tài khoản quản quản lý</t>
  </si>
  <si>
    <t>Check giao diện Thêm mới tài khoản quản lý</t>
  </si>
  <si>
    <t xml:space="preserve">1.Mở trình duyệt truy cập vào link "https://www.anvat.com/"
2. Đăng nhập với tư cách admin
3.Click vào Thêm mới
4. F12 để kiểm tra thông số
</t>
  </si>
  <si>
    <t xml:space="preserve">
 Label tiêu đề (lbl_title): "Thêm tài khoản" - fontsize: 24px - color: blue (#0000FF) - font style: Arial</t>
  </si>
  <si>
    <t>Sai màu</t>
  </si>
  <si>
    <t>C06.2</t>
  </si>
  <si>
    <t>Label tên tài khoản (lbl_tenTK): "Tên tài khoản" - fontsize: 16px - color: black (#000000) - font style: Arial</t>
  </si>
  <si>
    <t>Hiển thị như mong muốn</t>
  </si>
  <si>
    <t>C06.3</t>
  </si>
  <si>
    <t>Label mật khẩu (lbl_mkTK): "Mật khẩu" - fontsize: 16px - color: black (#000000) - font style: Arial</t>
  </si>
  <si>
    <t>C06.4</t>
  </si>
  <si>
    <t>Label họ tên người dùng (lbl_hotenND): "Họ tên người dùng" - fontsize: 16px - color: black (#000000) - font style: Arial</t>
  </si>
  <si>
    <t>C06.5</t>
  </si>
  <si>
    <t>Label liên hệ (lbl_lienhe): "Liên hệ" - fontsize: 16px - color: black (#000000) - font style: Arial</t>
  </si>
  <si>
    <t>C06.6</t>
  </si>
  <si>
    <t>TextField ngày đăng ký (txt_ngayDK): fontsize: 16px - color: white (#FFFFFF) - font style: Arial</t>
  </si>
  <si>
    <t>C06.7</t>
  </si>
  <si>
    <t>Button Thêm(btn_them): ""Thêm tài khoản"" - fontsize: 14px - color: white(#FFFFFF) - font style: Arial - button size: 10px 24px - button color: #008080</t>
  </si>
  <si>
    <t>C06.8</t>
  </si>
  <si>
    <t>Background Color: #C0C0C0</t>
  </si>
  <si>
    <t>Màu nền màu trắng</t>
  </si>
  <si>
    <t>Check GUI -Giao diện sửa tài khoản admin</t>
  </si>
  <si>
    <t>C07.1</t>
  </si>
  <si>
    <t>Check GUI Sửa tài khoản</t>
  </si>
  <si>
    <t>Check giao diện Sửa tài khoản quản lý</t>
  </si>
  <si>
    <t xml:space="preserve">1.Mở trình duyệt truy cập vào link "https://www.anvat.com/"
2. Đăng nhập với tư cách admin
3.Click vào Sửa
4. F12 để kiểm tra thông số
</t>
  </si>
  <si>
    <t xml:space="preserve">
 Label tiêu đề (lbl_title): "Sửa tài khoản" - fontsize: 24px - color: blue (#0000FF) - font style: Arial</t>
  </si>
  <si>
    <t>C07.2</t>
  </si>
  <si>
    <t>C07.3</t>
  </si>
  <si>
    <t>C07.4</t>
  </si>
  <si>
    <t>C07.5</t>
  </si>
  <si>
    <t>C07.6</t>
  </si>
  <si>
    <t>C07.7</t>
  </si>
  <si>
    <t>Button Sửa(btn_them): "Sửa tài khoản" - fontsize: 14px - color: white(#FFFFFF) - font style: Arial - button size: 10px 24px - button color: #008080</t>
  </si>
  <si>
    <t>C07.8</t>
  </si>
  <si>
    <t>C08.1</t>
  </si>
  <si>
    <t>Tìm kiếm tài khoản sử dụng</t>
  </si>
  <si>
    <t>Check function Tìm kiếm tài khoản sử dụng</t>
  </si>
  <si>
    <t xml:space="preserve">1.Mở trình duyệt truy cập vào link "https://www.anvat.com/"
2. Đăng nhập với tư cách admin
3.Nhập thông tin tìm kiếm vào ô text 
4. Click Tìm kiếm
</t>
  </si>
  <si>
    <t>Text: Nam</t>
  </si>
  <si>
    <t>Check table hiển thị danh sách tài khoản người dùng khi click vào button tìm kiếm</t>
  </si>
  <si>
    <t>C08.2</t>
  </si>
  <si>
    <t>Check TextFiel Tìm kiếm không bị enable</t>
  </si>
  <si>
    <t>C08.3</t>
  </si>
  <si>
    <t>Check để trống TextFiel tìm kiếm</t>
  </si>
  <si>
    <t>C08.4</t>
  </si>
  <si>
    <t>Check kết quả tìm kiếm khi nhập đúng dữ liệu</t>
  </si>
  <si>
    <t>C08.5</t>
  </si>
  <si>
    <t>Check kết quả tìm kiếm khi nhập sai dữ liệu</t>
  </si>
  <si>
    <t>C08.6</t>
  </si>
  <si>
    <t>Check button Update ở table khi tìm kiếm</t>
  </si>
  <si>
    <t>C08.7</t>
  </si>
  <si>
    <t>Check button Delete ở table khi tìm kiếm</t>
  </si>
  <si>
    <t>C09.1</t>
  </si>
  <si>
    <t>Check function Đăng nhập tài khoản quản lý</t>
  </si>
  <si>
    <t xml:space="preserve">1.Mở trình duyệt truy cập vào link "https://www.anvat.com/"
2. Nhập tên đăng nhập và mật khẩu của admin
3. Click Đăng nhập
</t>
  </si>
  <si>
    <t>Username: hoantph08610
Password: 04021704</t>
  </si>
  <si>
    <t>Check đăng nhập tài khoản quản lý thành công</t>
  </si>
  <si>
    <t>C09.2</t>
  </si>
  <si>
    <t>Check nhập tên tài khoản và để trống mật khẩu</t>
  </si>
  <si>
    <t>C09.3</t>
  </si>
  <si>
    <t>C09.4</t>
  </si>
  <si>
    <t xml:space="preserve">Check  để trống tên tài khoản và nhập mật khẩu </t>
  </si>
  <si>
    <t>C09.5</t>
  </si>
  <si>
    <t>C09.6</t>
  </si>
  <si>
    <t>C09.7</t>
  </si>
  <si>
    <t xml:space="preserve"> Check nhập tên tài khoản sai và mật khẩu sai</t>
  </si>
  <si>
    <t>C09.8</t>
  </si>
  <si>
    <t>Check nhập tên tài khoản ít hơn 5 ký tự</t>
  </si>
  <si>
    <t>C09.9</t>
  </si>
  <si>
    <t>Check nhập tên tài khoản chứa ký tự đặc biệt</t>
  </si>
  <si>
    <t>C010.1</t>
  </si>
  <si>
    <t>Quên mật khẩu</t>
  </si>
  <si>
    <t>Check function Quên mật khẩu</t>
  </si>
  <si>
    <t xml:space="preserve">1.Mở trình duyệt truy cập vào link "https://www.anvat.com/"
2. Click Quên mật khẩu
</t>
  </si>
  <si>
    <t>Check đổi mật khẩu thành công</t>
  </si>
  <si>
    <t>C010.2</t>
  </si>
  <si>
    <t>Check nhập email để trống mật khẩu , xác nhận mật khẩu</t>
  </si>
  <si>
    <t>C010.3</t>
  </si>
  <si>
    <t>Check nhập mật khẩu và để trống email, xác nhận mật khẩu</t>
  </si>
  <si>
    <t>C010.4</t>
  </si>
  <si>
    <t>Check nhập xác nhận mật khẩu để trống email, xác nhận mật khẩu</t>
  </si>
  <si>
    <t>C010.5</t>
  </si>
  <si>
    <t>Check nhập email không đúng</t>
  </si>
  <si>
    <t>C010.6</t>
  </si>
  <si>
    <t>Check nhập email đúng, nhập mật khẩu với xác nhận mật khẩu không trùng nhau</t>
  </si>
  <si>
    <t>C05.1-RQ05-Thiết kế giao diện Quản lý sản phẩm</t>
  </si>
  <si>
    <t>Prod_01.1</t>
  </si>
  <si>
    <t>Quản lý sản phẩm</t>
  </si>
  <si>
    <t>Check GUI Quản lý sản phẩm</t>
  </si>
  <si>
    <t xml:space="preserve">1.Mở trình duyệt truy cập vào link "https://www.anvat.com/"
2. Đăng nhập với tư cách admin
3. Click Quản lý sản phẩm
4. F12 để kiểm tra thông số
</t>
  </si>
  <si>
    <t>Label tiêu đề (lbl_title): "Quản lý sản phẩm" - fontsize: 24px - color: blue (#0000FF) - font style: Arial</t>
  </si>
  <si>
    <t>Ví dụ phải phụ thuộc vào TC đăng nhap thành công có trước.</t>
  </si>
  <si>
    <t>Prod_01.2</t>
  </si>
  <si>
    <t>Label mã sản phẩm (lbl_maSP): "Mã sản phẩm" - fontsize: 16px - color: black (#000000) - font style: Arial</t>
  </si>
  <si>
    <t>Prod_01.3</t>
  </si>
  <si>
    <t>Label tên sản phẩm (lbl_tenSP): "Tên sản phẩm" - fontsize: 16px - color: black (#000000) - font style: Arial</t>
  </si>
  <si>
    <t>Prod_01.4</t>
  </si>
  <si>
    <t>Label giá sản phẩm (lbl_giaSP): "Giá sản phẩm" - fontsize: 16px - color: black (#000000) - font style: Arial</t>
  </si>
  <si>
    <t>Prod_01.5</t>
  </si>
  <si>
    <t>Label ngày nhập kho (lbl_ngayNhapKho): "Ngày nhập kho" - fontsize: 16px - color: black (#000000) - font style: Arial</t>
  </si>
  <si>
    <t>Prod_01.6</t>
  </si>
  <si>
    <t>Label danh mục (lbl_danhMuc): "Danh mục" - fontsize: 16px - color: black (#000000) - font style: Arial</t>
  </si>
  <si>
    <t>Label "Danh mục" bị xuống dòng</t>
  </si>
  <si>
    <t>Prod_01.7</t>
  </si>
  <si>
    <t>Label số lượng (lbl_soLuong): "Số lượng" - fontsize: 16px - color: black (#000000) - font style: Arial</t>
  </si>
  <si>
    <t>Prod_01.8</t>
  </si>
  <si>
    <t>Label mô tả (lbl_moTa): "Mô tả" - fontsize: 16px - color: black (#000000) - font style: Arial</t>
  </si>
  <si>
    <t>Label "mô tả" bị xuống dòng</t>
  </si>
  <si>
    <t>Prod_01.9</t>
  </si>
  <si>
    <t>TextField mã sản phẩm (txt_maSP): fontsize: 16px - color: white (#FFFFFF) - font style: Arial</t>
  </si>
  <si>
    <t>Prod_01.10</t>
  </si>
  <si>
    <t>TextField tênsản phẩm (txt_tenSP): fontsize: 16px - color: white (#FFFFFF) - font style: Arial</t>
  </si>
  <si>
    <t>Prod_01.11</t>
  </si>
  <si>
    <t>TextField giá sản phẩm (txt_giaSP): fontsize: 16px - color: white (#FFFFFF) - font style: Arial</t>
  </si>
  <si>
    <t>Prod_01.12</t>
  </si>
  <si>
    <t>TextField ngày nhập kho (txt_ngayNhapKho): fontsize: 16px - color: white (#FFFFFF) - font style: Arial</t>
  </si>
  <si>
    <t>Prod_01.13</t>
  </si>
  <si>
    <t>TextField danh mục (txt_danhMuc): fontsize: 16px - color: white (#FFFFFF) - font style: Arial</t>
  </si>
  <si>
    <t>Prod_01.14</t>
  </si>
  <si>
    <t>TextField số lượng (txt_soLuong): fontsize: 16px - color: white (#FFFFFF) - font style: Arial</t>
  </si>
  <si>
    <t>Prod_01.15</t>
  </si>
  <si>
    <t>TextArea mô tả (ta_moTa): fontsize: 16px - color: white (#FFFFFF) - font style: Arial</t>
  </si>
  <si>
    <t>Textarea có chiều dài ngắn hơn textfiel danh mục</t>
  </si>
  <si>
    <t>Prod_01.16</t>
  </si>
  <si>
    <t>TextField tìm kiếm (txt_timKiem): fontsize: 16px - color: white (#FFFFFF) - font style: Arial</t>
  </si>
  <si>
    <t>Prod_01.17</t>
  </si>
  <si>
    <t>Button thêm (btn_them): "Thêm" - fontsize: 14px - color: white(#FFFFFF) - font style: Arial - button size: 10px 24px - button color: #008080</t>
  </si>
  <si>
    <t>Prod_01.18</t>
  </si>
  <si>
    <t>Button sửa (btn_sua): "Sửa" - fontsize: 14px - color: white(#FFFFFF) - font style: Arial - button size: 10px 24px - button color: #008080</t>
  </si>
  <si>
    <t>Prod_01.19</t>
  </si>
  <si>
    <t>Button xóa (btn_xoa): "Xóa" - fontsize: 14px - color: white(#FFFFFF) - font style: Arial - button size: 10px 24px - button color: #008080</t>
  </si>
  <si>
    <t>Prod_01.20</t>
  </si>
  <si>
    <t xml:space="preserve"> Button tìm kiếm (btn_timKiem): "Tìm kiếm" - fontsize: 14px - color: white(#FFFFFF) - font style: Arial - button size: 10px 24px - button color: #008080</t>
  </si>
  <si>
    <t>Vị trí nút button Tìm kiếm đặt sai vị trí, đứng ở bên trái textfiel tìm kiếm</t>
  </si>
  <si>
    <t>Prod_01.21</t>
  </si>
  <si>
    <t>Table danh sách sản phẩm (tbl_sanPham): fontsize: 14px - color: black (#000000) - font style: Arial</t>
  </si>
  <si>
    <t>Prod_01.22</t>
  </si>
  <si>
    <t>Background Color: white</t>
  </si>
  <si>
    <t>Check GUI-Quản lý sản phẩm</t>
  </si>
  <si>
    <t>Check function - Login người dùng</t>
  </si>
  <si>
    <t>Check function - Login admin</t>
  </si>
  <si>
    <t>Đăng nhập tài khoản quản lý</t>
  </si>
  <si>
    <t>Check Function-Chức năng Quên mật khẩu</t>
  </si>
  <si>
    <t>CO13.1-RQ05-Thiết kế giao diện quản lý tài khoản</t>
  </si>
  <si>
    <t>Hệ thống sẽ hiển thị thông báo:"Mật khẩu không được nhập quán 20 ký tự"</t>
  </si>
  <si>
    <t>Check Function:Chức năng tìm kiếm tài khoản sử dụng</t>
  </si>
  <si>
    <t>Đổi mật khẩu</t>
  </si>
  <si>
    <t>Quản lý tài khoản người dùng</t>
  </si>
  <si>
    <t>Quản lý tài khoản admin</t>
  </si>
  <si>
    <t>Đổi mật khẩu'!A1</t>
  </si>
  <si>
    <t>Login!A1</t>
  </si>
  <si>
    <t>Quản lý tài khoản người dùng'!A1</t>
  </si>
  <si>
    <t>Quản lý tài khoản admin'!A1</t>
  </si>
  <si>
    <t>Quản lý sản phẩm'!A1</t>
  </si>
  <si>
    <t>Phương,Nhung,Hoa</t>
  </si>
  <si>
    <t>Check GUI-Đăng ký</t>
  </si>
  <si>
    <t>6.1 Login &amp; Logout</t>
  </si>
  <si>
    <t>6.2 Quản lý tài khoản</t>
  </si>
  <si>
    <t>6.2.1  Quản lý tài khoản người dùng</t>
  </si>
  <si>
    <t>6.2.2  Thên tài khoản người dùng</t>
  </si>
  <si>
    <t>6.2.3  Xóa tài khoản người dùng</t>
  </si>
  <si>
    <t>6.2.4  Sửa tài khoản người dùng</t>
  </si>
  <si>
    <t>6.3 Quản lý sản phẩm</t>
  </si>
  <si>
    <t>6.3.1  Quản lý sản phẩm</t>
  </si>
  <si>
    <t>6.3.2  Thên sản phẩm</t>
  </si>
  <si>
    <t>6.3.3  Xóa sản phẩm</t>
  </si>
  <si>
    <t>6.3.4  Sửa sản phẩm</t>
  </si>
  <si>
    <t>6.2.5 Tìm kiếm tài khoản người dùng</t>
  </si>
  <si>
    <t>Vũ Hoài Phương,Nguyễn Thị Hoa</t>
  </si>
  <si>
    <t>CO11.2-RQ01-Thiết kế form Quên mật khẩu
CO31.3-RQ03-Chức năng quên mật khẩu</t>
  </si>
  <si>
    <t>Nguyễn Thị Hồng Nhung , Nguyễ n Thị Hoa</t>
  </si>
  <si>
    <t>Vũ Hoài Phương, Nguyễn Thị Hoa</t>
  </si>
  <si>
    <t>C12</t>
  </si>
  <si>
    <t>C12.1</t>
  </si>
  <si>
    <t>C12.2</t>
  </si>
  <si>
    <t>C12.3</t>
  </si>
  <si>
    <t>C12.4</t>
  </si>
  <si>
    <t>C12.5</t>
  </si>
  <si>
    <t>C12.6</t>
  </si>
  <si>
    <t>C12.7</t>
  </si>
  <si>
    <t>C12.8</t>
  </si>
  <si>
    <t>C12.9</t>
  </si>
  <si>
    <t>C12.10</t>
  </si>
  <si>
    <t>C12.11</t>
  </si>
  <si>
    <t>C12.12</t>
  </si>
  <si>
    <t>C12.13</t>
  </si>
  <si>
    <t>C12.14</t>
  </si>
  <si>
    <t>C12.15</t>
  </si>
  <si>
    <t>C12.16</t>
  </si>
  <si>
    <t>C12.17</t>
  </si>
  <si>
    <t>C12.18</t>
  </si>
  <si>
    <t>Check Phiếu Thanh Toán</t>
  </si>
  <si>
    <t>Label tiêu đề (lbl_title): "Phiếu Thanh Toán" - fontsize: 24px - color: black (#000000) - font style: Time New Roman</t>
  </si>
  <si>
    <t>Label Tên khách hàng (lbl_title): "Tên khách hàng" - fontsize: 14px - color: black (#000000) - font style: Time New Roman</t>
  </si>
  <si>
    <t>Label Số TK (lbl_sotk): "Số TK" - fontsize: 14px - color: black (#000000) - font style: Time New Roman</t>
  </si>
  <si>
    <t>Label Ngày giao dịch (lbl_ngaygiaodich): "Ngày giao dịch" - fontsize: 14px - color: black (#000000) - font style: Time New Roman</t>
  </si>
  <si>
    <t>TextField Tên khách hàng (txt_tenkhachhang): fontsize: 14px - color: white (#FFFFFF) -  font style: Time New Roman</t>
  </si>
  <si>
    <t>TextField SốTK (txt_soTK): fontsize: 14px - color: white (#FFFFFF) -  font style: Time New Roman</t>
  </si>
  <si>
    <t>TextField Ngày giao dịch  (txt_ngaygiaodich): fontsize: 14px - color: white (#FFFFFF) - font style: Time New Roman</t>
  </si>
  <si>
    <t>Table phải đầy đủ các cột : STT,Món ăn ,Số lượng,Đơn giá,Thành tiền-Font size:14px</t>
  </si>
  <si>
    <t>Label Số thứ tự (lbl_stt): "Số thứ tự" - fontsize: 14px - color: black (#000000) - font style: Time New Roman</t>
  </si>
  <si>
    <t>Label Món ăn (lbl_monan): "Món ăn" - fontsize: 14px - color: black (#000000) - font style: Time New Roman</t>
  </si>
  <si>
    <t>Label Số lượng (lbl_soluong): "Ngày giao dịch" - fontsize: 14px - color: black (#000000) - font style: Time New Roman</t>
  </si>
  <si>
    <t>Label Đơn giá (lbl_dongia): "Đơn giá" - fontsize: 14px - color: black (#000000) - font style: Time New Roman</t>
  </si>
  <si>
    <t>Label Thành tiền (lbl_thanhtien): "Thành tiền" - fontsize: 14px - color: black (#000000) - font style: Time New Roman</t>
  </si>
  <si>
    <t>Label Số tiền bằng chữ (lbl_sotienbangchu): "Số tiền bằng chữ" - fontsize: 14px - color: black (#000000) - font style: Time New Roman</t>
  </si>
  <si>
    <t>Label Chữ ký của khách (lbl_chukycuakhach): "Chữ ký của khách" - fontsize: 14px - color: black (#000000) - font style: Time New Roman</t>
  </si>
  <si>
    <t>Label Chữ ký của nhân viên (lbl_nhanvien): "Chữ ký của nhân viên" - fontsize: 14px - color: black (#000000) - font style: Time New Roman</t>
  </si>
  <si>
    <t>TextField Tổng số (txt_tongso): fontsize: 14px - color: white (#FFFFFF) -  font style: Time New Roman</t>
  </si>
  <si>
    <t>TextField Phí vẫn chuyển  (txt_phivanchuyen): fontsize: 14px - color: white (#FFFFFF) -  font style: Time New Roman</t>
  </si>
  <si>
    <t>TextField Số tiền phải trả (txt_sotienphaitra): fontsize: 14px - color: white (#FFFFFF) -  font style: Time New Roman</t>
  </si>
  <si>
    <t>Hiển thị như mong muốn của bản thiết kế</t>
  </si>
  <si>
    <t xml:space="preserve">1.Mở trình duyệt truy cập vào link "https://www.anvat.com/"
2. Đăng nhập với tư cách người dùng
3. Khi mua sản phảm và click vào button "Thanh toán"
4. F12 để kiểm tra thông số
</t>
  </si>
  <si>
    <t>C06.1-RQ06-Thiết kế giao diện Phiếu thanh toán</t>
  </si>
  <si>
    <t>Phiếu thanh toán</t>
  </si>
  <si>
    <t>Phiếu Thanh Toán'!A1</t>
  </si>
  <si>
    <t>6.4 Phiếu thanh toán</t>
  </si>
  <si>
    <t>6.4 Xem được phiếu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</si>
</sst>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\-mmm\-yy;@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sz val="10"/>
      <color theme="1"/>
      <name val="Tahoma"/>
      <family val="2"/>
    </font>
    <font>
      <sz val="10"/>
      <color rgb="FF0070C0"/>
      <name val="Tahoma"/>
      <family val="2"/>
    </font>
    <font>
      <sz val="11"/>
      <name val="ＭＳ Ｐゴシック"/>
      <family val="3"/>
      <charset val="128"/>
    </font>
    <font>
      <sz val="11"/>
      <name val="ＭＳ Ｐゴシック"/>
      <charset val="128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name val="Times New Roman"/>
      <family val="1"/>
    </font>
    <font>
      <b/>
      <sz val="2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60"/>
      <name val="Times New Roman"/>
      <family val="1"/>
    </font>
    <font>
      <i/>
      <sz val="10"/>
      <color indexed="17"/>
      <name val="Times New Roman"/>
      <family val="1"/>
    </font>
    <font>
      <b/>
      <sz val="11"/>
      <color theme="3" tint="-0.249977111117893"/>
      <name val="Times New Roman"/>
      <family val="1"/>
    </font>
    <font>
      <sz val="11"/>
      <name val="Times New Roman"/>
      <family val="1"/>
    </font>
    <font>
      <sz val="11"/>
      <color theme="3" tint="-0.249977111117893"/>
      <name val="Times New Roman"/>
      <family val="1"/>
    </font>
    <font>
      <i/>
      <sz val="11"/>
      <name val="Times New Roman"/>
      <family val="1"/>
    </font>
    <font>
      <b/>
      <sz val="11"/>
      <name val="ＭＳ Ｐゴシック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indexed="9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i/>
      <sz val="11"/>
      <color indexed="17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9"/>
      <name val="Times New Roman"/>
      <family val="1"/>
    </font>
    <font>
      <b/>
      <sz val="11"/>
      <color rgb="FF0070C0"/>
      <name val="Times New Roman"/>
      <family val="1"/>
    </font>
    <font>
      <sz val="11"/>
      <color rgb="FF000000"/>
      <name val="Times New Roman"/>
      <family val="1"/>
    </font>
    <font>
      <b/>
      <sz val="11"/>
      <color rgb="FF292B2C"/>
      <name val="Times New Roman"/>
      <family val="1"/>
    </font>
    <font>
      <sz val="12"/>
      <color indexed="17"/>
      <name val="Times New Roman"/>
      <family val="1"/>
    </font>
    <font>
      <i/>
      <sz val="11"/>
      <color indexed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41"/>
      </patternFill>
    </fill>
  </fills>
  <borders count="5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9" fillId="0" borderId="0"/>
  </cellStyleXfs>
  <cellXfs count="32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5" fillId="2" borderId="0" xfId="0" applyFont="1" applyFill="1"/>
    <xf numFmtId="0" fontId="6" fillId="2" borderId="2" xfId="0" applyFont="1" applyFill="1" applyBorder="1" applyAlignment="1">
      <alignment horizontal="left"/>
    </xf>
    <xf numFmtId="0" fontId="5" fillId="0" borderId="4" xfId="0" applyFont="1" applyBorder="1"/>
    <xf numFmtId="14" fontId="7" fillId="0" borderId="4" xfId="0" applyNumberFormat="1" applyFont="1" applyBorder="1" applyAlignment="1">
      <alignment horizontal="left" indent="1"/>
    </xf>
    <xf numFmtId="164" fontId="7" fillId="0" borderId="4" xfId="0" applyNumberFormat="1" applyFont="1" applyBorder="1" applyAlignment="1">
      <alignment horizontal="left" indent="1"/>
    </xf>
    <xf numFmtId="0" fontId="6" fillId="2" borderId="0" xfId="0" applyFont="1" applyFill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65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14" fontId="7" fillId="0" borderId="8" xfId="0" applyNumberFormat="1" applyFont="1" applyBorder="1" applyAlignment="1">
      <alignment vertical="top" wrapText="1"/>
    </xf>
    <xf numFmtId="49" fontId="5" fillId="0" borderId="9" xfId="0" applyNumberFormat="1" applyFont="1" applyBorder="1" applyAlignment="1">
      <alignment vertical="top"/>
    </xf>
    <xf numFmtId="0" fontId="5" fillId="0" borderId="9" xfId="0" applyFont="1" applyBorder="1" applyAlignment="1">
      <alignment vertical="top"/>
    </xf>
    <xf numFmtId="15" fontId="5" fillId="0" borderId="9" xfId="0" applyNumberFormat="1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10" xfId="0" quotePrefix="1" applyFont="1" applyBorder="1" applyAlignment="1">
      <alignment vertical="top" wrapText="1"/>
    </xf>
    <xf numFmtId="0" fontId="9" fillId="0" borderId="0" xfId="0" applyFont="1" applyAlignment="1">
      <alignment horizontal="left" indent="1"/>
    </xf>
    <xf numFmtId="0" fontId="6" fillId="4" borderId="11" xfId="0" applyFont="1" applyFill="1" applyBorder="1" applyAlignment="1">
      <alignment horizontal="center"/>
    </xf>
    <xf numFmtId="0" fontId="6" fillId="4" borderId="11" xfId="0" applyFont="1" applyFill="1" applyBorder="1"/>
    <xf numFmtId="0" fontId="6" fillId="2" borderId="11" xfId="0" applyFont="1" applyFill="1" applyBorder="1"/>
    <xf numFmtId="0" fontId="5" fillId="0" borderId="11" xfId="0" applyFont="1" applyBorder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1" fontId="5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1" fontId="6" fillId="2" borderId="0" xfId="0" applyNumberFormat="1" applyFont="1" applyFill="1"/>
    <xf numFmtId="1" fontId="5" fillId="2" borderId="0" xfId="0" applyNumberFormat="1" applyFont="1" applyFill="1" applyAlignment="1" applyProtection="1">
      <alignment vertical="center"/>
      <protection hidden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5" borderId="5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1" fontId="5" fillId="2" borderId="8" xfId="0" applyNumberFormat="1" applyFont="1" applyFill="1" applyBorder="1" applyAlignment="1">
      <alignment vertical="center"/>
    </xf>
    <xf numFmtId="49" fontId="5" fillId="2" borderId="9" xfId="0" applyNumberFormat="1" applyFont="1" applyFill="1" applyBorder="1" applyAlignment="1">
      <alignment horizontal="left" vertical="center"/>
    </xf>
    <xf numFmtId="0" fontId="12" fillId="2" borderId="9" xfId="1" quotePrefix="1" applyNumberFormat="1" applyFill="1" applyBorder="1" applyAlignment="1" applyProtection="1">
      <alignment horizontal="left" vertical="center"/>
    </xf>
    <xf numFmtId="0" fontId="15" fillId="2" borderId="9" xfId="1" applyNumberFormat="1" applyFont="1" applyFill="1" applyBorder="1" applyAlignment="1" applyProtection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0" fontId="12" fillId="2" borderId="16" xfId="1" quotePrefix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1" fontId="5" fillId="2" borderId="0" xfId="0" applyNumberFormat="1" applyFont="1" applyFill="1"/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3" fillId="7" borderId="0" xfId="0" applyFont="1" applyFill="1" applyAlignment="1">
      <alignment horizontal="left" vertical="top"/>
    </xf>
    <xf numFmtId="0" fontId="22" fillId="8" borderId="0" xfId="0" applyFont="1" applyFill="1" applyAlignment="1">
      <alignment horizontal="left" vertical="top"/>
    </xf>
    <xf numFmtId="22" fontId="16" fillId="0" borderId="0" xfId="0" applyNumberFormat="1" applyFont="1" applyAlignment="1">
      <alignment horizontal="left" vertical="top"/>
    </xf>
    <xf numFmtId="22" fontId="5" fillId="2" borderId="2" xfId="4" applyNumberFormat="1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1" fontId="24" fillId="2" borderId="0" xfId="0" applyNumberFormat="1" applyFont="1" applyFill="1" applyProtection="1">
      <protection hidden="1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24" fillId="2" borderId="0" xfId="0" applyFont="1" applyFill="1"/>
    <xf numFmtId="0" fontId="26" fillId="2" borderId="0" xfId="0" applyFont="1" applyFill="1" applyAlignment="1">
      <alignment horizontal="left"/>
    </xf>
    <xf numFmtId="1" fontId="27" fillId="2" borderId="1" xfId="0" applyNumberFormat="1" applyFont="1" applyFill="1" applyBorder="1"/>
    <xf numFmtId="0" fontId="28" fillId="2" borderId="2" xfId="0" applyFont="1" applyFill="1" applyBorder="1" applyAlignment="1">
      <alignment horizontal="left"/>
    </xf>
    <xf numFmtId="1" fontId="27" fillId="2" borderId="2" xfId="0" applyNumberFormat="1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top" wrapText="1"/>
    </xf>
    <xf numFmtId="0" fontId="24" fillId="2" borderId="0" xfId="0" applyFont="1" applyFill="1" applyAlignment="1">
      <alignment wrapText="1"/>
    </xf>
    <xf numFmtId="0" fontId="29" fillId="9" borderId="11" xfId="0" applyFont="1" applyFill="1" applyBorder="1" applyAlignment="1">
      <alignment horizontal="center" vertical="center"/>
    </xf>
    <xf numFmtId="0" fontId="30" fillId="0" borderId="0" xfId="0" applyFont="1"/>
    <xf numFmtId="0" fontId="31" fillId="9" borderId="11" xfId="0" applyFont="1" applyFill="1" applyBorder="1" applyAlignment="1">
      <alignment vertical="center"/>
    </xf>
    <xf numFmtId="0" fontId="30" fillId="0" borderId="11" xfId="0" applyFont="1" applyBorder="1"/>
    <xf numFmtId="0" fontId="32" fillId="0" borderId="0" xfId="0" applyFont="1"/>
    <xf numFmtId="0" fontId="33" fillId="0" borderId="0" xfId="0" applyFont="1"/>
    <xf numFmtId="0" fontId="9" fillId="2" borderId="0" xfId="7" applyFont="1" applyFill="1"/>
    <xf numFmtId="0" fontId="5" fillId="2" borderId="0" xfId="7" applyFont="1" applyFill="1"/>
    <xf numFmtId="165" fontId="5" fillId="2" borderId="0" xfId="7" applyNumberFormat="1" applyFont="1" applyFill="1"/>
    <xf numFmtId="0" fontId="6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14" fontId="7" fillId="2" borderId="4" xfId="0" applyNumberFormat="1" applyFont="1" applyFill="1" applyBorder="1" applyAlignment="1">
      <alignment vertical="top"/>
    </xf>
    <xf numFmtId="0" fontId="7" fillId="2" borderId="0" xfId="7" applyFont="1" applyFill="1"/>
    <xf numFmtId="0" fontId="5" fillId="2" borderId="0" xfId="0" quotePrefix="1" applyFont="1" applyFill="1"/>
    <xf numFmtId="0" fontId="5" fillId="2" borderId="40" xfId="0" applyFont="1" applyFill="1" applyBorder="1"/>
    <xf numFmtId="0" fontId="8" fillId="3" borderId="41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wrapText="1"/>
    </xf>
    <xf numFmtId="0" fontId="8" fillId="3" borderId="15" xfId="0" applyFont="1" applyFill="1" applyBorder="1" applyAlignment="1">
      <alignment horizontal="center"/>
    </xf>
    <xf numFmtId="0" fontId="8" fillId="3" borderId="42" xfId="0" applyFont="1" applyFill="1" applyBorder="1" applyAlignment="1">
      <alignment horizontal="center" wrapText="1"/>
    </xf>
    <xf numFmtId="0" fontId="5" fillId="2" borderId="43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/>
    </xf>
    <xf numFmtId="0" fontId="34" fillId="3" borderId="46" xfId="0" applyFont="1" applyFill="1" applyBorder="1" applyAlignment="1">
      <alignment horizontal="center"/>
    </xf>
    <xf numFmtId="0" fontId="8" fillId="3" borderId="16" xfId="0" applyFont="1" applyFill="1" applyBorder="1"/>
    <xf numFmtId="0" fontId="34" fillId="3" borderId="16" xfId="0" applyFont="1" applyFill="1" applyBorder="1" applyAlignment="1">
      <alignment horizontal="center"/>
    </xf>
    <xf numFmtId="0" fontId="34" fillId="3" borderId="4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2" fontId="35" fillId="2" borderId="0" xfId="0" applyNumberFormat="1" applyFont="1" applyFill="1" applyAlignment="1">
      <alignment horizontal="right" wrapText="1"/>
    </xf>
    <xf numFmtId="0" fontId="20" fillId="2" borderId="0" xfId="0" applyFont="1" applyFill="1" applyAlignment="1">
      <alignment horizontal="center" wrapText="1"/>
    </xf>
    <xf numFmtId="0" fontId="0" fillId="0" borderId="11" xfId="0" applyBorder="1"/>
    <xf numFmtId="0" fontId="16" fillId="0" borderId="0" xfId="0" applyFont="1" applyFill="1" applyBorder="1" applyAlignment="1">
      <alignment horizontal="left" vertical="top" wrapText="1"/>
    </xf>
    <xf numFmtId="0" fontId="36" fillId="0" borderId="52" xfId="3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6" fillId="0" borderId="0" xfId="3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/>
    <xf numFmtId="0" fontId="42" fillId="0" borderId="0" xfId="0" applyFont="1" applyAlignment="1">
      <alignment horizontal="left" vertical="top"/>
    </xf>
    <xf numFmtId="0" fontId="28" fillId="2" borderId="18" xfId="2" applyFont="1" applyFill="1" applyBorder="1" applyAlignment="1">
      <alignment vertical="top" wrapText="1"/>
    </xf>
    <xf numFmtId="0" fontId="41" fillId="2" borderId="20" xfId="2" applyFont="1" applyFill="1" applyBorder="1" applyAlignment="1">
      <alignment horizontal="left" vertical="top" wrapText="1"/>
    </xf>
    <xf numFmtId="0" fontId="28" fillId="2" borderId="3" xfId="2" applyFont="1" applyFill="1" applyBorder="1" applyAlignment="1">
      <alignment vertical="top" wrapText="1"/>
    </xf>
    <xf numFmtId="0" fontId="41" fillId="2" borderId="11" xfId="2" applyFont="1" applyFill="1" applyBorder="1" applyAlignment="1">
      <alignment horizontal="left" vertical="top" wrapText="1"/>
    </xf>
    <xf numFmtId="0" fontId="28" fillId="2" borderId="19" xfId="2" applyFont="1" applyFill="1" applyBorder="1" applyAlignment="1">
      <alignment vertical="top" wrapText="1"/>
    </xf>
    <xf numFmtId="0" fontId="0" fillId="0" borderId="0" xfId="0"/>
    <xf numFmtId="0" fontId="16" fillId="0" borderId="0" xfId="0" applyFont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40" fillId="6" borderId="11" xfId="4" applyFont="1" applyFill="1" applyBorder="1" applyAlignment="1">
      <alignment horizontal="left" vertical="top"/>
    </xf>
    <xf numFmtId="0" fontId="40" fillId="6" borderId="11" xfId="4" applyFont="1" applyFill="1" applyBorder="1" applyAlignment="1">
      <alignment vertical="top"/>
    </xf>
    <xf numFmtId="0" fontId="40" fillId="6" borderId="12" xfId="4" applyFont="1" applyFill="1" applyBorder="1" applyAlignment="1">
      <alignment horizontal="left" vertical="top"/>
    </xf>
    <xf numFmtId="0" fontId="40" fillId="6" borderId="13" xfId="4" applyFont="1" applyFill="1" applyBorder="1" applyAlignment="1">
      <alignment horizontal="left" vertical="top"/>
    </xf>
    <xf numFmtId="0" fontId="40" fillId="6" borderId="14" xfId="4" applyFont="1" applyFill="1" applyBorder="1" applyAlignment="1">
      <alignment horizontal="left" vertical="top"/>
    </xf>
    <xf numFmtId="0" fontId="10" fillId="2" borderId="21" xfId="3" applyFont="1" applyFill="1" applyBorder="1" applyAlignment="1">
      <alignment horizontal="left" vertical="top"/>
    </xf>
    <xf numFmtId="0" fontId="10" fillId="2" borderId="2" xfId="3" applyFont="1" applyFill="1" applyBorder="1" applyAlignment="1">
      <alignment horizontal="left" vertical="top" wrapText="1"/>
    </xf>
    <xf numFmtId="22" fontId="24" fillId="2" borderId="2" xfId="4" applyNumberFormat="1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/>
    </xf>
    <xf numFmtId="0" fontId="11" fillId="2" borderId="12" xfId="3" applyFont="1" applyFill="1" applyBorder="1" applyAlignment="1">
      <alignment horizontal="left" vertical="top"/>
    </xf>
    <xf numFmtId="0" fontId="11" fillId="2" borderId="25" xfId="3" applyFont="1" applyFill="1" applyBorder="1" applyAlignment="1">
      <alignment vertical="top"/>
    </xf>
    <xf numFmtId="0" fontId="11" fillId="2" borderId="25" xfId="3" applyFont="1" applyFill="1" applyBorder="1" applyAlignment="1">
      <alignment horizontal="left" vertical="top"/>
    </xf>
    <xf numFmtId="0" fontId="11" fillId="2" borderId="13" xfId="3" applyFont="1" applyFill="1" applyBorder="1" applyAlignment="1">
      <alignment horizontal="left" vertical="top"/>
    </xf>
    <xf numFmtId="0" fontId="11" fillId="2" borderId="0" xfId="3" applyFont="1" applyFill="1" applyBorder="1" applyAlignment="1">
      <alignment horizontal="left" vertical="top"/>
    </xf>
    <xf numFmtId="0" fontId="24" fillId="2" borderId="0" xfId="3" applyFont="1" applyFill="1" applyAlignment="1">
      <alignment horizontal="left" vertical="top"/>
    </xf>
    <xf numFmtId="0" fontId="11" fillId="2" borderId="0" xfId="3" applyFont="1" applyFill="1" applyAlignment="1">
      <alignment horizontal="left" vertical="top" wrapText="1"/>
    </xf>
    <xf numFmtId="0" fontId="11" fillId="2" borderId="26" xfId="3" applyFont="1" applyFill="1" applyBorder="1" applyAlignment="1">
      <alignment horizontal="left" vertical="top" wrapText="1"/>
    </xf>
    <xf numFmtId="0" fontId="45" fillId="2" borderId="11" xfId="2" applyFont="1" applyFill="1" applyBorder="1" applyAlignment="1">
      <alignment horizontal="left" vertical="top" wrapText="1"/>
    </xf>
    <xf numFmtId="0" fontId="46" fillId="2" borderId="3" xfId="2" applyFont="1" applyFill="1" applyBorder="1" applyAlignment="1">
      <alignment vertical="top" wrapText="1"/>
    </xf>
    <xf numFmtId="0" fontId="46" fillId="2" borderId="19" xfId="2" applyFont="1" applyFill="1" applyBorder="1" applyAlignment="1">
      <alignment vertical="top" wrapText="1"/>
    </xf>
    <xf numFmtId="0" fontId="44" fillId="0" borderId="0" xfId="0" applyFont="1" applyAlignment="1">
      <alignment horizontal="left" vertical="top"/>
    </xf>
    <xf numFmtId="0" fontId="45" fillId="2" borderId="20" xfId="2" applyFont="1" applyFill="1" applyBorder="1" applyAlignment="1">
      <alignment horizontal="left" vertical="top" wrapText="1"/>
    </xf>
    <xf numFmtId="0" fontId="47" fillId="2" borderId="21" xfId="3" applyFont="1" applyFill="1" applyBorder="1" applyAlignment="1">
      <alignment horizontal="left" vertical="top"/>
    </xf>
    <xf numFmtId="0" fontId="47" fillId="2" borderId="2" xfId="3" applyFont="1" applyFill="1" applyBorder="1" applyAlignment="1">
      <alignment horizontal="left" vertical="top" wrapText="1"/>
    </xf>
    <xf numFmtId="22" fontId="30" fillId="2" borderId="2" xfId="4" applyNumberFormat="1" applyFont="1" applyFill="1" applyBorder="1" applyAlignment="1">
      <alignment horizontal="left" vertical="top" wrapText="1"/>
    </xf>
    <xf numFmtId="0" fontId="48" fillId="2" borderId="23" xfId="0" applyFont="1" applyFill="1" applyBorder="1" applyAlignment="1">
      <alignment horizontal="left" vertical="top"/>
    </xf>
    <xf numFmtId="0" fontId="48" fillId="2" borderId="12" xfId="3" applyFont="1" applyFill="1" applyBorder="1" applyAlignment="1">
      <alignment horizontal="left" vertical="top"/>
    </xf>
    <xf numFmtId="0" fontId="48" fillId="2" borderId="25" xfId="3" applyFont="1" applyFill="1" applyBorder="1" applyAlignment="1">
      <alignment vertical="top"/>
    </xf>
    <xf numFmtId="0" fontId="48" fillId="2" borderId="25" xfId="3" applyFont="1" applyFill="1" applyBorder="1" applyAlignment="1">
      <alignment horizontal="left" vertical="top"/>
    </xf>
    <xf numFmtId="0" fontId="48" fillId="2" borderId="13" xfId="3" applyFont="1" applyFill="1" applyBorder="1" applyAlignment="1">
      <alignment horizontal="left" vertical="top"/>
    </xf>
    <xf numFmtId="0" fontId="48" fillId="2" borderId="0" xfId="3" applyFont="1" applyFill="1" applyBorder="1" applyAlignment="1">
      <alignment horizontal="left" vertical="top"/>
    </xf>
    <xf numFmtId="0" fontId="30" fillId="2" borderId="0" xfId="3" applyFont="1" applyFill="1" applyAlignment="1">
      <alignment horizontal="left" vertical="top"/>
    </xf>
    <xf numFmtId="0" fontId="48" fillId="2" borderId="0" xfId="3" applyFont="1" applyFill="1" applyAlignment="1">
      <alignment horizontal="left" vertical="top" wrapText="1"/>
    </xf>
    <xf numFmtId="0" fontId="48" fillId="2" borderId="26" xfId="3" applyFont="1" applyFill="1" applyBorder="1" applyAlignment="1">
      <alignment horizontal="left" vertical="top" wrapText="1"/>
    </xf>
    <xf numFmtId="0" fontId="49" fillId="3" borderId="2" xfId="2" applyFont="1" applyFill="1" applyBorder="1" applyAlignment="1">
      <alignment horizontal="center" vertical="center" wrapText="1"/>
    </xf>
    <xf numFmtId="0" fontId="49" fillId="3" borderId="27" xfId="2" applyFont="1" applyFill="1" applyBorder="1" applyAlignment="1">
      <alignment horizontal="center" vertical="center" wrapText="1"/>
    </xf>
    <xf numFmtId="0" fontId="45" fillId="6" borderId="1" xfId="4" applyFont="1" applyFill="1" applyBorder="1" applyAlignment="1">
      <alignment horizontal="left" vertical="top"/>
    </xf>
    <xf numFmtId="0" fontId="45" fillId="6" borderId="3" xfId="4" applyFont="1" applyFill="1" applyBorder="1" applyAlignment="1">
      <alignment horizontal="left" vertical="top"/>
    </xf>
    <xf numFmtId="0" fontId="50" fillId="6" borderId="3" xfId="4" applyFont="1" applyFill="1" applyBorder="1" applyAlignment="1">
      <alignment horizontal="left" vertical="top"/>
    </xf>
    <xf numFmtId="0" fontId="45" fillId="6" borderId="28" xfId="4" applyFont="1" applyFill="1" applyBorder="1" applyAlignment="1">
      <alignment horizontal="left" vertical="top"/>
    </xf>
    <xf numFmtId="0" fontId="45" fillId="6" borderId="29" xfId="4" applyFont="1" applyFill="1" applyBorder="1" applyAlignment="1">
      <alignment horizontal="left" vertical="top"/>
    </xf>
    <xf numFmtId="22" fontId="30" fillId="2" borderId="2" xfId="4" applyNumberFormat="1" applyFont="1" applyFill="1" applyBorder="1" applyAlignment="1">
      <alignment horizontal="left" vertical="center" wrapText="1"/>
    </xf>
    <xf numFmtId="0" fontId="45" fillId="6" borderId="31" xfId="4" applyFont="1" applyFill="1" applyBorder="1" applyAlignment="1">
      <alignment horizontal="left" vertical="top"/>
    </xf>
    <xf numFmtId="0" fontId="30" fillId="2" borderId="11" xfId="4" quotePrefix="1" applyFont="1" applyFill="1" applyBorder="1" applyAlignment="1">
      <alignment horizontal="left" vertical="center" wrapText="1"/>
    </xf>
    <xf numFmtId="0" fontId="44" fillId="0" borderId="11" xfId="0" applyFont="1" applyBorder="1" applyAlignment="1">
      <alignment horizontal="left" vertical="center" wrapText="1"/>
    </xf>
    <xf numFmtId="0" fontId="44" fillId="0" borderId="11" xfId="5" applyFont="1" applyBorder="1" applyAlignment="1">
      <alignment vertical="center" wrapText="1"/>
    </xf>
    <xf numFmtId="0" fontId="30" fillId="2" borderId="2" xfId="6" applyFont="1" applyFill="1" applyBorder="1" applyAlignment="1">
      <alignment horizontal="left" vertical="top" wrapText="1"/>
    </xf>
    <xf numFmtId="0" fontId="44" fillId="0" borderId="11" xfId="5" applyFont="1" applyBorder="1" applyAlignment="1">
      <alignment wrapText="1"/>
    </xf>
    <xf numFmtId="0" fontId="30" fillId="2" borderId="11" xfId="4" quotePrefix="1" applyFont="1" applyFill="1" applyBorder="1" applyAlignment="1">
      <alignment horizontal="left" vertical="top" wrapText="1"/>
    </xf>
    <xf numFmtId="0" fontId="44" fillId="0" borderId="11" xfId="0" applyFont="1" applyBorder="1" applyAlignment="1">
      <alignment horizontal="left" vertical="top" wrapText="1"/>
    </xf>
    <xf numFmtId="0" fontId="48" fillId="2" borderId="11" xfId="6" applyFont="1" applyFill="1" applyBorder="1" applyAlignment="1">
      <alignment horizontal="left" vertical="top" wrapText="1"/>
    </xf>
    <xf numFmtId="0" fontId="30" fillId="2" borderId="4" xfId="2" applyFont="1" applyFill="1" applyBorder="1" applyAlignment="1">
      <alignment horizontal="left" vertical="center" wrapText="1"/>
    </xf>
    <xf numFmtId="0" fontId="11" fillId="2" borderId="22" xfId="0" applyFont="1" applyFill="1" applyBorder="1" applyAlignment="1">
      <alignment horizontal="left" vertical="top"/>
    </xf>
    <xf numFmtId="0" fontId="48" fillId="2" borderId="22" xfId="0" applyFont="1" applyFill="1" applyBorder="1" applyAlignment="1">
      <alignment horizontal="left" vertical="top"/>
    </xf>
    <xf numFmtId="0" fontId="45" fillId="6" borderId="0" xfId="4" applyFont="1" applyFill="1" applyBorder="1" applyAlignment="1">
      <alignment horizontal="left" vertical="top"/>
    </xf>
    <xf numFmtId="0" fontId="44" fillId="0" borderId="11" xfId="3" applyFont="1" applyBorder="1" applyAlignment="1">
      <alignment horizontal="left" vertical="center" wrapText="1"/>
    </xf>
    <xf numFmtId="0" fontId="44" fillId="0" borderId="11" xfId="0" applyFont="1" applyBorder="1" applyAlignment="1">
      <alignment wrapText="1"/>
    </xf>
    <xf numFmtId="0" fontId="44" fillId="10" borderId="11" xfId="5" applyFont="1" applyFill="1" applyBorder="1" applyAlignment="1">
      <alignment horizontal="left" vertical="center" wrapText="1"/>
    </xf>
    <xf numFmtId="0" fontId="44" fillId="0" borderId="11" xfId="3" applyFont="1" applyBorder="1" applyAlignment="1">
      <alignment vertical="center" wrapText="1"/>
    </xf>
    <xf numFmtId="0" fontId="51" fillId="10" borderId="11" xfId="5" applyFont="1" applyFill="1" applyBorder="1" applyAlignment="1">
      <alignment horizontal="left" vertical="center" wrapText="1"/>
    </xf>
    <xf numFmtId="0" fontId="30" fillId="2" borderId="11" xfId="2" applyFont="1" applyFill="1" applyBorder="1" applyAlignment="1">
      <alignment horizontal="left" vertical="center" wrapText="1"/>
    </xf>
    <xf numFmtId="0" fontId="44" fillId="0" borderId="11" xfId="0" applyFont="1" applyBorder="1"/>
    <xf numFmtId="0" fontId="44" fillId="0" borderId="11" xfId="3" applyFont="1" applyBorder="1" applyAlignment="1">
      <alignment horizontal="left" vertical="top" wrapText="1"/>
    </xf>
    <xf numFmtId="0" fontId="44" fillId="0" borderId="11" xfId="0" applyFont="1" applyBorder="1" applyAlignment="1">
      <alignment vertical="top" wrapText="1"/>
    </xf>
    <xf numFmtId="0" fontId="44" fillId="10" borderId="11" xfId="5" applyFont="1" applyFill="1" applyBorder="1" applyAlignment="1">
      <alignment horizontal="left" vertical="top" wrapText="1"/>
    </xf>
    <xf numFmtId="0" fontId="44" fillId="0" borderId="11" xfId="3" applyFont="1" applyBorder="1" applyAlignment="1">
      <alignment vertical="top" wrapText="1"/>
    </xf>
    <xf numFmtId="0" fontId="51" fillId="10" borderId="11" xfId="5" applyFont="1" applyFill="1" applyBorder="1" applyAlignment="1">
      <alignment horizontal="left" vertical="top" wrapText="1"/>
    </xf>
    <xf numFmtId="0" fontId="30" fillId="2" borderId="11" xfId="2" applyFont="1" applyFill="1" applyBorder="1" applyAlignment="1">
      <alignment horizontal="left" vertical="top" wrapText="1"/>
    </xf>
    <xf numFmtId="0" fontId="45" fillId="6" borderId="11" xfId="4" applyFont="1" applyFill="1" applyBorder="1" applyAlignment="1">
      <alignment horizontal="left" vertical="top"/>
    </xf>
    <xf numFmtId="0" fontId="45" fillId="6" borderId="11" xfId="4" applyFont="1" applyFill="1" applyBorder="1" applyAlignment="1">
      <alignment horizontal="left" vertical="top" wrapText="1"/>
    </xf>
    <xf numFmtId="0" fontId="45" fillId="6" borderId="11" xfId="4" applyFont="1" applyFill="1" applyBorder="1" applyAlignment="1">
      <alignment vertical="top" wrapText="1"/>
    </xf>
    <xf numFmtId="0" fontId="45" fillId="6" borderId="11" xfId="4" applyFont="1" applyFill="1" applyBorder="1" applyAlignment="1">
      <alignment horizontal="left" wrapText="1"/>
    </xf>
    <xf numFmtId="0" fontId="44" fillId="10" borderId="11" xfId="0" applyFont="1" applyFill="1" applyBorder="1" applyAlignment="1">
      <alignment horizontal="left" vertical="center" wrapText="1"/>
    </xf>
    <xf numFmtId="0" fontId="45" fillId="11" borderId="11" xfId="4" applyFont="1" applyFill="1" applyBorder="1" applyAlignment="1">
      <alignment horizontal="left" vertical="top"/>
    </xf>
    <xf numFmtId="0" fontId="44" fillId="0" borderId="48" xfId="3" applyFont="1" applyFill="1" applyBorder="1" applyAlignment="1">
      <alignment horizontal="left" vertical="center" wrapText="1"/>
    </xf>
    <xf numFmtId="0" fontId="44" fillId="0" borderId="11" xfId="5" applyFont="1" applyBorder="1" applyAlignment="1">
      <alignment horizontal="left" vertical="center" wrapText="1"/>
    </xf>
    <xf numFmtId="0" fontId="44" fillId="0" borderId="49" xfId="3" applyFont="1" applyBorder="1" applyAlignment="1">
      <alignment vertical="top" wrapText="1"/>
    </xf>
    <xf numFmtId="0" fontId="44" fillId="0" borderId="49" xfId="3" applyFont="1" applyBorder="1" applyAlignment="1">
      <alignment vertical="center" wrapText="1"/>
    </xf>
    <xf numFmtId="0" fontId="30" fillId="2" borderId="4" xfId="2" applyFont="1" applyFill="1" applyBorder="1" applyAlignment="1">
      <alignment horizontal="left" vertical="top" wrapText="1"/>
    </xf>
    <xf numFmtId="0" fontId="44" fillId="0" borderId="48" xfId="3" applyFont="1" applyBorder="1" applyAlignment="1">
      <alignment horizontal="left" vertical="center" wrapText="1"/>
    </xf>
    <xf numFmtId="0" fontId="48" fillId="2" borderId="11" xfId="6" applyFont="1" applyFill="1" applyBorder="1" applyAlignment="1">
      <alignment horizontal="left" vertical="center" wrapText="1"/>
    </xf>
    <xf numFmtId="0" fontId="45" fillId="6" borderId="50" xfId="4" applyFont="1" applyFill="1" applyBorder="1" applyAlignment="1">
      <alignment horizontal="left" vertical="top"/>
    </xf>
    <xf numFmtId="0" fontId="50" fillId="6" borderId="31" xfId="4" applyFont="1" applyFill="1" applyBorder="1" applyAlignment="1">
      <alignment horizontal="left" vertical="top"/>
    </xf>
    <xf numFmtId="0" fontId="45" fillId="6" borderId="51" xfId="4" applyFont="1" applyFill="1" applyBorder="1" applyAlignment="1">
      <alignment horizontal="left" vertical="top"/>
    </xf>
    <xf numFmtId="0" fontId="44" fillId="0" borderId="11" xfId="3" applyFont="1" applyFill="1" applyBorder="1" applyAlignment="1">
      <alignment horizontal="left" vertical="center" wrapText="1"/>
    </xf>
    <xf numFmtId="0" fontId="44" fillId="0" borderId="11" xfId="0" applyFont="1" applyFill="1" applyBorder="1" applyAlignment="1">
      <alignment horizontal="left" vertical="top" wrapText="1"/>
    </xf>
    <xf numFmtId="22" fontId="30" fillId="2" borderId="11" xfId="4" applyNumberFormat="1" applyFont="1" applyFill="1" applyBorder="1" applyAlignment="1">
      <alignment horizontal="left" vertical="center" wrapText="1"/>
    </xf>
    <xf numFmtId="0" fontId="53" fillId="2" borderId="18" xfId="2" applyFont="1" applyFill="1" applyBorder="1" applyAlignment="1">
      <alignment vertical="top"/>
    </xf>
    <xf numFmtId="0" fontId="48" fillId="2" borderId="11" xfId="3" applyFont="1" applyFill="1" applyBorder="1" applyAlignment="1">
      <alignment horizontal="left" vertical="top" wrapText="1"/>
    </xf>
    <xf numFmtId="0" fontId="48" fillId="2" borderId="11" xfId="3" quotePrefix="1" applyFont="1" applyFill="1" applyBorder="1" applyAlignment="1">
      <alignment horizontal="left" vertical="top" wrapText="1"/>
    </xf>
    <xf numFmtId="0" fontId="54" fillId="2" borderId="11" xfId="3" applyFont="1" applyFill="1" applyBorder="1" applyAlignment="1">
      <alignment horizontal="left" vertical="top"/>
    </xf>
    <xf numFmtId="0" fontId="48" fillId="2" borderId="11" xfId="3" applyFont="1" applyFill="1" applyBorder="1" applyAlignment="1">
      <alignment horizontal="left" vertical="top"/>
    </xf>
    <xf numFmtId="0" fontId="48" fillId="2" borderId="11" xfId="0" quotePrefix="1" applyFont="1" applyFill="1" applyBorder="1" applyAlignment="1">
      <alignment horizontal="left" vertical="top" wrapText="1"/>
    </xf>
    <xf numFmtId="0" fontId="44" fillId="0" borderId="11" xfId="0" applyFont="1" applyBorder="1" applyAlignment="1">
      <alignment horizontal="left" vertical="top"/>
    </xf>
    <xf numFmtId="0" fontId="38" fillId="2" borderId="11" xfId="2" applyFont="1" applyFill="1" applyBorder="1" applyAlignment="1">
      <alignment horizontal="left" vertical="top" wrapText="1"/>
    </xf>
    <xf numFmtId="0" fontId="46" fillId="2" borderId="11" xfId="2" applyFont="1" applyFill="1" applyBorder="1" applyAlignment="1">
      <alignment vertical="top" wrapText="1"/>
    </xf>
    <xf numFmtId="0" fontId="47" fillId="2" borderId="11" xfId="3" applyFont="1" applyFill="1" applyBorder="1" applyAlignment="1">
      <alignment horizontal="left" vertical="top"/>
    </xf>
    <xf numFmtId="0" fontId="47" fillId="2" borderId="11" xfId="3" applyFont="1" applyFill="1" applyBorder="1" applyAlignment="1">
      <alignment horizontal="left" vertical="top" wrapText="1"/>
    </xf>
    <xf numFmtId="22" fontId="30" fillId="2" borderId="11" xfId="4" applyNumberFormat="1" applyFont="1" applyFill="1" applyBorder="1" applyAlignment="1">
      <alignment horizontal="left" vertical="top" wrapText="1"/>
    </xf>
    <xf numFmtId="0" fontId="48" fillId="2" borderId="11" xfId="0" applyFont="1" applyFill="1" applyBorder="1" applyAlignment="1">
      <alignment horizontal="left" vertical="top" wrapText="1"/>
    </xf>
    <xf numFmtId="0" fontId="48" fillId="2" borderId="11" xfId="0" applyFont="1" applyFill="1" applyBorder="1" applyAlignment="1">
      <alignment horizontal="left" vertical="top"/>
    </xf>
    <xf numFmtId="0" fontId="48" fillId="2" borderId="11" xfId="3" applyFont="1" applyFill="1" applyBorder="1" applyAlignment="1">
      <alignment vertical="top"/>
    </xf>
    <xf numFmtId="0" fontId="30" fillId="2" borderId="11" xfId="3" applyFont="1" applyFill="1" applyBorder="1" applyAlignment="1">
      <alignment horizontal="left" vertical="top"/>
    </xf>
    <xf numFmtId="0" fontId="49" fillId="3" borderId="11" xfId="2" applyFont="1" applyFill="1" applyBorder="1" applyAlignment="1">
      <alignment horizontal="center" vertical="center" wrapText="1"/>
    </xf>
    <xf numFmtId="0" fontId="50" fillId="6" borderId="11" xfId="4" applyFont="1" applyFill="1" applyBorder="1" applyAlignment="1">
      <alignment horizontal="left" vertical="top"/>
    </xf>
    <xf numFmtId="0" fontId="51" fillId="0" borderId="11" xfId="0" applyFont="1" applyBorder="1" applyAlignment="1">
      <alignment horizontal="left" vertical="center" wrapText="1"/>
    </xf>
    <xf numFmtId="0" fontId="51" fillId="10" borderId="11" xfId="0" applyFont="1" applyFill="1" applyBorder="1" applyAlignment="1">
      <alignment horizontal="left" vertical="center" wrapText="1"/>
    </xf>
    <xf numFmtId="0" fontId="45" fillId="6" borderId="11" xfId="4" applyFont="1" applyFill="1" applyBorder="1" applyAlignment="1">
      <alignment horizontal="left" vertical="center"/>
    </xf>
    <xf numFmtId="0" fontId="30" fillId="2" borderId="11" xfId="6" applyFont="1" applyFill="1" applyBorder="1" applyAlignment="1">
      <alignment horizontal="left" vertical="top" wrapText="1"/>
    </xf>
    <xf numFmtId="0" fontId="45" fillId="6" borderId="12" xfId="4" applyFont="1" applyFill="1" applyBorder="1" applyAlignment="1">
      <alignment horizontal="left" vertical="top"/>
    </xf>
    <xf numFmtId="0" fontId="45" fillId="6" borderId="13" xfId="4" applyFont="1" applyFill="1" applyBorder="1" applyAlignment="1">
      <alignment horizontal="left" vertical="top"/>
    </xf>
    <xf numFmtId="0" fontId="45" fillId="6" borderId="14" xfId="4" applyFont="1" applyFill="1" applyBorder="1" applyAlignment="1">
      <alignment horizontal="left" vertical="top"/>
    </xf>
    <xf numFmtId="0" fontId="37" fillId="0" borderId="11" xfId="0" applyFont="1" applyBorder="1" applyAlignment="1">
      <alignment vertical="top" wrapText="1"/>
    </xf>
    <xf numFmtId="0" fontId="37" fillId="10" borderId="11" xfId="5" applyFont="1" applyFill="1" applyBorder="1" applyAlignment="1">
      <alignment horizontal="left" vertical="top" wrapText="1"/>
    </xf>
    <xf numFmtId="0" fontId="37" fillId="0" borderId="11" xfId="0" applyFont="1" applyBorder="1" applyAlignment="1">
      <alignment vertical="top"/>
    </xf>
    <xf numFmtId="0" fontId="37" fillId="0" borderId="11" xfId="3" applyFont="1" applyBorder="1" applyAlignment="1">
      <alignment vertical="top" wrapText="1"/>
    </xf>
    <xf numFmtId="0" fontId="39" fillId="10" borderId="11" xfId="5" applyFont="1" applyFill="1" applyBorder="1" applyAlignment="1">
      <alignment horizontal="left" vertical="top" wrapText="1"/>
    </xf>
    <xf numFmtId="0" fontId="44" fillId="0" borderId="0" xfId="0" applyFont="1" applyAlignment="1">
      <alignment vertical="top"/>
    </xf>
    <xf numFmtId="0" fontId="43" fillId="3" borderId="2" xfId="2" applyFont="1" applyFill="1" applyBorder="1" applyAlignment="1">
      <alignment horizontal="center" vertical="top" wrapText="1"/>
    </xf>
    <xf numFmtId="0" fontId="43" fillId="3" borderId="27" xfId="2" applyFont="1" applyFill="1" applyBorder="1" applyAlignment="1">
      <alignment horizontal="center" vertical="top" wrapText="1"/>
    </xf>
    <xf numFmtId="0" fontId="53" fillId="2" borderId="11" xfId="2" applyFont="1" applyFill="1" applyBorder="1" applyAlignment="1">
      <alignment vertical="top" wrapText="1"/>
    </xf>
    <xf numFmtId="0" fontId="52" fillId="0" borderId="11" xfId="0" applyFont="1" applyBorder="1" applyAlignment="1">
      <alignment horizontal="left" vertical="center" indent="1"/>
    </xf>
    <xf numFmtId="0" fontId="5" fillId="2" borderId="53" xfId="0" applyFont="1" applyFill="1" applyBorder="1" applyAlignment="1">
      <alignment horizontal="left" vertical="center"/>
    </xf>
    <xf numFmtId="0" fontId="5" fillId="2" borderId="54" xfId="0" applyFont="1" applyFill="1" applyBorder="1" applyAlignment="1">
      <alignment horizontal="left" vertical="center"/>
    </xf>
    <xf numFmtId="0" fontId="0" fillId="0" borderId="11" xfId="0" applyBorder="1" applyAlignment="1">
      <alignment vertical="top" wrapText="1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4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4" borderId="11" xfId="0" applyFont="1" applyFill="1" applyBorder="1" applyAlignment="1">
      <alignment horizontal="center"/>
    </xf>
    <xf numFmtId="1" fontId="6" fillId="2" borderId="1" xfId="0" applyNumberFormat="1" applyFont="1" applyFill="1" applyBorder="1"/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29" fillId="9" borderId="11" xfId="0" applyFont="1" applyFill="1" applyBorder="1" applyAlignment="1">
      <alignment horizontal="center" vertical="center"/>
    </xf>
    <xf numFmtId="0" fontId="31" fillId="9" borderId="30" xfId="0" applyFont="1" applyFill="1" applyBorder="1" applyAlignment="1">
      <alignment horizontal="left" vertical="center"/>
    </xf>
    <xf numFmtId="0" fontId="31" fillId="9" borderId="38" xfId="0" applyFont="1" applyFill="1" applyBorder="1" applyAlignment="1">
      <alignment horizontal="left" vertical="center"/>
    </xf>
    <xf numFmtId="0" fontId="30" fillId="0" borderId="37" xfId="0" applyFont="1" applyBorder="1" applyAlignment="1">
      <alignment horizontal="left"/>
    </xf>
    <xf numFmtId="0" fontId="30" fillId="0" borderId="39" xfId="0" applyFont="1" applyBorder="1" applyAlignment="1">
      <alignment horizontal="left"/>
    </xf>
    <xf numFmtId="0" fontId="45" fillId="6" borderId="11" xfId="4" applyFont="1" applyFill="1" applyBorder="1" applyAlignment="1">
      <alignment horizontal="left" vertical="top"/>
    </xf>
    <xf numFmtId="0" fontId="45" fillId="2" borderId="11" xfId="3" applyFont="1" applyFill="1" applyBorder="1" applyAlignment="1">
      <alignment horizontal="left" vertical="top" wrapText="1"/>
    </xf>
    <xf numFmtId="0" fontId="48" fillId="2" borderId="11" xfId="0" applyFont="1" applyFill="1" applyBorder="1" applyAlignment="1">
      <alignment horizontal="left" vertical="top"/>
    </xf>
    <xf numFmtId="0" fontId="46" fillId="2" borderId="11" xfId="2" applyFont="1" applyFill="1" applyBorder="1" applyAlignment="1">
      <alignment horizontal="left" vertical="top" wrapText="1"/>
    </xf>
    <xf numFmtId="0" fontId="53" fillId="2" borderId="11" xfId="2" applyFont="1" applyFill="1" applyBorder="1" applyAlignment="1">
      <alignment horizontal="left" vertical="top" wrapText="1"/>
    </xf>
    <xf numFmtId="0" fontId="47" fillId="2" borderId="11" xfId="3" applyFont="1" applyFill="1" applyBorder="1" applyAlignment="1">
      <alignment vertical="top" wrapText="1"/>
    </xf>
    <xf numFmtId="0" fontId="48" fillId="2" borderId="11" xfId="0" applyFont="1" applyFill="1" applyBorder="1" applyAlignment="1">
      <alignment horizontal="left" vertical="top" wrapText="1"/>
    </xf>
    <xf numFmtId="0" fontId="47" fillId="2" borderId="11" xfId="3" applyFont="1" applyFill="1" applyBorder="1" applyAlignment="1">
      <alignment horizontal="left" vertical="top" wrapText="1"/>
    </xf>
    <xf numFmtId="0" fontId="46" fillId="2" borderId="11" xfId="2" applyFont="1" applyFill="1" applyBorder="1" applyAlignment="1">
      <alignment horizontal="left" vertical="top"/>
    </xf>
    <xf numFmtId="0" fontId="45" fillId="6" borderId="35" xfId="4" applyFont="1" applyFill="1" applyBorder="1" applyAlignment="1">
      <alignment horizontal="left" vertical="top"/>
    </xf>
    <xf numFmtId="0" fontId="45" fillId="6" borderId="36" xfId="4" applyFont="1" applyFill="1" applyBorder="1" applyAlignment="1">
      <alignment horizontal="left" vertical="top"/>
    </xf>
    <xf numFmtId="0" fontId="45" fillId="6" borderId="50" xfId="4" applyFont="1" applyFill="1" applyBorder="1" applyAlignment="1">
      <alignment horizontal="left" vertical="top"/>
    </xf>
    <xf numFmtId="0" fontId="45" fillId="6" borderId="31" xfId="4" applyFont="1" applyFill="1" applyBorder="1" applyAlignment="1">
      <alignment horizontal="left" vertical="top"/>
    </xf>
    <xf numFmtId="0" fontId="46" fillId="2" borderId="1" xfId="2" applyFont="1" applyFill="1" applyBorder="1" applyAlignment="1">
      <alignment horizontal="left" vertical="top" wrapText="1"/>
    </xf>
    <xf numFmtId="0" fontId="46" fillId="2" borderId="3" xfId="2" applyFont="1" applyFill="1" applyBorder="1" applyAlignment="1">
      <alignment horizontal="left" vertical="top" wrapText="1"/>
    </xf>
    <xf numFmtId="0" fontId="46" fillId="2" borderId="19" xfId="2" applyFont="1" applyFill="1" applyBorder="1" applyAlignment="1">
      <alignment horizontal="left" vertical="top" wrapText="1"/>
    </xf>
    <xf numFmtId="0" fontId="53" fillId="2" borderId="1" xfId="2" applyFont="1" applyFill="1" applyBorder="1" applyAlignment="1">
      <alignment horizontal="left" vertical="top" wrapText="1"/>
    </xf>
    <xf numFmtId="0" fontId="47" fillId="2" borderId="1" xfId="3" applyFont="1" applyFill="1" applyBorder="1" applyAlignment="1">
      <alignment horizontal="left" vertical="top" wrapText="1"/>
    </xf>
    <xf numFmtId="0" fontId="47" fillId="2" borderId="4" xfId="3" applyFont="1" applyFill="1" applyBorder="1" applyAlignment="1">
      <alignment horizontal="left" vertical="top" wrapText="1"/>
    </xf>
    <xf numFmtId="0" fontId="45" fillId="2" borderId="1" xfId="3" applyFont="1" applyFill="1" applyBorder="1" applyAlignment="1">
      <alignment horizontal="left" vertical="top" wrapText="1"/>
    </xf>
    <xf numFmtId="0" fontId="45" fillId="2" borderId="4" xfId="3" applyFont="1" applyFill="1" applyBorder="1" applyAlignment="1">
      <alignment horizontal="left" vertical="top" wrapText="1"/>
    </xf>
    <xf numFmtId="0" fontId="47" fillId="2" borderId="1" xfId="3" applyFont="1" applyFill="1" applyBorder="1" applyAlignment="1">
      <alignment vertical="top" wrapText="1"/>
    </xf>
    <xf numFmtId="0" fontId="47" fillId="2" borderId="3" xfId="3" applyFont="1" applyFill="1" applyBorder="1" applyAlignment="1">
      <alignment vertical="top" wrapText="1"/>
    </xf>
    <xf numFmtId="0" fontId="47" fillId="2" borderId="19" xfId="3" applyFont="1" applyFill="1" applyBorder="1" applyAlignment="1">
      <alignment vertical="top" wrapText="1"/>
    </xf>
    <xf numFmtId="0" fontId="48" fillId="2" borderId="33" xfId="0" applyFont="1" applyFill="1" applyBorder="1" applyAlignment="1">
      <alignment horizontal="left" vertical="top"/>
    </xf>
    <xf numFmtId="0" fontId="48" fillId="2" borderId="24" xfId="0" applyFont="1" applyFill="1" applyBorder="1" applyAlignment="1">
      <alignment horizontal="left" vertical="top"/>
    </xf>
    <xf numFmtId="0" fontId="48" fillId="2" borderId="33" xfId="0" applyFont="1" applyFill="1" applyBorder="1" applyAlignment="1">
      <alignment horizontal="left" vertical="top" wrapText="1"/>
    </xf>
    <xf numFmtId="0" fontId="48" fillId="2" borderId="32" xfId="0" applyFont="1" applyFill="1" applyBorder="1" applyAlignment="1">
      <alignment horizontal="left" vertical="top" wrapText="1"/>
    </xf>
    <xf numFmtId="0" fontId="48" fillId="2" borderId="34" xfId="0" applyFont="1" applyFill="1" applyBorder="1" applyAlignment="1">
      <alignment horizontal="left" vertical="top" wrapText="1"/>
    </xf>
    <xf numFmtId="0" fontId="11" fillId="2" borderId="33" xfId="0" applyFont="1" applyFill="1" applyBorder="1" applyAlignment="1">
      <alignment horizontal="left" vertical="top"/>
    </xf>
    <xf numFmtId="0" fontId="11" fillId="2" borderId="24" xfId="0" applyFont="1" applyFill="1" applyBorder="1" applyAlignment="1">
      <alignment horizontal="left" vertical="top"/>
    </xf>
    <xf numFmtId="0" fontId="11" fillId="2" borderId="33" xfId="0" applyFont="1" applyFill="1" applyBorder="1" applyAlignment="1">
      <alignment horizontal="left" vertical="top" wrapText="1"/>
    </xf>
    <xf numFmtId="0" fontId="11" fillId="2" borderId="32" xfId="0" applyFont="1" applyFill="1" applyBorder="1" applyAlignment="1">
      <alignment horizontal="left" vertical="top" wrapText="1"/>
    </xf>
    <xf numFmtId="0" fontId="11" fillId="2" borderId="34" xfId="0" applyFont="1" applyFill="1" applyBorder="1" applyAlignment="1">
      <alignment horizontal="left" vertical="top" wrapText="1"/>
    </xf>
    <xf numFmtId="0" fontId="28" fillId="2" borderId="1" xfId="2" applyFont="1" applyFill="1" applyBorder="1" applyAlignment="1">
      <alignment horizontal="left" vertical="top" wrapText="1"/>
    </xf>
    <xf numFmtId="0" fontId="28" fillId="2" borderId="3" xfId="2" applyFont="1" applyFill="1" applyBorder="1" applyAlignment="1">
      <alignment horizontal="left" vertical="top" wrapText="1"/>
    </xf>
    <xf numFmtId="0" fontId="28" fillId="2" borderId="19" xfId="2" applyFont="1" applyFill="1" applyBorder="1" applyAlignment="1">
      <alignment horizontal="left" vertical="top" wrapText="1"/>
    </xf>
    <xf numFmtId="0" fontId="10" fillId="2" borderId="1" xfId="3" applyFont="1" applyFill="1" applyBorder="1" applyAlignment="1">
      <alignment horizontal="left" vertical="top" wrapText="1"/>
    </xf>
    <xf numFmtId="0" fontId="10" fillId="2" borderId="4" xfId="3" applyFont="1" applyFill="1" applyBorder="1" applyAlignment="1">
      <alignment horizontal="left" vertical="top" wrapText="1"/>
    </xf>
    <xf numFmtId="0" fontId="41" fillId="2" borderId="1" xfId="3" applyFont="1" applyFill="1" applyBorder="1" applyAlignment="1">
      <alignment horizontal="left" vertical="top" wrapText="1"/>
    </xf>
    <xf numFmtId="0" fontId="41" fillId="2" borderId="4" xfId="3" applyFont="1" applyFill="1" applyBorder="1" applyAlignment="1">
      <alignment horizontal="left" vertical="top" wrapText="1"/>
    </xf>
    <xf numFmtId="0" fontId="10" fillId="2" borderId="1" xfId="3" applyFont="1" applyFill="1" applyBorder="1" applyAlignment="1">
      <alignment vertical="top" wrapText="1"/>
    </xf>
    <xf numFmtId="0" fontId="10" fillId="2" borderId="3" xfId="3" applyFont="1" applyFill="1" applyBorder="1" applyAlignment="1">
      <alignment vertical="top" wrapText="1"/>
    </xf>
    <xf numFmtId="0" fontId="10" fillId="2" borderId="19" xfId="3" applyFont="1" applyFill="1" applyBorder="1" applyAlignment="1">
      <alignment vertical="top" wrapText="1"/>
    </xf>
    <xf numFmtId="0" fontId="7" fillId="2" borderId="2" xfId="7" applyFont="1" applyFill="1" applyBorder="1" applyAlignment="1">
      <alignment vertical="top" wrapText="1"/>
    </xf>
    <xf numFmtId="0" fontId="7" fillId="2" borderId="2" xfId="7" applyFont="1" applyFill="1" applyBorder="1" applyAlignment="1">
      <alignment vertical="top"/>
    </xf>
    <xf numFmtId="0" fontId="4" fillId="2" borderId="0" xfId="7" applyFont="1" applyFill="1" applyAlignment="1">
      <alignment horizontal="center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</cellXfs>
  <cellStyles count="8">
    <cellStyle name="Hyperlink" xfId="1" builtinId="8"/>
    <cellStyle name="Normal" xfId="0" builtinId="0"/>
    <cellStyle name="Normal 3" xfId="3"/>
    <cellStyle name="Normal 4" xfId="6"/>
    <cellStyle name="Normal 5" xfId="5"/>
    <cellStyle name="Normal_Functional Test Case v1.0" xfId="7"/>
    <cellStyle name="Normal_Sheet1 2" xfId="2"/>
    <cellStyle name="Normal_Sheet1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32E292-97A8-46A7-B899-550DEDD3BE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1925"/>
          <a:ext cx="1524000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847DA5F-4738-48F5-B763-2D5C9D61C9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28725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56EDF5-495A-4561-9457-C37F6627C0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1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ungna29_fe_edu_vn/Documents/PT14304-UD%20SOF303%20Ki&#7875;m%20th&#7917;/Template/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 refreshError="1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I25"/>
  <sheetViews>
    <sheetView zoomScale="86" zoomScaleNormal="86" workbookViewId="0">
      <selection activeCell="C13" sqref="C13"/>
    </sheetView>
  </sheetViews>
  <sheetFormatPr defaultColWidth="10.26953125" defaultRowHeight="12.5"/>
  <cols>
    <col min="1" max="1" width="2.54296875" style="4" customWidth="1"/>
    <col min="2" max="2" width="22.453125" style="14" customWidth="1"/>
    <col min="3" max="3" width="10.54296875" style="4" customWidth="1"/>
    <col min="4" max="4" width="16.54296875" style="4" customWidth="1"/>
    <col min="5" max="5" width="9.1796875" style="4" customWidth="1"/>
    <col min="6" max="6" width="35.54296875" style="4" customWidth="1"/>
    <col min="7" max="7" width="46.54296875" style="4" bestFit="1" customWidth="1"/>
    <col min="8" max="16384" width="10.26953125" style="4"/>
  </cols>
  <sheetData>
    <row r="2" spans="1:9" s="3" customFormat="1" ht="32">
      <c r="A2" s="1"/>
      <c r="B2" s="2"/>
      <c r="C2" s="259" t="s">
        <v>0</v>
      </c>
      <c r="D2" s="259"/>
      <c r="E2" s="259"/>
      <c r="F2" s="259"/>
      <c r="G2" s="259"/>
      <c r="I2" s="3" t="s">
        <v>1</v>
      </c>
    </row>
    <row r="3" spans="1:9">
      <c r="B3" s="5"/>
      <c r="C3" s="6"/>
      <c r="F3" s="7"/>
    </row>
    <row r="4" spans="1:9">
      <c r="B4" s="8" t="s">
        <v>2</v>
      </c>
      <c r="C4" s="260" t="s">
        <v>103</v>
      </c>
      <c r="D4" s="261"/>
      <c r="E4" s="262"/>
      <c r="F4" s="8" t="s">
        <v>3</v>
      </c>
      <c r="G4" s="9" t="s">
        <v>476</v>
      </c>
    </row>
    <row r="5" spans="1:9">
      <c r="B5" s="8" t="s">
        <v>4</v>
      </c>
      <c r="C5" s="263" t="s">
        <v>104</v>
      </c>
      <c r="D5" s="263"/>
      <c r="E5" s="263"/>
      <c r="F5" s="8" t="s">
        <v>5</v>
      </c>
      <c r="G5" s="9" t="s">
        <v>185</v>
      </c>
    </row>
    <row r="6" spans="1:9">
      <c r="B6" s="264" t="s">
        <v>6</v>
      </c>
      <c r="C6" s="265" t="s">
        <v>22</v>
      </c>
      <c r="D6" s="265"/>
      <c r="E6" s="265"/>
      <c r="F6" s="8" t="s">
        <v>7</v>
      </c>
      <c r="G6" s="10">
        <v>44036</v>
      </c>
    </row>
    <row r="7" spans="1:9">
      <c r="B7" s="264"/>
      <c r="C7" s="265"/>
      <c r="D7" s="265"/>
      <c r="E7" s="265"/>
      <c r="F7" s="8" t="s">
        <v>8</v>
      </c>
      <c r="G7" s="11" t="s">
        <v>61</v>
      </c>
    </row>
    <row r="8" spans="1:9">
      <c r="B8" s="12"/>
      <c r="C8" s="13"/>
      <c r="F8" s="5"/>
      <c r="G8" s="6"/>
    </row>
    <row r="10" spans="1:9">
      <c r="B10" s="15" t="s">
        <v>9</v>
      </c>
      <c r="C10" s="4" t="s">
        <v>24</v>
      </c>
    </row>
    <row r="11" spans="1:9" s="16" customFormat="1">
      <c r="B11" s="17" t="s">
        <v>10</v>
      </c>
      <c r="C11" s="18" t="s">
        <v>8</v>
      </c>
      <c r="D11" s="18" t="s">
        <v>11</v>
      </c>
      <c r="E11" s="18" t="s">
        <v>12</v>
      </c>
      <c r="F11" s="18" t="s">
        <v>13</v>
      </c>
      <c r="G11" s="19" t="s">
        <v>14</v>
      </c>
      <c r="H11" s="3"/>
    </row>
    <row r="12" spans="1:9" s="20" customFormat="1">
      <c r="B12" s="21">
        <f ca="1">NOW()</f>
        <v>44050.520710185185</v>
      </c>
      <c r="C12" s="22" t="s">
        <v>15</v>
      </c>
      <c r="E12" s="23"/>
      <c r="F12" s="24"/>
      <c r="G12" s="25"/>
      <c r="H12" s="20" t="s">
        <v>16</v>
      </c>
    </row>
    <row r="13" spans="1:9" s="20" customFormat="1">
      <c r="B13" s="21" t="s">
        <v>25</v>
      </c>
      <c r="C13" s="22" t="s">
        <v>23</v>
      </c>
      <c r="D13" s="23" t="s">
        <v>26</v>
      </c>
      <c r="E13" s="23" t="s">
        <v>29</v>
      </c>
      <c r="F13" s="23" t="s">
        <v>32</v>
      </c>
      <c r="G13" s="26" t="s">
        <v>33</v>
      </c>
      <c r="H13" s="20" t="s">
        <v>17</v>
      </c>
    </row>
    <row r="14" spans="1:9" s="20" customFormat="1">
      <c r="B14" s="21"/>
      <c r="C14" s="22"/>
      <c r="D14" s="23"/>
      <c r="E14" s="23" t="s">
        <v>27</v>
      </c>
      <c r="F14" s="23"/>
      <c r="G14" s="26"/>
    </row>
    <row r="15" spans="1:9">
      <c r="E15" s="4" t="s">
        <v>28</v>
      </c>
    </row>
    <row r="17" spans="2:6">
      <c r="B17" s="27" t="s">
        <v>34</v>
      </c>
      <c r="C17" s="4">
        <v>5</v>
      </c>
    </row>
    <row r="18" spans="2:6">
      <c r="D18" s="27" t="s">
        <v>18</v>
      </c>
    </row>
    <row r="19" spans="2:6">
      <c r="B19" s="28" t="s">
        <v>19</v>
      </c>
      <c r="C19" s="266" t="s">
        <v>20</v>
      </c>
      <c r="D19" s="266"/>
      <c r="E19" s="266"/>
      <c r="F19" s="29" t="s">
        <v>21</v>
      </c>
    </row>
    <row r="20" spans="2:6">
      <c r="B20" s="30">
        <v>1</v>
      </c>
      <c r="C20" s="256" t="s">
        <v>98</v>
      </c>
      <c r="D20" s="257"/>
      <c r="E20" s="258"/>
      <c r="F20" s="31" t="s">
        <v>101</v>
      </c>
    </row>
    <row r="21" spans="2:6">
      <c r="B21" s="30">
        <v>2</v>
      </c>
      <c r="C21" s="256" t="s">
        <v>99</v>
      </c>
      <c r="D21" s="257"/>
      <c r="E21" s="258"/>
      <c r="F21" s="31" t="s">
        <v>102</v>
      </c>
    </row>
    <row r="22" spans="2:6">
      <c r="B22" s="30">
        <v>3</v>
      </c>
      <c r="C22" s="32" t="s">
        <v>100</v>
      </c>
      <c r="D22" s="33"/>
      <c r="E22" s="34"/>
      <c r="F22" s="31" t="s">
        <v>102</v>
      </c>
    </row>
    <row r="23" spans="2:6">
      <c r="B23" s="30">
        <v>4</v>
      </c>
      <c r="C23" s="32"/>
      <c r="D23" s="33"/>
      <c r="E23" s="34"/>
      <c r="F23" s="31"/>
    </row>
    <row r="24" spans="2:6">
      <c r="B24" s="30">
        <v>5</v>
      </c>
      <c r="C24" s="32"/>
      <c r="D24" s="33"/>
      <c r="E24" s="34"/>
      <c r="F24" s="31"/>
    </row>
    <row r="25" spans="2:6">
      <c r="B25" s="30">
        <v>6</v>
      </c>
      <c r="C25" s="256"/>
      <c r="D25" s="257"/>
      <c r="E25" s="258"/>
      <c r="F25" s="31"/>
    </row>
  </sheetData>
  <mergeCells count="9">
    <mergeCell ref="C25:E25"/>
    <mergeCell ref="C2:G2"/>
    <mergeCell ref="C4:E4"/>
    <mergeCell ref="C5:E5"/>
    <mergeCell ref="B6:B7"/>
    <mergeCell ref="C6:E7"/>
    <mergeCell ref="C19:E19"/>
    <mergeCell ref="C20:E20"/>
    <mergeCell ref="C21:E21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zoomScale="96" zoomScaleNormal="96" workbookViewId="0">
      <selection activeCell="C1" sqref="C1"/>
    </sheetView>
  </sheetViews>
  <sheetFormatPr defaultRowHeight="14.5"/>
  <cols>
    <col min="1" max="1" width="14.26953125" customWidth="1"/>
    <col min="2" max="2" width="18.81640625" customWidth="1"/>
    <col min="3" max="3" width="21.81640625" customWidth="1"/>
    <col min="4" max="4" width="33.1796875" customWidth="1"/>
    <col min="5" max="5" width="20.81640625" customWidth="1"/>
    <col min="6" max="6" width="25.81640625" customWidth="1"/>
    <col min="7" max="7" width="18.1796875" customWidth="1"/>
    <col min="8" max="8" width="13.81640625" customWidth="1"/>
  </cols>
  <sheetData>
    <row r="1" spans="1:15" ht="36" customHeight="1">
      <c r="A1" s="126" t="s">
        <v>46</v>
      </c>
      <c r="B1" s="123" t="s">
        <v>535</v>
      </c>
      <c r="C1" s="125"/>
      <c r="D1" s="125"/>
      <c r="E1" s="125"/>
      <c r="F1" s="125"/>
      <c r="G1" s="125"/>
      <c r="H1" s="125"/>
      <c r="I1" s="127"/>
      <c r="J1" s="122"/>
      <c r="K1" s="122"/>
    </row>
    <row r="2" spans="1:15" ht="28" customHeight="1">
      <c r="A2" s="124" t="s">
        <v>47</v>
      </c>
      <c r="B2" s="309"/>
      <c r="C2" s="310"/>
      <c r="D2" s="310"/>
      <c r="E2" s="310"/>
      <c r="F2" s="310"/>
      <c r="G2" s="310"/>
      <c r="H2" s="310"/>
      <c r="I2" s="311"/>
      <c r="J2" s="122"/>
      <c r="K2" s="122"/>
      <c r="O2" s="63" t="s">
        <v>41</v>
      </c>
    </row>
    <row r="3" spans="1:15" ht="21" customHeight="1">
      <c r="A3" s="124" t="s">
        <v>48</v>
      </c>
      <c r="B3" s="309" t="s">
        <v>98</v>
      </c>
      <c r="C3" s="310"/>
      <c r="D3" s="310"/>
      <c r="E3" s="310"/>
      <c r="F3" s="310"/>
      <c r="G3" s="310"/>
      <c r="H3" s="310"/>
      <c r="I3" s="311"/>
      <c r="J3" s="122"/>
      <c r="K3" s="122"/>
      <c r="O3" s="64" t="s">
        <v>42</v>
      </c>
    </row>
    <row r="4" spans="1:15">
      <c r="A4" s="136" t="s">
        <v>41</v>
      </c>
      <c r="B4" s="137" t="s">
        <v>42</v>
      </c>
      <c r="C4" s="312" t="s">
        <v>49</v>
      </c>
      <c r="D4" s="313"/>
      <c r="E4" s="314" t="s">
        <v>50</v>
      </c>
      <c r="F4" s="315"/>
      <c r="G4" s="316" t="s">
        <v>51</v>
      </c>
      <c r="H4" s="317"/>
      <c r="I4" s="318"/>
      <c r="J4" s="122"/>
      <c r="K4" s="138"/>
      <c r="O4" s="65" t="s">
        <v>43</v>
      </c>
    </row>
    <row r="5" spans="1:15" ht="15" thickBot="1">
      <c r="A5" s="183">
        <f>COUNTIF(I8:I940,"Pass")</f>
        <v>19</v>
      </c>
      <c r="B5" s="139">
        <f>COUNTIF(I8:I940,"Fail")</f>
        <v>0</v>
      </c>
      <c r="C5" s="304">
        <f>G5-E5-B5-A5</f>
        <v>0</v>
      </c>
      <c r="D5" s="305"/>
      <c r="E5" s="304">
        <f>COUNTIF(I$8:I$941,"N/A")</f>
        <v>0</v>
      </c>
      <c r="F5" s="305"/>
      <c r="G5" s="306">
        <f>COUNTA(A8:A940)</f>
        <v>19</v>
      </c>
      <c r="H5" s="307"/>
      <c r="I5" s="308"/>
      <c r="J5" s="122"/>
      <c r="K5" s="122"/>
      <c r="O5" s="129" t="s">
        <v>64</v>
      </c>
    </row>
    <row r="6" spans="1:15">
      <c r="A6" s="140"/>
      <c r="B6" s="141"/>
      <c r="C6" s="142"/>
      <c r="D6" s="143"/>
      <c r="E6" s="144"/>
      <c r="F6" s="145"/>
      <c r="G6" s="145"/>
      <c r="H6" s="146"/>
      <c r="I6" s="147"/>
      <c r="J6" s="122"/>
      <c r="K6" s="122"/>
    </row>
    <row r="7" spans="1:15" ht="44" customHeight="1">
      <c r="A7" s="249" t="s">
        <v>52</v>
      </c>
      <c r="B7" s="249" t="s">
        <v>59</v>
      </c>
      <c r="C7" s="249" t="s">
        <v>53</v>
      </c>
      <c r="D7" s="249" t="s">
        <v>58</v>
      </c>
      <c r="E7" s="249" t="s">
        <v>60</v>
      </c>
      <c r="F7" s="249" t="s">
        <v>57</v>
      </c>
      <c r="G7" s="250" t="s">
        <v>63</v>
      </c>
      <c r="H7" s="250" t="s">
        <v>54</v>
      </c>
      <c r="I7" s="250" t="s">
        <v>44</v>
      </c>
      <c r="J7" s="250" t="s">
        <v>55</v>
      </c>
      <c r="K7" s="250" t="s">
        <v>56</v>
      </c>
    </row>
    <row r="8" spans="1:15" ht="15">
      <c r="A8" s="133"/>
      <c r="B8" s="134" t="s">
        <v>460</v>
      </c>
      <c r="C8" s="134"/>
      <c r="D8" s="135"/>
      <c r="E8" s="132"/>
      <c r="F8" s="132"/>
      <c r="G8" s="132"/>
      <c r="H8" s="132"/>
      <c r="I8" s="131"/>
      <c r="J8" s="132"/>
      <c r="K8" s="132"/>
    </row>
    <row r="9" spans="1:15" ht="124">
      <c r="A9" s="255" t="s">
        <v>494</v>
      </c>
      <c r="B9" s="243" t="s">
        <v>513</v>
      </c>
      <c r="C9" s="243"/>
      <c r="D9" s="244" t="s">
        <v>534</v>
      </c>
      <c r="E9" s="245"/>
      <c r="F9" s="255" t="s">
        <v>514</v>
      </c>
      <c r="G9" s="246" t="s">
        <v>533</v>
      </c>
      <c r="H9" s="247"/>
      <c r="I9" s="182" t="s">
        <v>41</v>
      </c>
      <c r="J9" s="245"/>
      <c r="K9" s="245"/>
    </row>
    <row r="10" spans="1:15" ht="124">
      <c r="A10" s="255" t="s">
        <v>495</v>
      </c>
      <c r="B10" s="115"/>
      <c r="C10" s="115"/>
      <c r="D10" s="244" t="s">
        <v>534</v>
      </c>
      <c r="E10" s="115"/>
      <c r="F10" s="255" t="s">
        <v>515</v>
      </c>
      <c r="G10" s="246" t="s">
        <v>533</v>
      </c>
      <c r="H10" s="115"/>
      <c r="I10" s="182" t="s">
        <v>41</v>
      </c>
      <c r="J10" s="115"/>
      <c r="K10" s="115"/>
    </row>
    <row r="11" spans="1:15" ht="124">
      <c r="A11" s="255" t="s">
        <v>496</v>
      </c>
      <c r="B11" s="115"/>
      <c r="C11" s="115"/>
      <c r="D11" s="244" t="s">
        <v>534</v>
      </c>
      <c r="E11" s="115"/>
      <c r="F11" s="255" t="s">
        <v>516</v>
      </c>
      <c r="G11" s="246" t="s">
        <v>533</v>
      </c>
      <c r="H11" s="115"/>
      <c r="I11" s="182" t="s">
        <v>41</v>
      </c>
      <c r="J11" s="115"/>
      <c r="K11" s="115"/>
    </row>
    <row r="12" spans="1:15" ht="124">
      <c r="A12" s="255" t="s">
        <v>497</v>
      </c>
      <c r="B12" s="115"/>
      <c r="C12" s="115"/>
      <c r="D12" s="244" t="s">
        <v>534</v>
      </c>
      <c r="E12" s="115"/>
      <c r="F12" s="255" t="s">
        <v>517</v>
      </c>
      <c r="G12" s="246" t="s">
        <v>533</v>
      </c>
      <c r="H12" s="115"/>
      <c r="I12" s="182" t="s">
        <v>41</v>
      </c>
      <c r="J12" s="115"/>
      <c r="K12" s="115"/>
    </row>
    <row r="13" spans="1:15" ht="124">
      <c r="A13" s="255" t="s">
        <v>498</v>
      </c>
      <c r="B13" s="115"/>
      <c r="C13" s="115"/>
      <c r="D13" s="244" t="s">
        <v>534</v>
      </c>
      <c r="E13" s="115"/>
      <c r="F13" s="255" t="s">
        <v>518</v>
      </c>
      <c r="G13" s="246" t="s">
        <v>533</v>
      </c>
      <c r="H13" s="115"/>
      <c r="I13" s="182" t="s">
        <v>41</v>
      </c>
      <c r="J13" s="115"/>
      <c r="K13" s="115"/>
    </row>
    <row r="14" spans="1:15" ht="124">
      <c r="A14" s="255" t="s">
        <v>499</v>
      </c>
      <c r="B14" s="115"/>
      <c r="C14" s="115"/>
      <c r="D14" s="244" t="s">
        <v>534</v>
      </c>
      <c r="E14" s="115"/>
      <c r="F14" s="255" t="s">
        <v>519</v>
      </c>
      <c r="G14" s="246" t="s">
        <v>533</v>
      </c>
      <c r="H14" s="115"/>
      <c r="I14" s="182" t="s">
        <v>41</v>
      </c>
      <c r="J14" s="115"/>
      <c r="K14" s="115"/>
    </row>
    <row r="15" spans="1:15" ht="124">
      <c r="A15" s="255" t="s">
        <v>500</v>
      </c>
      <c r="B15" s="115"/>
      <c r="C15" s="115"/>
      <c r="D15" s="244" t="s">
        <v>534</v>
      </c>
      <c r="E15" s="115"/>
      <c r="F15" s="255" t="s">
        <v>520</v>
      </c>
      <c r="G15" s="246" t="s">
        <v>533</v>
      </c>
      <c r="H15" s="115"/>
      <c r="I15" s="182" t="s">
        <v>41</v>
      </c>
      <c r="J15" s="115"/>
      <c r="K15" s="115"/>
    </row>
    <row r="16" spans="1:15" ht="124">
      <c r="A16" s="255" t="s">
        <v>501</v>
      </c>
      <c r="B16" s="115"/>
      <c r="C16" s="115"/>
      <c r="D16" s="244" t="s">
        <v>534</v>
      </c>
      <c r="E16" s="115"/>
      <c r="F16" s="255" t="s">
        <v>521</v>
      </c>
      <c r="G16" s="246" t="s">
        <v>533</v>
      </c>
      <c r="H16" s="115"/>
      <c r="I16" s="182" t="s">
        <v>41</v>
      </c>
      <c r="J16" s="115"/>
      <c r="K16" s="115"/>
    </row>
    <row r="17" spans="1:11" ht="124">
      <c r="A17" s="255" t="s">
        <v>502</v>
      </c>
      <c r="B17" s="115"/>
      <c r="C17" s="115"/>
      <c r="D17" s="244" t="s">
        <v>534</v>
      </c>
      <c r="E17" s="115"/>
      <c r="F17" s="255" t="s">
        <v>522</v>
      </c>
      <c r="G17" s="246" t="s">
        <v>533</v>
      </c>
      <c r="H17" s="115"/>
      <c r="I17" s="182" t="s">
        <v>41</v>
      </c>
      <c r="J17" s="115"/>
      <c r="K17" s="115"/>
    </row>
    <row r="18" spans="1:11" ht="124">
      <c r="A18" s="255" t="s">
        <v>503</v>
      </c>
      <c r="B18" s="115"/>
      <c r="C18" s="115"/>
      <c r="D18" s="244" t="s">
        <v>534</v>
      </c>
      <c r="E18" s="115"/>
      <c r="F18" s="255" t="s">
        <v>523</v>
      </c>
      <c r="G18" s="246" t="s">
        <v>533</v>
      </c>
      <c r="H18" s="115"/>
      <c r="I18" s="182" t="s">
        <v>41</v>
      </c>
      <c r="J18" s="115"/>
      <c r="K18" s="115"/>
    </row>
    <row r="19" spans="1:11" ht="124">
      <c r="A19" s="255" t="s">
        <v>504</v>
      </c>
      <c r="B19" s="115"/>
      <c r="C19" s="115"/>
      <c r="D19" s="244" t="s">
        <v>534</v>
      </c>
      <c r="E19" s="115"/>
      <c r="F19" s="255" t="s">
        <v>524</v>
      </c>
      <c r="G19" s="246" t="s">
        <v>533</v>
      </c>
      <c r="H19" s="115"/>
      <c r="I19" s="182" t="s">
        <v>41</v>
      </c>
      <c r="J19" s="115"/>
      <c r="K19" s="115"/>
    </row>
    <row r="20" spans="1:11" ht="124">
      <c r="A20" s="255" t="s">
        <v>505</v>
      </c>
      <c r="B20" s="115"/>
      <c r="C20" s="115"/>
      <c r="D20" s="244" t="s">
        <v>534</v>
      </c>
      <c r="E20" s="115"/>
      <c r="F20" s="255" t="s">
        <v>525</v>
      </c>
      <c r="G20" s="246" t="s">
        <v>533</v>
      </c>
      <c r="H20" s="115"/>
      <c r="I20" s="182" t="s">
        <v>41</v>
      </c>
      <c r="J20" s="115"/>
      <c r="K20" s="115"/>
    </row>
    <row r="21" spans="1:11" ht="124">
      <c r="A21" s="255" t="s">
        <v>506</v>
      </c>
      <c r="B21" s="115"/>
      <c r="C21" s="115"/>
      <c r="D21" s="244" t="s">
        <v>534</v>
      </c>
      <c r="E21" s="115"/>
      <c r="F21" s="255" t="s">
        <v>526</v>
      </c>
      <c r="G21" s="246" t="s">
        <v>533</v>
      </c>
      <c r="H21" s="115"/>
      <c r="I21" s="182" t="s">
        <v>41</v>
      </c>
      <c r="J21" s="115"/>
      <c r="K21" s="115"/>
    </row>
    <row r="22" spans="1:11" ht="124">
      <c r="A22" s="255" t="s">
        <v>507</v>
      </c>
      <c r="B22" s="115"/>
      <c r="C22" s="115"/>
      <c r="D22" s="244" t="s">
        <v>534</v>
      </c>
      <c r="E22" s="115"/>
      <c r="F22" s="255" t="s">
        <v>527</v>
      </c>
      <c r="G22" s="246" t="s">
        <v>533</v>
      </c>
      <c r="H22" s="115"/>
      <c r="I22" s="182" t="s">
        <v>41</v>
      </c>
      <c r="J22" s="115"/>
      <c r="K22" s="115"/>
    </row>
    <row r="23" spans="1:11" ht="124">
      <c r="A23" s="255" t="s">
        <v>508</v>
      </c>
      <c r="B23" s="115"/>
      <c r="C23" s="115"/>
      <c r="D23" s="244" t="s">
        <v>534</v>
      </c>
      <c r="E23" s="115"/>
      <c r="F23" s="255" t="s">
        <v>528</v>
      </c>
      <c r="G23" s="246" t="s">
        <v>533</v>
      </c>
      <c r="H23" s="115"/>
      <c r="I23" s="182" t="s">
        <v>41</v>
      </c>
      <c r="J23" s="115"/>
      <c r="K23" s="115"/>
    </row>
    <row r="24" spans="1:11" ht="124">
      <c r="A24" s="255" t="s">
        <v>509</v>
      </c>
      <c r="B24" s="115"/>
      <c r="C24" s="115"/>
      <c r="D24" s="244" t="s">
        <v>534</v>
      </c>
      <c r="E24" s="115"/>
      <c r="F24" s="255" t="s">
        <v>529</v>
      </c>
      <c r="G24" s="246" t="s">
        <v>533</v>
      </c>
      <c r="H24" s="115"/>
      <c r="I24" s="182" t="s">
        <v>41</v>
      </c>
      <c r="J24" s="115"/>
      <c r="K24" s="115"/>
    </row>
    <row r="25" spans="1:11" ht="124">
      <c r="A25" s="255" t="s">
        <v>510</v>
      </c>
      <c r="B25" s="115"/>
      <c r="C25" s="115"/>
      <c r="D25" s="244" t="s">
        <v>534</v>
      </c>
      <c r="E25" s="115"/>
      <c r="F25" s="255" t="s">
        <v>530</v>
      </c>
      <c r="G25" s="246" t="s">
        <v>533</v>
      </c>
      <c r="H25" s="115"/>
      <c r="I25" s="182" t="s">
        <v>41</v>
      </c>
      <c r="J25" s="115"/>
      <c r="K25" s="115"/>
    </row>
    <row r="26" spans="1:11" ht="124">
      <c r="A26" s="255" t="s">
        <v>511</v>
      </c>
      <c r="B26" s="115"/>
      <c r="C26" s="115"/>
      <c r="D26" s="244" t="s">
        <v>534</v>
      </c>
      <c r="E26" s="115"/>
      <c r="F26" s="255" t="s">
        <v>531</v>
      </c>
      <c r="G26" s="246" t="s">
        <v>533</v>
      </c>
      <c r="H26" s="115"/>
      <c r="I26" s="182" t="s">
        <v>41</v>
      </c>
      <c r="J26" s="115"/>
      <c r="K26" s="115"/>
    </row>
    <row r="27" spans="1:11" ht="124">
      <c r="A27" s="255" t="s">
        <v>512</v>
      </c>
      <c r="B27" s="115"/>
      <c r="C27" s="115"/>
      <c r="D27" s="244" t="s">
        <v>534</v>
      </c>
      <c r="E27" s="115"/>
      <c r="F27" s="255" t="s">
        <v>532</v>
      </c>
      <c r="G27" s="246" t="s">
        <v>533</v>
      </c>
      <c r="H27" s="115"/>
      <c r="I27" s="182" t="s">
        <v>41</v>
      </c>
      <c r="J27" s="115"/>
      <c r="K27" s="115"/>
    </row>
  </sheetData>
  <mergeCells count="8">
    <mergeCell ref="C5:D5"/>
    <mergeCell ref="E5:F5"/>
    <mergeCell ref="G5:I5"/>
    <mergeCell ref="B2:I2"/>
    <mergeCell ref="B3:I3"/>
    <mergeCell ref="C4:D4"/>
    <mergeCell ref="E4:F4"/>
    <mergeCell ref="G4:I4"/>
  </mergeCells>
  <dataValidations count="2">
    <dataValidation type="list" allowBlank="1" showErrorMessage="1" sqref="I7">
      <formula1>$N$2:$N$4</formula1>
      <formula2>0</formula2>
    </dataValidation>
    <dataValidation type="list" allowBlank="1" showErrorMessage="1" sqref="I9:I27">
      <formula1>$O$2:$O$4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B16" zoomScale="160" zoomScaleNormal="160" workbookViewId="0">
      <selection activeCell="H16" sqref="H16"/>
    </sheetView>
  </sheetViews>
  <sheetFormatPr defaultColWidth="10.26953125" defaultRowHeight="12.5"/>
  <cols>
    <col min="1" max="1" width="10.26953125" style="7"/>
    <col min="2" max="2" width="15.453125" style="7" customWidth="1"/>
    <col min="3" max="3" width="22.1796875" style="7" customWidth="1"/>
    <col min="4" max="7" width="10.26953125" style="7"/>
    <col min="8" max="8" width="46.54296875" style="7" bestFit="1" customWidth="1"/>
    <col min="9" max="9" width="37.81640625" style="7" customWidth="1"/>
    <col min="10" max="16384" width="10.26953125" style="7"/>
  </cols>
  <sheetData>
    <row r="1" spans="1:8" ht="24.5">
      <c r="B1" s="321" t="s">
        <v>84</v>
      </c>
      <c r="C1" s="321"/>
      <c r="D1" s="321"/>
      <c r="E1" s="321"/>
      <c r="F1" s="321"/>
      <c r="G1" s="321"/>
      <c r="H1" s="321"/>
    </row>
    <row r="2" spans="1:8">
      <c r="A2" s="86"/>
      <c r="B2" s="86"/>
      <c r="C2" s="87"/>
      <c r="D2" s="87"/>
      <c r="E2" s="87"/>
      <c r="F2" s="87"/>
      <c r="G2" s="87"/>
      <c r="H2" s="88"/>
    </row>
    <row r="3" spans="1:8">
      <c r="B3" s="69" t="s">
        <v>2</v>
      </c>
      <c r="C3" s="322" t="s">
        <v>103</v>
      </c>
      <c r="D3" s="322"/>
      <c r="E3" s="323" t="s">
        <v>3</v>
      </c>
      <c r="F3" s="323"/>
      <c r="G3" s="89"/>
      <c r="H3" s="9" t="s">
        <v>476</v>
      </c>
    </row>
    <row r="4" spans="1:8">
      <c r="B4" s="69" t="s">
        <v>4</v>
      </c>
      <c r="C4" s="322" t="s">
        <v>104</v>
      </c>
      <c r="D4" s="322"/>
      <c r="E4" s="323" t="s">
        <v>5</v>
      </c>
      <c r="F4" s="323"/>
      <c r="G4" s="89"/>
      <c r="H4" s="90" t="s">
        <v>185</v>
      </c>
    </row>
    <row r="5" spans="1:8">
      <c r="B5" s="91" t="s">
        <v>6</v>
      </c>
      <c r="C5" s="322"/>
      <c r="D5" s="322"/>
      <c r="E5" s="323" t="s">
        <v>7</v>
      </c>
      <c r="F5" s="323"/>
      <c r="G5" s="89"/>
      <c r="H5" s="92">
        <v>42666</v>
      </c>
    </row>
    <row r="6" spans="1:8">
      <c r="A6" s="86"/>
      <c r="B6" s="91" t="s">
        <v>85</v>
      </c>
      <c r="C6" s="319" t="s">
        <v>86</v>
      </c>
      <c r="D6" s="320"/>
      <c r="E6" s="320"/>
      <c r="F6" s="320"/>
      <c r="G6" s="320"/>
      <c r="H6" s="320"/>
    </row>
    <row r="7" spans="1:8">
      <c r="A7" s="86"/>
      <c r="B7" s="12"/>
      <c r="C7" s="93"/>
      <c r="D7" s="87"/>
      <c r="E7" s="87"/>
      <c r="F7" s="87"/>
      <c r="G7" s="87"/>
      <c r="H7" s="88"/>
    </row>
    <row r="8" spans="1:8">
      <c r="B8" s="12"/>
      <c r="C8" s="93"/>
      <c r="D8" s="87"/>
      <c r="E8" s="87"/>
      <c r="F8" s="87"/>
      <c r="G8" s="87"/>
      <c r="H8" s="88"/>
    </row>
    <row r="9" spans="1:8">
      <c r="C9" s="94" t="s">
        <v>87</v>
      </c>
    </row>
    <row r="10" spans="1:8">
      <c r="A10" s="95"/>
      <c r="B10" s="96" t="s">
        <v>88</v>
      </c>
      <c r="C10" s="97" t="s">
        <v>89</v>
      </c>
      <c r="D10" s="98" t="s">
        <v>41</v>
      </c>
      <c r="E10" s="97" t="s">
        <v>42</v>
      </c>
      <c r="F10" s="97" t="s">
        <v>43</v>
      </c>
      <c r="G10" s="99" t="s">
        <v>64</v>
      </c>
      <c r="H10" s="100" t="s">
        <v>90</v>
      </c>
    </row>
    <row r="11" spans="1:8">
      <c r="A11" s="95"/>
      <c r="B11" s="101">
        <v>1</v>
      </c>
      <c r="C11" s="51" t="s">
        <v>62</v>
      </c>
      <c r="D11" s="102">
        <v>24</v>
      </c>
      <c r="E11" s="102">
        <v>0</v>
      </c>
      <c r="F11" s="102">
        <v>0</v>
      </c>
      <c r="G11" s="102">
        <v>0</v>
      </c>
      <c r="H11" s="102">
        <v>24</v>
      </c>
    </row>
    <row r="12" spans="1:8">
      <c r="A12" s="95"/>
      <c r="B12" s="101">
        <v>2</v>
      </c>
      <c r="C12" s="51" t="s">
        <v>468</v>
      </c>
      <c r="D12" s="102">
        <v>24</v>
      </c>
      <c r="E12" s="102">
        <v>0</v>
      </c>
      <c r="F12" s="102">
        <v>0</v>
      </c>
      <c r="G12" s="103">
        <v>0</v>
      </c>
      <c r="H12" s="104">
        <v>24</v>
      </c>
    </row>
    <row r="13" spans="1:8">
      <c r="A13" s="95"/>
      <c r="B13" s="101">
        <v>3</v>
      </c>
      <c r="C13" s="51" t="s">
        <v>469</v>
      </c>
      <c r="D13" s="102">
        <v>15</v>
      </c>
      <c r="E13" s="102">
        <v>0</v>
      </c>
      <c r="F13" s="102">
        <v>0</v>
      </c>
      <c r="G13" s="103">
        <v>0</v>
      </c>
      <c r="H13" s="104">
        <v>15</v>
      </c>
    </row>
    <row r="14" spans="1:8">
      <c r="A14" s="95"/>
      <c r="B14" s="101">
        <v>4</v>
      </c>
      <c r="C14" s="51" t="s">
        <v>470</v>
      </c>
      <c r="D14" s="102">
        <v>30</v>
      </c>
      <c r="E14" s="102">
        <v>0</v>
      </c>
      <c r="F14" s="102">
        <v>0</v>
      </c>
      <c r="G14" s="103">
        <v>0</v>
      </c>
      <c r="H14" s="104">
        <v>30</v>
      </c>
    </row>
    <row r="15" spans="1:8">
      <c r="A15" s="95"/>
      <c r="B15" s="101">
        <v>5</v>
      </c>
      <c r="C15" s="56" t="s">
        <v>409</v>
      </c>
      <c r="D15" s="102">
        <v>17</v>
      </c>
      <c r="E15" s="102">
        <v>5</v>
      </c>
      <c r="F15" s="102">
        <v>0</v>
      </c>
      <c r="G15" s="103">
        <v>0</v>
      </c>
      <c r="H15" s="104">
        <v>21</v>
      </c>
    </row>
    <row r="16" spans="1:8">
      <c r="A16" s="95"/>
      <c r="B16" s="101">
        <v>6</v>
      </c>
      <c r="C16" s="56" t="s">
        <v>536</v>
      </c>
      <c r="D16" s="102">
        <v>19</v>
      </c>
      <c r="E16" s="102">
        <v>0</v>
      </c>
      <c r="F16" s="102">
        <v>0</v>
      </c>
      <c r="G16" s="103">
        <v>0</v>
      </c>
      <c r="H16" s="104">
        <v>19</v>
      </c>
    </row>
    <row r="17" spans="1:8">
      <c r="A17" s="95"/>
      <c r="B17" s="101"/>
      <c r="C17" s="56"/>
      <c r="D17" s="102"/>
      <c r="E17" s="102"/>
      <c r="F17" s="102"/>
      <c r="G17" s="103"/>
      <c r="H17" s="104"/>
    </row>
    <row r="18" spans="1:8">
      <c r="A18" s="95"/>
      <c r="B18" s="105"/>
      <c r="C18" s="106" t="s">
        <v>91</v>
      </c>
      <c r="D18" s="107">
        <f>SUM(D11:D17)</f>
        <v>129</v>
      </c>
      <c r="E18" s="107">
        <f>SUM(E9:E17)</f>
        <v>5</v>
      </c>
      <c r="F18" s="107">
        <f>SUM(F9:F17)</f>
        <v>0</v>
      </c>
      <c r="G18" s="107">
        <f>SUM(G9:G17)</f>
        <v>0</v>
      </c>
      <c r="H18" s="108">
        <f>SUM(H11:H17)</f>
        <v>133</v>
      </c>
    </row>
    <row r="19" spans="1:8">
      <c r="B19" s="109"/>
      <c r="D19" s="110"/>
      <c r="E19" s="111"/>
      <c r="F19" s="111"/>
      <c r="G19" s="111"/>
      <c r="H19" s="111"/>
    </row>
    <row r="20" spans="1:8">
      <c r="C20" s="112" t="s">
        <v>92</v>
      </c>
      <c r="E20" s="113">
        <f>(D18+E18)*100/(H18-G18)</f>
        <v>100.75187969924812</v>
      </c>
      <c r="F20" s="7" t="s">
        <v>93</v>
      </c>
      <c r="H20" s="114"/>
    </row>
    <row r="21" spans="1:8">
      <c r="C21" s="112" t="s">
        <v>94</v>
      </c>
      <c r="E21" s="113">
        <f>D18*100/(H18-G18)</f>
        <v>96.992481203007515</v>
      </c>
      <c r="F21" s="7" t="s">
        <v>93</v>
      </c>
      <c r="H21" s="114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14"/>
  <sheetViews>
    <sheetView workbookViewId="0">
      <selection activeCell="C9" sqref="C9:C14"/>
    </sheetView>
  </sheetViews>
  <sheetFormatPr defaultColWidth="10.26953125" defaultRowHeight="12.5"/>
  <cols>
    <col min="1" max="1" width="1.54296875" style="7" customWidth="1"/>
    <col min="2" max="2" width="13.453125" style="60" customWidth="1"/>
    <col min="3" max="3" width="43.26953125" style="36" bestFit="1" customWidth="1"/>
    <col min="4" max="4" width="34.81640625" style="36" customWidth="1"/>
    <col min="5" max="5" width="35.7265625" style="36" customWidth="1"/>
    <col min="6" max="6" width="42.7265625" style="36" customWidth="1"/>
    <col min="7" max="16384" width="10.26953125" style="7"/>
  </cols>
  <sheetData>
    <row r="1" spans="2:6" ht="24.5">
      <c r="B1" s="35"/>
      <c r="D1" s="37" t="s">
        <v>30</v>
      </c>
      <c r="E1" s="38"/>
    </row>
    <row r="2" spans="2:6">
      <c r="B2" s="35"/>
      <c r="D2" s="39"/>
      <c r="E2" s="39"/>
    </row>
    <row r="3" spans="2:6">
      <c r="B3" s="267" t="s">
        <v>2</v>
      </c>
      <c r="C3" s="267"/>
      <c r="D3" s="260" t="s">
        <v>103</v>
      </c>
      <c r="E3" s="261"/>
      <c r="F3" s="262"/>
    </row>
    <row r="4" spans="2:6">
      <c r="B4" s="267" t="s">
        <v>4</v>
      </c>
      <c r="C4" s="267"/>
      <c r="D4" s="263" t="s">
        <v>104</v>
      </c>
      <c r="E4" s="263"/>
      <c r="F4" s="263"/>
    </row>
    <row r="5" spans="2:6" s="40" customFormat="1">
      <c r="B5" s="268" t="s">
        <v>31</v>
      </c>
      <c r="C5" s="268"/>
      <c r="D5" s="269" t="s">
        <v>35</v>
      </c>
      <c r="E5" s="269"/>
      <c r="F5" s="269"/>
    </row>
    <row r="6" spans="2:6">
      <c r="B6" s="41"/>
      <c r="C6" s="7"/>
      <c r="D6" s="7"/>
      <c r="E6" s="7"/>
      <c r="F6" s="7"/>
    </row>
    <row r="7" spans="2:6" s="44" customFormat="1">
      <c r="B7" s="42"/>
      <c r="C7" s="43"/>
      <c r="D7" s="43"/>
      <c r="E7" s="43"/>
      <c r="F7" s="43"/>
    </row>
    <row r="8" spans="2:6" s="49" customFormat="1">
      <c r="B8" s="45" t="s">
        <v>36</v>
      </c>
      <c r="C8" s="46" t="s">
        <v>37</v>
      </c>
      <c r="D8" s="46" t="s">
        <v>38</v>
      </c>
      <c r="E8" s="47" t="s">
        <v>39</v>
      </c>
      <c r="F8" s="48" t="s">
        <v>40</v>
      </c>
    </row>
    <row r="9" spans="2:6" ht="14.5">
      <c r="B9" s="50">
        <v>1</v>
      </c>
      <c r="C9" s="51" t="s">
        <v>62</v>
      </c>
      <c r="D9" s="52" t="s">
        <v>472</v>
      </c>
      <c r="E9" s="53"/>
      <c r="F9" s="54"/>
    </row>
    <row r="10" spans="2:6" ht="14.5">
      <c r="B10" s="50">
        <v>2</v>
      </c>
      <c r="C10" s="51" t="s">
        <v>468</v>
      </c>
      <c r="D10" s="52" t="s">
        <v>471</v>
      </c>
      <c r="E10" s="53"/>
      <c r="F10" s="54"/>
    </row>
    <row r="11" spans="2:6" ht="14.5">
      <c r="B11" s="50">
        <v>3</v>
      </c>
      <c r="C11" s="51" t="s">
        <v>469</v>
      </c>
      <c r="D11" s="52" t="s">
        <v>473</v>
      </c>
      <c r="E11" s="53"/>
      <c r="F11" s="54"/>
    </row>
    <row r="12" spans="2:6" ht="14.5">
      <c r="B12" s="50">
        <v>4</v>
      </c>
      <c r="C12" s="51" t="s">
        <v>470</v>
      </c>
      <c r="D12" s="52" t="s">
        <v>474</v>
      </c>
      <c r="E12" s="55"/>
      <c r="F12" s="54"/>
    </row>
    <row r="13" spans="2:6" ht="14.5">
      <c r="B13" s="50">
        <v>5</v>
      </c>
      <c r="C13" s="56" t="s">
        <v>409</v>
      </c>
      <c r="D13" s="57" t="s">
        <v>475</v>
      </c>
      <c r="E13" s="253"/>
      <c r="F13" s="254"/>
    </row>
    <row r="14" spans="2:6" ht="14.5">
      <c r="B14" s="50">
        <v>6</v>
      </c>
      <c r="C14" s="56" t="s">
        <v>536</v>
      </c>
      <c r="D14" s="57" t="s">
        <v>537</v>
      </c>
      <c r="E14" s="58"/>
      <c r="F14" s="59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Login!A1" display="Login!A1"/>
    <hyperlink ref="D10" location="'Đổi mật khẩu'!A1" display="'Đổi mật khẩu'!A1"/>
    <hyperlink ref="D11" location="'Quản lý tài khoản người dùng'!A1" display="'Quản lý tài khoản người dùng'!A1"/>
    <hyperlink ref="D12" location="'Quản lý tài khoản admin'!A1" display="'Quản lý tài khoản admin'!A1"/>
    <hyperlink ref="D13" location="'Quản lý sản phẩm'!A1" display="'Quản lý sản phẩm'!A1"/>
    <hyperlink ref="D14" location="'Phiếu Thanh Toán'!A1" display="'Phiếu Thanh Toán'!A1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0" workbookViewId="0">
      <selection activeCell="C21" sqref="C21"/>
    </sheetView>
  </sheetViews>
  <sheetFormatPr defaultColWidth="10.26953125" defaultRowHeight="14"/>
  <cols>
    <col min="1" max="1" width="21" style="81" bestFit="1" customWidth="1"/>
    <col min="2" max="2" width="38.7265625" style="81" bestFit="1" customWidth="1"/>
    <col min="3" max="3" width="52.54296875" style="81" customWidth="1"/>
    <col min="4" max="16384" width="10.26953125" style="81"/>
  </cols>
  <sheetData>
    <row r="1" spans="1:6" s="73" customFormat="1" ht="25">
      <c r="A1" s="70"/>
      <c r="B1" s="71"/>
      <c r="C1" s="72" t="s">
        <v>66</v>
      </c>
    </row>
    <row r="2" spans="1:6" s="73" customFormat="1" ht="13">
      <c r="A2" s="70"/>
      <c r="B2" s="71"/>
      <c r="C2" s="74"/>
    </row>
    <row r="3" spans="1:6" s="73" customFormat="1" ht="13">
      <c r="A3" s="75" t="s">
        <v>2</v>
      </c>
      <c r="B3" s="75"/>
      <c r="C3" s="76" t="s">
        <v>103</v>
      </c>
    </row>
    <row r="4" spans="1:6" s="73" customFormat="1" ht="13">
      <c r="A4" s="75" t="s">
        <v>4</v>
      </c>
      <c r="B4" s="75"/>
      <c r="C4" s="76" t="str">
        <f>[1]Cover!C5</f>
        <v>SD_SOF303</v>
      </c>
    </row>
    <row r="5" spans="1:6" s="79" customFormat="1" ht="13">
      <c r="A5" s="77"/>
      <c r="B5" s="77"/>
      <c r="C5" s="78"/>
    </row>
    <row r="7" spans="1:6">
      <c r="A7" s="80" t="s">
        <v>67</v>
      </c>
      <c r="B7" s="80" t="s">
        <v>68</v>
      </c>
      <c r="C7" s="80" t="s">
        <v>69</v>
      </c>
    </row>
    <row r="8" spans="1:6">
      <c r="A8" s="80" t="s">
        <v>478</v>
      </c>
      <c r="B8" s="82"/>
      <c r="C8" s="83" t="s">
        <v>70</v>
      </c>
      <c r="F8" s="81" t="s">
        <v>95</v>
      </c>
    </row>
    <row r="9" spans="1:6">
      <c r="A9" s="80"/>
      <c r="B9" s="82"/>
      <c r="C9" s="83" t="s">
        <v>71</v>
      </c>
    </row>
    <row r="10" spans="1:6">
      <c r="A10" s="80"/>
      <c r="B10" s="82"/>
      <c r="C10" s="83" t="s">
        <v>62</v>
      </c>
    </row>
    <row r="11" spans="1:6">
      <c r="A11" s="80"/>
      <c r="B11" s="82"/>
      <c r="C11" s="83" t="s">
        <v>72</v>
      </c>
    </row>
    <row r="12" spans="1:6">
      <c r="A12" s="80"/>
      <c r="B12" s="82"/>
      <c r="C12" s="83" t="s">
        <v>73</v>
      </c>
    </row>
    <row r="13" spans="1:6">
      <c r="A13" s="270" t="s">
        <v>479</v>
      </c>
      <c r="B13" s="271" t="s">
        <v>480</v>
      </c>
      <c r="C13" s="273" t="s">
        <v>74</v>
      </c>
      <c r="D13" s="84" t="s">
        <v>75</v>
      </c>
    </row>
    <row r="14" spans="1:6">
      <c r="A14" s="270"/>
      <c r="B14" s="272"/>
      <c r="C14" s="274"/>
      <c r="D14" s="84" t="s">
        <v>76</v>
      </c>
    </row>
    <row r="15" spans="1:6">
      <c r="A15" s="270"/>
      <c r="B15" s="272"/>
      <c r="C15" s="83" t="s">
        <v>77</v>
      </c>
      <c r="D15" s="84" t="s">
        <v>78</v>
      </c>
    </row>
    <row r="16" spans="1:6">
      <c r="A16" s="270"/>
      <c r="B16" s="272"/>
      <c r="C16" s="83" t="s">
        <v>79</v>
      </c>
      <c r="D16" s="84" t="s">
        <v>80</v>
      </c>
    </row>
    <row r="17" spans="1:4">
      <c r="A17" s="270"/>
      <c r="B17" s="272"/>
      <c r="C17" s="83" t="s">
        <v>81</v>
      </c>
      <c r="D17" s="84" t="s">
        <v>82</v>
      </c>
    </row>
    <row r="18" spans="1:4">
      <c r="A18" s="270"/>
      <c r="B18" s="82" t="s">
        <v>481</v>
      </c>
      <c r="C18" s="83"/>
    </row>
    <row r="19" spans="1:4">
      <c r="A19" s="270"/>
      <c r="B19" s="82" t="s">
        <v>482</v>
      </c>
      <c r="C19" s="83"/>
    </row>
    <row r="20" spans="1:4">
      <c r="A20" s="270"/>
      <c r="B20" s="82" t="s">
        <v>483</v>
      </c>
      <c r="C20" s="83"/>
    </row>
    <row r="21" spans="1:4">
      <c r="A21" s="270"/>
      <c r="B21" s="82" t="s">
        <v>489</v>
      </c>
      <c r="C21" s="83"/>
    </row>
    <row r="22" spans="1:4">
      <c r="A22" s="270" t="s">
        <v>484</v>
      </c>
      <c r="B22" s="271" t="s">
        <v>485</v>
      </c>
      <c r="C22" s="273" t="s">
        <v>74</v>
      </c>
    </row>
    <row r="23" spans="1:4">
      <c r="A23" s="270"/>
      <c r="B23" s="272"/>
      <c r="C23" s="274"/>
    </row>
    <row r="24" spans="1:4">
      <c r="A24" s="270"/>
      <c r="B24" s="272"/>
      <c r="C24" s="83" t="s">
        <v>77</v>
      </c>
    </row>
    <row r="25" spans="1:4">
      <c r="A25" s="270"/>
      <c r="B25" s="272"/>
      <c r="C25" s="83" t="s">
        <v>79</v>
      </c>
    </row>
    <row r="26" spans="1:4">
      <c r="A26" s="270"/>
      <c r="B26" s="272"/>
      <c r="C26" s="83" t="s">
        <v>81</v>
      </c>
    </row>
    <row r="27" spans="1:4">
      <c r="A27" s="270"/>
      <c r="B27" s="82" t="s">
        <v>486</v>
      </c>
      <c r="C27" s="83"/>
    </row>
    <row r="28" spans="1:4">
      <c r="A28" s="270"/>
      <c r="B28" s="82" t="s">
        <v>487</v>
      </c>
      <c r="C28" s="83"/>
    </row>
    <row r="29" spans="1:4">
      <c r="A29" s="270"/>
      <c r="B29" s="82" t="s">
        <v>488</v>
      </c>
      <c r="C29" s="83"/>
    </row>
    <row r="30" spans="1:4">
      <c r="A30" s="83" t="s">
        <v>538</v>
      </c>
      <c r="B30" s="83" t="s">
        <v>539</v>
      </c>
      <c r="C30" s="83"/>
    </row>
  </sheetData>
  <mergeCells count="6">
    <mergeCell ref="A13:A21"/>
    <mergeCell ref="B13:B17"/>
    <mergeCell ref="C13:C14"/>
    <mergeCell ref="A22:A29"/>
    <mergeCell ref="B22:B26"/>
    <mergeCell ref="C22:C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5"/>
  <sheetViews>
    <sheetView workbookViewId="0">
      <selection activeCell="L21" sqref="L21"/>
    </sheetView>
  </sheetViews>
  <sheetFormatPr defaultRowHeight="14.5"/>
  <sheetData>
    <row r="3" spans="1:1">
      <c r="A3" s="85" t="s">
        <v>83</v>
      </c>
    </row>
    <row r="5" spans="1:1">
      <c r="A5" t="s">
        <v>96</v>
      </c>
    </row>
    <row r="25" spans="1:1">
      <c r="A2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35"/>
  <sheetViews>
    <sheetView tabSelected="1" zoomScale="51" zoomScaleNormal="51" workbookViewId="0">
      <selection activeCell="C2" sqref="C2"/>
    </sheetView>
  </sheetViews>
  <sheetFormatPr defaultColWidth="10.26953125" defaultRowHeight="12.5"/>
  <cols>
    <col min="1" max="1" width="21.453125" style="61" customWidth="1"/>
    <col min="2" max="2" width="35.26953125" style="61" customWidth="1"/>
    <col min="3" max="3" width="57.81640625" style="61" customWidth="1"/>
    <col min="4" max="4" width="39.1796875" style="61" customWidth="1"/>
    <col min="5" max="5" width="21.7265625" style="61" customWidth="1"/>
    <col min="6" max="6" width="45.81640625" style="61" customWidth="1"/>
    <col min="7" max="7" width="47.7265625" style="61" customWidth="1"/>
    <col min="8" max="8" width="29" style="61" customWidth="1"/>
    <col min="9" max="9" width="19" style="61" customWidth="1"/>
    <col min="10" max="12" width="15.81640625" style="61" bestFit="1" customWidth="1"/>
    <col min="13" max="16384" width="10.26953125" style="61"/>
  </cols>
  <sheetData>
    <row r="1" spans="1:15">
      <c r="F1" s="62"/>
      <c r="G1" s="62"/>
    </row>
    <row r="2" spans="1:15" ht="90.5" customHeight="1">
      <c r="A2" s="148" t="s">
        <v>46</v>
      </c>
      <c r="B2" s="251" t="s">
        <v>150</v>
      </c>
      <c r="C2" s="226"/>
      <c r="D2" s="226"/>
      <c r="E2" s="226"/>
      <c r="F2" s="226"/>
      <c r="G2" s="226"/>
      <c r="H2" s="226"/>
      <c r="I2" s="226"/>
      <c r="J2" s="224"/>
      <c r="K2" s="224"/>
      <c r="O2" s="63" t="s">
        <v>41</v>
      </c>
    </row>
    <row r="3" spans="1:15" ht="28">
      <c r="A3" s="148" t="s">
        <v>47</v>
      </c>
      <c r="B3" s="278"/>
      <c r="C3" s="278"/>
      <c r="D3" s="278"/>
      <c r="E3" s="278"/>
      <c r="F3" s="278"/>
      <c r="G3" s="278"/>
      <c r="H3" s="278"/>
      <c r="I3" s="278"/>
      <c r="J3" s="224"/>
      <c r="K3" s="224"/>
      <c r="O3" s="64" t="s">
        <v>42</v>
      </c>
    </row>
    <row r="4" spans="1:15" ht="28">
      <c r="A4" s="148" t="s">
        <v>48</v>
      </c>
      <c r="B4" s="279" t="s">
        <v>99</v>
      </c>
      <c r="C4" s="278"/>
      <c r="D4" s="278"/>
      <c r="E4" s="278"/>
      <c r="F4" s="278"/>
      <c r="G4" s="278"/>
      <c r="H4" s="278"/>
      <c r="I4" s="278"/>
      <c r="J4" s="224"/>
      <c r="K4" s="224"/>
      <c r="O4" s="65" t="s">
        <v>43</v>
      </c>
    </row>
    <row r="5" spans="1:15" ht="15" customHeight="1">
      <c r="A5" s="227" t="s">
        <v>41</v>
      </c>
      <c r="B5" s="228" t="s">
        <v>42</v>
      </c>
      <c r="C5" s="282" t="s">
        <v>49</v>
      </c>
      <c r="D5" s="282"/>
      <c r="E5" s="276" t="s">
        <v>50</v>
      </c>
      <c r="F5" s="276"/>
      <c r="G5" s="280" t="s">
        <v>51</v>
      </c>
      <c r="H5" s="280"/>
      <c r="I5" s="280"/>
      <c r="J5" s="224"/>
      <c r="K5" s="229">
        <f ca="1">NOW()</f>
        <v>44050.520710185185</v>
      </c>
      <c r="L5" s="66"/>
      <c r="O5" s="61" t="s">
        <v>64</v>
      </c>
    </row>
    <row r="6" spans="1:15" ht="15.75" customHeight="1">
      <c r="A6" s="230">
        <f>COUNTIF(I10:I997,"Pass")</f>
        <v>24</v>
      </c>
      <c r="B6" s="231">
        <f>COUNTIF(I18:I992,"Fail")</f>
        <v>0</v>
      </c>
      <c r="C6" s="277">
        <v>0</v>
      </c>
      <c r="D6" s="277"/>
      <c r="E6" s="277">
        <f>COUNTIF(I$18:I$992,"N/A")</f>
        <v>0</v>
      </c>
      <c r="F6" s="277"/>
      <c r="G6" s="281">
        <f>COUNTA(A10:A997)</f>
        <v>24</v>
      </c>
      <c r="H6" s="281"/>
      <c r="I6" s="281"/>
      <c r="J6" s="224"/>
      <c r="K6" s="224"/>
    </row>
    <row r="7" spans="1:15" ht="14">
      <c r="A7" s="222"/>
      <c r="B7" s="232"/>
      <c r="C7" s="222"/>
      <c r="D7" s="222"/>
      <c r="E7" s="222"/>
      <c r="F7" s="233"/>
      <c r="G7" s="233"/>
      <c r="H7" s="219"/>
      <c r="I7" s="219"/>
      <c r="J7" s="224"/>
      <c r="K7" s="224"/>
    </row>
    <row r="8" spans="1:15" s="68" customFormat="1" ht="56">
      <c r="A8" s="234" t="s">
        <v>52</v>
      </c>
      <c r="B8" s="234" t="s">
        <v>59</v>
      </c>
      <c r="C8" s="234" t="s">
        <v>53</v>
      </c>
      <c r="D8" s="234" t="s">
        <v>58</v>
      </c>
      <c r="E8" s="234" t="s">
        <v>60</v>
      </c>
      <c r="F8" s="234" t="s">
        <v>57</v>
      </c>
      <c r="G8" s="234" t="s">
        <v>63</v>
      </c>
      <c r="H8" s="234" t="s">
        <v>54</v>
      </c>
      <c r="I8" s="234" t="s">
        <v>44</v>
      </c>
      <c r="J8" s="234" t="s">
        <v>55</v>
      </c>
      <c r="K8" s="234" t="s">
        <v>56</v>
      </c>
      <c r="M8" s="67"/>
    </row>
    <row r="9" spans="1:15" ht="14">
      <c r="A9" s="199"/>
      <c r="B9" s="275" t="s">
        <v>65</v>
      </c>
      <c r="C9" s="275"/>
      <c r="D9" s="199"/>
      <c r="E9" s="199"/>
      <c r="F9" s="235"/>
      <c r="G9" s="235"/>
      <c r="H9" s="199"/>
      <c r="I9" s="199" t="s">
        <v>45</v>
      </c>
      <c r="J9" s="199"/>
      <c r="K9" s="199"/>
    </row>
    <row r="10" spans="1:15" ht="84">
      <c r="A10" s="175" t="s">
        <v>105</v>
      </c>
      <c r="B10" s="236"/>
      <c r="C10" s="236" t="s">
        <v>106</v>
      </c>
      <c r="D10" s="203" t="s">
        <v>107</v>
      </c>
      <c r="E10" s="203" t="s">
        <v>108</v>
      </c>
      <c r="F10" s="175" t="s">
        <v>109</v>
      </c>
      <c r="G10" s="175" t="s">
        <v>110</v>
      </c>
      <c r="H10" s="237" t="s">
        <v>111</v>
      </c>
      <c r="I10" s="203" t="s">
        <v>41</v>
      </c>
      <c r="J10" s="217">
        <v>44036</v>
      </c>
      <c r="K10" s="203"/>
    </row>
    <row r="11" spans="1:15" ht="84">
      <c r="A11" s="175" t="s">
        <v>112</v>
      </c>
      <c r="B11" s="175"/>
      <c r="C11" s="175"/>
      <c r="D11" s="203" t="s">
        <v>107</v>
      </c>
      <c r="E11" s="203"/>
      <c r="F11" s="175" t="s">
        <v>113</v>
      </c>
      <c r="G11" s="175" t="s">
        <v>149</v>
      </c>
      <c r="H11" s="203"/>
      <c r="I11" s="203" t="s">
        <v>41</v>
      </c>
      <c r="J11" s="217">
        <v>44036</v>
      </c>
      <c r="K11" s="203"/>
    </row>
    <row r="12" spans="1:15" ht="84">
      <c r="A12" s="175" t="s">
        <v>114</v>
      </c>
      <c r="B12" s="175"/>
      <c r="C12" s="175"/>
      <c r="D12" s="203" t="s">
        <v>107</v>
      </c>
      <c r="E12" s="203"/>
      <c r="F12" s="175" t="s">
        <v>115</v>
      </c>
      <c r="G12" s="175" t="s">
        <v>149</v>
      </c>
      <c r="H12" s="203"/>
      <c r="I12" s="203" t="s">
        <v>41</v>
      </c>
      <c r="J12" s="217">
        <v>44036</v>
      </c>
      <c r="K12" s="175"/>
    </row>
    <row r="13" spans="1:15" ht="84">
      <c r="A13" s="175" t="s">
        <v>116</v>
      </c>
      <c r="B13" s="175"/>
      <c r="C13" s="175"/>
      <c r="D13" s="203" t="s">
        <v>107</v>
      </c>
      <c r="E13" s="203"/>
      <c r="F13" s="175" t="s">
        <v>117</v>
      </c>
      <c r="G13" s="175" t="s">
        <v>149</v>
      </c>
      <c r="H13" s="203"/>
      <c r="I13" s="203" t="s">
        <v>41</v>
      </c>
      <c r="J13" s="217">
        <v>44036</v>
      </c>
      <c r="K13" s="175"/>
    </row>
    <row r="14" spans="1:15" ht="84">
      <c r="A14" s="175" t="s">
        <v>118</v>
      </c>
      <c r="B14" s="203"/>
      <c r="C14" s="175"/>
      <c r="D14" s="203" t="s">
        <v>107</v>
      </c>
      <c r="E14" s="203"/>
      <c r="F14" s="175" t="s">
        <v>119</v>
      </c>
      <c r="G14" s="175" t="s">
        <v>149</v>
      </c>
      <c r="H14" s="203"/>
      <c r="I14" s="203" t="s">
        <v>41</v>
      </c>
      <c r="J14" s="217">
        <v>44036</v>
      </c>
      <c r="K14" s="175"/>
    </row>
    <row r="15" spans="1:15" ht="84">
      <c r="A15" s="175" t="s">
        <v>120</v>
      </c>
      <c r="B15" s="203"/>
      <c r="C15" s="175"/>
      <c r="D15" s="203" t="s">
        <v>107</v>
      </c>
      <c r="E15" s="203"/>
      <c r="F15" s="175" t="s">
        <v>121</v>
      </c>
      <c r="G15" s="175" t="s">
        <v>149</v>
      </c>
      <c r="H15" s="203"/>
      <c r="I15" s="203" t="s">
        <v>41</v>
      </c>
      <c r="J15" s="217">
        <v>44036</v>
      </c>
      <c r="K15" s="175"/>
    </row>
    <row r="16" spans="1:15" ht="84">
      <c r="A16" s="175" t="s">
        <v>122</v>
      </c>
      <c r="B16" s="175"/>
      <c r="C16" s="175"/>
      <c r="D16" s="203" t="s">
        <v>107</v>
      </c>
      <c r="E16" s="203"/>
      <c r="F16" s="175" t="s">
        <v>123</v>
      </c>
      <c r="G16" s="175" t="s">
        <v>149</v>
      </c>
      <c r="H16" s="203"/>
      <c r="I16" s="203" t="s">
        <v>41</v>
      </c>
      <c r="J16" s="217">
        <v>44036</v>
      </c>
      <c r="K16" s="203"/>
    </row>
    <row r="17" spans="1:11" ht="84">
      <c r="A17" s="175" t="s">
        <v>124</v>
      </c>
      <c r="B17" s="175"/>
      <c r="C17" s="175"/>
      <c r="D17" s="203" t="s">
        <v>107</v>
      </c>
      <c r="E17" s="203"/>
      <c r="F17" s="175" t="s">
        <v>125</v>
      </c>
      <c r="G17" s="175" t="s">
        <v>149</v>
      </c>
      <c r="H17" s="203"/>
      <c r="I17" s="203" t="s">
        <v>41</v>
      </c>
      <c r="J17" s="217">
        <v>44036</v>
      </c>
      <c r="K17" s="203"/>
    </row>
    <row r="18" spans="1:11" ht="14">
      <c r="A18" s="199"/>
      <c r="B18" s="275" t="s">
        <v>461</v>
      </c>
      <c r="C18" s="275"/>
      <c r="D18" s="199"/>
      <c r="E18" s="199"/>
      <c r="F18" s="199"/>
      <c r="G18" s="199"/>
      <c r="H18" s="199"/>
      <c r="I18" s="238"/>
      <c r="J18" s="199"/>
      <c r="K18" s="199"/>
    </row>
    <row r="19" spans="1:11" ht="84">
      <c r="A19" s="175" t="s">
        <v>126</v>
      </c>
      <c r="B19" s="236" t="s">
        <v>133</v>
      </c>
      <c r="C19" s="175" t="s">
        <v>134</v>
      </c>
      <c r="D19" s="203" t="s">
        <v>141</v>
      </c>
      <c r="E19" s="174"/>
      <c r="F19" s="175" t="s">
        <v>142</v>
      </c>
      <c r="G19" s="175" t="s">
        <v>142</v>
      </c>
      <c r="H19" s="176"/>
      <c r="I19" s="203" t="s">
        <v>41</v>
      </c>
      <c r="J19" s="217">
        <v>44036</v>
      </c>
      <c r="K19" s="239"/>
    </row>
    <row r="20" spans="1:11" ht="84">
      <c r="A20" s="175" t="s">
        <v>127</v>
      </c>
      <c r="B20" s="178"/>
      <c r="C20" s="175" t="s">
        <v>135</v>
      </c>
      <c r="D20" s="203" t="s">
        <v>141</v>
      </c>
      <c r="E20" s="179"/>
      <c r="F20" s="180" t="s">
        <v>143</v>
      </c>
      <c r="G20" s="180" t="s">
        <v>143</v>
      </c>
      <c r="H20" s="181"/>
      <c r="I20" s="203" t="s">
        <v>41</v>
      </c>
      <c r="J20" s="217">
        <v>44036</v>
      </c>
      <c r="K20" s="239"/>
    </row>
    <row r="21" spans="1:11" ht="84">
      <c r="A21" s="175" t="s">
        <v>128</v>
      </c>
      <c r="B21" s="178"/>
      <c r="C21" s="175" t="s">
        <v>136</v>
      </c>
      <c r="D21" s="203" t="s">
        <v>141</v>
      </c>
      <c r="E21" s="179"/>
      <c r="F21" s="180" t="s">
        <v>144</v>
      </c>
      <c r="G21" s="180" t="s">
        <v>144</v>
      </c>
      <c r="H21" s="181"/>
      <c r="I21" s="203" t="s">
        <v>41</v>
      </c>
      <c r="J21" s="217">
        <v>44036</v>
      </c>
      <c r="K21" s="239"/>
    </row>
    <row r="22" spans="1:11" ht="84">
      <c r="A22" s="175" t="s">
        <v>129</v>
      </c>
      <c r="B22" s="178"/>
      <c r="C22" s="175" t="s">
        <v>137</v>
      </c>
      <c r="D22" s="203" t="s">
        <v>141</v>
      </c>
      <c r="E22" s="179"/>
      <c r="F22" s="180" t="s">
        <v>145</v>
      </c>
      <c r="G22" s="180" t="s">
        <v>145</v>
      </c>
      <c r="H22" s="181"/>
      <c r="I22" s="191" t="s">
        <v>41</v>
      </c>
      <c r="J22" s="217">
        <v>44036</v>
      </c>
      <c r="K22" s="239"/>
    </row>
    <row r="23" spans="1:11" ht="84">
      <c r="A23" s="175" t="s">
        <v>130</v>
      </c>
      <c r="B23" s="178"/>
      <c r="C23" s="175" t="s">
        <v>138</v>
      </c>
      <c r="D23" s="203" t="s">
        <v>141</v>
      </c>
      <c r="E23" s="179"/>
      <c r="F23" s="180" t="s">
        <v>146</v>
      </c>
      <c r="G23" s="180" t="s">
        <v>146</v>
      </c>
      <c r="H23" s="181"/>
      <c r="I23" s="203" t="s">
        <v>41</v>
      </c>
      <c r="J23" s="217">
        <v>44036</v>
      </c>
      <c r="K23" s="239"/>
    </row>
    <row r="24" spans="1:11" ht="84">
      <c r="A24" s="175" t="s">
        <v>131</v>
      </c>
      <c r="B24" s="178"/>
      <c r="C24" s="175" t="s">
        <v>139</v>
      </c>
      <c r="D24" s="203" t="s">
        <v>141</v>
      </c>
      <c r="E24" s="179"/>
      <c r="F24" s="180" t="s">
        <v>147</v>
      </c>
      <c r="G24" s="180" t="s">
        <v>147</v>
      </c>
      <c r="H24" s="181"/>
      <c r="I24" s="203" t="s">
        <v>41</v>
      </c>
      <c r="J24" s="217">
        <v>44036</v>
      </c>
      <c r="K24" s="239"/>
    </row>
    <row r="25" spans="1:11" ht="84">
      <c r="A25" s="175" t="s">
        <v>132</v>
      </c>
      <c r="B25" s="178"/>
      <c r="C25" s="175" t="s">
        <v>140</v>
      </c>
      <c r="D25" s="203" t="s">
        <v>141</v>
      </c>
      <c r="E25" s="179"/>
      <c r="F25" s="180" t="s">
        <v>148</v>
      </c>
      <c r="G25" s="180" t="s">
        <v>148</v>
      </c>
      <c r="H25" s="181"/>
      <c r="I25" s="203" t="s">
        <v>41</v>
      </c>
      <c r="J25" s="217">
        <v>44036</v>
      </c>
      <c r="K25" s="239"/>
    </row>
    <row r="26" spans="1:11" s="129" customFormat="1" ht="14">
      <c r="A26" s="200"/>
      <c r="B26" s="200" t="s">
        <v>462</v>
      </c>
      <c r="C26" s="200"/>
      <c r="D26" s="200"/>
      <c r="E26" s="200"/>
      <c r="F26" s="200"/>
      <c r="G26" s="200"/>
      <c r="H26" s="200"/>
      <c r="I26" s="200"/>
      <c r="J26" s="200"/>
      <c r="K26" s="200"/>
    </row>
    <row r="27" spans="1:11" ht="70">
      <c r="A27" s="193" t="s">
        <v>374</v>
      </c>
      <c r="B27" s="194" t="s">
        <v>463</v>
      </c>
      <c r="C27" s="194" t="s">
        <v>375</v>
      </c>
      <c r="D27" s="195" t="s">
        <v>376</v>
      </c>
      <c r="E27" s="194" t="s">
        <v>377</v>
      </c>
      <c r="F27" s="194" t="s">
        <v>378</v>
      </c>
      <c r="G27" s="196" t="s">
        <v>328</v>
      </c>
      <c r="H27" s="197" t="s">
        <v>111</v>
      </c>
      <c r="I27" s="198" t="s">
        <v>41</v>
      </c>
      <c r="J27" s="194"/>
      <c r="K27" s="194"/>
    </row>
    <row r="28" spans="1:11" ht="70">
      <c r="A28" s="193" t="s">
        <v>379</v>
      </c>
      <c r="B28" s="194"/>
      <c r="C28" s="194"/>
      <c r="D28" s="195" t="s">
        <v>376</v>
      </c>
      <c r="E28" s="194"/>
      <c r="F28" s="194" t="s">
        <v>380</v>
      </c>
      <c r="G28" s="196" t="s">
        <v>328</v>
      </c>
      <c r="H28" s="197" t="s">
        <v>111</v>
      </c>
      <c r="I28" s="198" t="s">
        <v>41</v>
      </c>
      <c r="J28" s="194"/>
      <c r="K28" s="194"/>
    </row>
    <row r="29" spans="1:11" ht="70">
      <c r="A29" s="193" t="s">
        <v>381</v>
      </c>
      <c r="B29" s="194"/>
      <c r="C29" s="194"/>
      <c r="D29" s="195" t="s">
        <v>376</v>
      </c>
      <c r="E29" s="194"/>
      <c r="F29" s="194" t="s">
        <v>380</v>
      </c>
      <c r="G29" s="196" t="s">
        <v>328</v>
      </c>
      <c r="H29" s="197" t="s">
        <v>111</v>
      </c>
      <c r="I29" s="198" t="s">
        <v>41</v>
      </c>
      <c r="J29" s="194"/>
      <c r="K29" s="194"/>
    </row>
    <row r="30" spans="1:11" ht="70">
      <c r="A30" s="193" t="s">
        <v>382</v>
      </c>
      <c r="B30" s="194"/>
      <c r="C30" s="194"/>
      <c r="D30" s="195" t="s">
        <v>376</v>
      </c>
      <c r="E30" s="194"/>
      <c r="F30" s="194" t="s">
        <v>383</v>
      </c>
      <c r="G30" s="196" t="s">
        <v>328</v>
      </c>
      <c r="H30" s="197" t="s">
        <v>111</v>
      </c>
      <c r="I30" s="198" t="s">
        <v>41</v>
      </c>
      <c r="J30" s="194"/>
      <c r="K30" s="194"/>
    </row>
    <row r="31" spans="1:11" ht="70">
      <c r="A31" s="193" t="s">
        <v>384</v>
      </c>
      <c r="B31" s="194"/>
      <c r="C31" s="194"/>
      <c r="D31" s="195" t="s">
        <v>376</v>
      </c>
      <c r="E31" s="194"/>
      <c r="F31" s="194" t="s">
        <v>138</v>
      </c>
      <c r="G31" s="196" t="s">
        <v>328</v>
      </c>
      <c r="H31" s="197" t="s">
        <v>111</v>
      </c>
      <c r="I31" s="198" t="s">
        <v>41</v>
      </c>
      <c r="J31" s="194"/>
      <c r="K31" s="194"/>
    </row>
    <row r="32" spans="1:11" ht="70">
      <c r="A32" s="193" t="s">
        <v>385</v>
      </c>
      <c r="B32" s="194"/>
      <c r="C32" s="194"/>
      <c r="D32" s="195" t="s">
        <v>376</v>
      </c>
      <c r="E32" s="194"/>
      <c r="F32" s="194" t="s">
        <v>139</v>
      </c>
      <c r="G32" s="196" t="s">
        <v>328</v>
      </c>
      <c r="H32" s="197" t="s">
        <v>111</v>
      </c>
      <c r="I32" s="198" t="s">
        <v>41</v>
      </c>
      <c r="J32" s="194"/>
      <c r="K32" s="194"/>
    </row>
    <row r="33" spans="1:11" ht="70">
      <c r="A33" s="193" t="s">
        <v>386</v>
      </c>
      <c r="B33" s="194"/>
      <c r="C33" s="194"/>
      <c r="D33" s="195" t="s">
        <v>376</v>
      </c>
      <c r="E33" s="194"/>
      <c r="F33" s="194" t="s">
        <v>387</v>
      </c>
      <c r="G33" s="196" t="s">
        <v>328</v>
      </c>
      <c r="H33" s="197" t="s">
        <v>111</v>
      </c>
      <c r="I33" s="198" t="s">
        <v>41</v>
      </c>
      <c r="J33" s="194"/>
      <c r="K33" s="194"/>
    </row>
    <row r="34" spans="1:11" ht="70">
      <c r="A34" s="193" t="s">
        <v>388</v>
      </c>
      <c r="B34" s="194"/>
      <c r="C34" s="194"/>
      <c r="D34" s="195" t="s">
        <v>376</v>
      </c>
      <c r="E34" s="194"/>
      <c r="F34" s="194" t="s">
        <v>389</v>
      </c>
      <c r="G34" s="196" t="s">
        <v>328</v>
      </c>
      <c r="H34" s="197" t="s">
        <v>111</v>
      </c>
      <c r="I34" s="198" t="s">
        <v>41</v>
      </c>
      <c r="J34" s="194"/>
      <c r="K34" s="194"/>
    </row>
    <row r="35" spans="1:11" ht="70">
      <c r="A35" s="193" t="s">
        <v>390</v>
      </c>
      <c r="B35" s="194"/>
      <c r="C35" s="194"/>
      <c r="D35" s="195" t="s">
        <v>376</v>
      </c>
      <c r="E35" s="194"/>
      <c r="F35" s="194" t="s">
        <v>391</v>
      </c>
      <c r="G35" s="196" t="s">
        <v>328</v>
      </c>
      <c r="H35" s="197" t="s">
        <v>111</v>
      </c>
      <c r="I35" s="198" t="s">
        <v>41</v>
      </c>
      <c r="J35" s="194"/>
      <c r="K35" s="194"/>
    </row>
  </sheetData>
  <dataConsolidate/>
  <mergeCells count="10">
    <mergeCell ref="B18:C18"/>
    <mergeCell ref="B9:C9"/>
    <mergeCell ref="E5:F5"/>
    <mergeCell ref="E6:F6"/>
    <mergeCell ref="B3:I3"/>
    <mergeCell ref="B4:I4"/>
    <mergeCell ref="G5:I5"/>
    <mergeCell ref="G6:I6"/>
    <mergeCell ref="C5:D5"/>
    <mergeCell ref="C6:D6"/>
  </mergeCells>
  <dataValidations count="1">
    <dataValidation type="list" allowBlank="1" showErrorMessage="1" sqref="I8 I10:I17 I19:I25">
      <formula1>$O$2:$O$6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zoomScale="60" zoomScaleNormal="60" workbookViewId="0">
      <selection activeCell="J38" sqref="J38"/>
    </sheetView>
  </sheetViews>
  <sheetFormatPr defaultColWidth="10.26953125" defaultRowHeight="12.5"/>
  <cols>
    <col min="1" max="1" width="21.453125" style="61" customWidth="1"/>
    <col min="2" max="2" width="38.6328125" style="61" customWidth="1"/>
    <col min="3" max="3" width="57.81640625" style="61" customWidth="1"/>
    <col min="4" max="4" width="39.1796875" style="61" customWidth="1"/>
    <col min="5" max="5" width="21.7265625" style="61" customWidth="1"/>
    <col min="6" max="6" width="45.81640625" style="61" customWidth="1"/>
    <col min="7" max="7" width="47.7265625" style="61" customWidth="1"/>
    <col min="8" max="8" width="29" style="61" customWidth="1"/>
    <col min="9" max="9" width="19" style="61" customWidth="1"/>
    <col min="10" max="12" width="15.81640625" style="61" bestFit="1" customWidth="1"/>
    <col min="13" max="16384" width="10.26953125" style="61"/>
  </cols>
  <sheetData>
    <row r="1" spans="1:15">
      <c r="F1" s="62"/>
      <c r="G1" s="62"/>
    </row>
    <row r="2" spans="1:15" ht="46" customHeight="1">
      <c r="A2" s="148" t="s">
        <v>46</v>
      </c>
      <c r="B2" s="251" t="s">
        <v>491</v>
      </c>
      <c r="C2" s="226"/>
      <c r="D2" s="226"/>
      <c r="E2" s="226"/>
      <c r="F2" s="226"/>
      <c r="G2" s="226"/>
      <c r="H2" s="226"/>
      <c r="I2" s="226"/>
      <c r="J2" s="224"/>
      <c r="K2" s="224"/>
      <c r="O2" s="63" t="s">
        <v>41</v>
      </c>
    </row>
    <row r="3" spans="1:15" ht="25" customHeight="1">
      <c r="A3" s="148" t="s">
        <v>47</v>
      </c>
      <c r="B3" s="283"/>
      <c r="C3" s="283"/>
      <c r="D3" s="283"/>
      <c r="E3" s="283"/>
      <c r="F3" s="283"/>
      <c r="G3" s="283"/>
      <c r="H3" s="283"/>
      <c r="I3" s="283"/>
      <c r="J3" s="224"/>
      <c r="K3" s="224"/>
      <c r="O3" s="64" t="s">
        <v>42</v>
      </c>
    </row>
    <row r="4" spans="1:15" ht="18.5" customHeight="1">
      <c r="A4" s="148" t="s">
        <v>48</v>
      </c>
      <c r="B4" s="279" t="s">
        <v>492</v>
      </c>
      <c r="C4" s="278"/>
      <c r="D4" s="278"/>
      <c r="E4" s="278"/>
      <c r="F4" s="278"/>
      <c r="G4" s="278"/>
      <c r="H4" s="278"/>
      <c r="I4" s="278"/>
      <c r="J4" s="224"/>
      <c r="K4" s="224"/>
      <c r="O4" s="65" t="s">
        <v>43</v>
      </c>
    </row>
    <row r="5" spans="1:15" ht="15" customHeight="1">
      <c r="A5" s="227" t="s">
        <v>41</v>
      </c>
      <c r="B5" s="228" t="s">
        <v>42</v>
      </c>
      <c r="C5" s="282" t="s">
        <v>49</v>
      </c>
      <c r="D5" s="282"/>
      <c r="E5" s="276" t="s">
        <v>50</v>
      </c>
      <c r="F5" s="276"/>
      <c r="G5" s="280" t="s">
        <v>51</v>
      </c>
      <c r="H5" s="280"/>
      <c r="I5" s="280"/>
      <c r="J5" s="224"/>
      <c r="K5" s="229">
        <f ca="1">NOW()</f>
        <v>44050.520710185185</v>
      </c>
      <c r="L5" s="66"/>
      <c r="O5" s="61" t="s">
        <v>64</v>
      </c>
    </row>
    <row r="6" spans="1:15" ht="15.75" customHeight="1">
      <c r="A6" s="230">
        <f>COUNTIF(I10:I997,"Pass")</f>
        <v>24</v>
      </c>
      <c r="B6" s="231">
        <f>COUNTIF(I18:I992,"Fail")</f>
        <v>0</v>
      </c>
      <c r="C6" s="277">
        <v>0</v>
      </c>
      <c r="D6" s="277"/>
      <c r="E6" s="277">
        <f>COUNTIF(I$18:I$992,"N/A")</f>
        <v>0</v>
      </c>
      <c r="F6" s="277"/>
      <c r="G6" s="281">
        <f>COUNTA(A10:A997)</f>
        <v>24</v>
      </c>
      <c r="H6" s="281"/>
      <c r="I6" s="281"/>
      <c r="J6" s="224"/>
      <c r="K6" s="224"/>
    </row>
    <row r="7" spans="1:15" ht="14">
      <c r="A7" s="222"/>
      <c r="B7" s="232"/>
      <c r="C7" s="222"/>
      <c r="D7" s="222"/>
      <c r="E7" s="222"/>
      <c r="F7" s="233"/>
      <c r="G7" s="233"/>
      <c r="H7" s="219"/>
      <c r="I7" s="219"/>
      <c r="J7" s="224"/>
      <c r="K7" s="224"/>
    </row>
    <row r="8" spans="1:15" s="68" customFormat="1" ht="36" customHeight="1">
      <c r="A8" s="234" t="s">
        <v>52</v>
      </c>
      <c r="B8" s="234" t="s">
        <v>59</v>
      </c>
      <c r="C8" s="234" t="s">
        <v>53</v>
      </c>
      <c r="D8" s="234" t="s">
        <v>58</v>
      </c>
      <c r="E8" s="234" t="s">
        <v>60</v>
      </c>
      <c r="F8" s="234" t="s">
        <v>57</v>
      </c>
      <c r="G8" s="234" t="s">
        <v>63</v>
      </c>
      <c r="H8" s="234" t="s">
        <v>54</v>
      </c>
      <c r="I8" s="234" t="s">
        <v>44</v>
      </c>
      <c r="J8" s="234" t="s">
        <v>55</v>
      </c>
      <c r="K8" s="234" t="s">
        <v>56</v>
      </c>
      <c r="M8" s="67"/>
    </row>
    <row r="9" spans="1:15" ht="14">
      <c r="A9" s="199"/>
      <c r="B9" s="275" t="s">
        <v>151</v>
      </c>
      <c r="C9" s="275"/>
      <c r="D9" s="199"/>
      <c r="E9" s="199"/>
      <c r="F9" s="235"/>
      <c r="G9" s="235"/>
      <c r="H9" s="199"/>
      <c r="I9" s="199" t="s">
        <v>45</v>
      </c>
      <c r="J9" s="199"/>
      <c r="K9" s="199"/>
    </row>
    <row r="10" spans="1:15" ht="84.5" customHeight="1">
      <c r="A10" s="175" t="s">
        <v>152</v>
      </c>
      <c r="B10" s="236"/>
      <c r="C10" s="236" t="s">
        <v>162</v>
      </c>
      <c r="D10" s="203" t="s">
        <v>107</v>
      </c>
      <c r="E10" s="203"/>
      <c r="F10" s="175" t="s">
        <v>163</v>
      </c>
      <c r="G10" s="175" t="s">
        <v>149</v>
      </c>
      <c r="H10" s="237"/>
      <c r="I10" s="203" t="s">
        <v>41</v>
      </c>
      <c r="J10" s="217">
        <v>44036</v>
      </c>
      <c r="K10" s="203"/>
    </row>
    <row r="11" spans="1:15" ht="114" customHeight="1">
      <c r="A11" s="175" t="s">
        <v>153</v>
      </c>
      <c r="B11" s="175"/>
      <c r="C11" s="175"/>
      <c r="D11" s="203" t="s">
        <v>107</v>
      </c>
      <c r="E11" s="203"/>
      <c r="F11" s="175" t="s">
        <v>164</v>
      </c>
      <c r="G11" s="175" t="s">
        <v>149</v>
      </c>
      <c r="H11" s="203"/>
      <c r="I11" s="203" t="s">
        <v>41</v>
      </c>
      <c r="J11" s="217">
        <v>44036</v>
      </c>
      <c r="K11" s="203"/>
    </row>
    <row r="12" spans="1:15" ht="110.5" customHeight="1">
      <c r="A12" s="175" t="s">
        <v>154</v>
      </c>
      <c r="B12" s="175"/>
      <c r="C12" s="175"/>
      <c r="D12" s="203" t="s">
        <v>107</v>
      </c>
      <c r="E12" s="203"/>
      <c r="F12" s="175" t="s">
        <v>165</v>
      </c>
      <c r="G12" s="175" t="s">
        <v>149</v>
      </c>
      <c r="H12" s="203"/>
      <c r="I12" s="203" t="s">
        <v>41</v>
      </c>
      <c r="J12" s="217">
        <v>44036</v>
      </c>
      <c r="K12" s="175"/>
    </row>
    <row r="13" spans="1:15" ht="121" customHeight="1">
      <c r="A13" s="175" t="s">
        <v>155</v>
      </c>
      <c r="B13" s="175"/>
      <c r="C13" s="175"/>
      <c r="D13" s="203" t="s">
        <v>107</v>
      </c>
      <c r="E13" s="203"/>
      <c r="F13" s="175" t="s">
        <v>166</v>
      </c>
      <c r="G13" s="175" t="s">
        <v>149</v>
      </c>
      <c r="H13" s="203"/>
      <c r="I13" s="203" t="s">
        <v>41</v>
      </c>
      <c r="J13" s="217">
        <v>44036</v>
      </c>
      <c r="K13" s="175"/>
    </row>
    <row r="14" spans="1:15" ht="139.5" customHeight="1">
      <c r="A14" s="175" t="s">
        <v>156</v>
      </c>
      <c r="B14" s="203"/>
      <c r="C14" s="175"/>
      <c r="D14" s="203" t="s">
        <v>107</v>
      </c>
      <c r="E14" s="203"/>
      <c r="F14" s="175" t="s">
        <v>167</v>
      </c>
      <c r="G14" s="175" t="s">
        <v>149</v>
      </c>
      <c r="H14" s="203"/>
      <c r="I14" s="203" t="s">
        <v>41</v>
      </c>
      <c r="J14" s="217">
        <v>44036</v>
      </c>
      <c r="K14" s="175"/>
    </row>
    <row r="15" spans="1:15" ht="120" customHeight="1">
      <c r="A15" s="175" t="s">
        <v>157</v>
      </c>
      <c r="B15" s="203"/>
      <c r="C15" s="175"/>
      <c r="D15" s="203" t="s">
        <v>107</v>
      </c>
      <c r="E15" s="203"/>
      <c r="F15" s="175" t="s">
        <v>168</v>
      </c>
      <c r="G15" s="175" t="s">
        <v>149</v>
      </c>
      <c r="H15" s="203"/>
      <c r="I15" s="203" t="s">
        <v>41</v>
      </c>
      <c r="J15" s="217">
        <v>44036</v>
      </c>
      <c r="K15" s="175"/>
    </row>
    <row r="16" spans="1:15" ht="64.5" customHeight="1">
      <c r="A16" s="175" t="s">
        <v>158</v>
      </c>
      <c r="B16" s="175"/>
      <c r="C16" s="175"/>
      <c r="D16" s="203" t="s">
        <v>107</v>
      </c>
      <c r="E16" s="203"/>
      <c r="F16" s="175" t="s">
        <v>169</v>
      </c>
      <c r="G16" s="175" t="s">
        <v>149</v>
      </c>
      <c r="H16" s="203"/>
      <c r="I16" s="203" t="s">
        <v>41</v>
      </c>
      <c r="J16" s="217">
        <v>44036</v>
      </c>
      <c r="K16" s="203"/>
    </row>
    <row r="17" spans="1:11" ht="79" customHeight="1">
      <c r="A17" s="175" t="s">
        <v>159</v>
      </c>
      <c r="B17" s="175"/>
      <c r="C17" s="175"/>
      <c r="D17" s="203" t="s">
        <v>107</v>
      </c>
      <c r="E17" s="203"/>
      <c r="F17" s="175" t="s">
        <v>170</v>
      </c>
      <c r="G17" s="175" t="s">
        <v>149</v>
      </c>
      <c r="H17" s="203"/>
      <c r="I17" s="203" t="s">
        <v>41</v>
      </c>
      <c r="J17" s="217">
        <v>44036</v>
      </c>
      <c r="K17" s="203"/>
    </row>
    <row r="18" spans="1:11" ht="84">
      <c r="A18" s="175" t="s">
        <v>160</v>
      </c>
      <c r="B18" s="175"/>
      <c r="C18" s="175"/>
      <c r="D18" s="203" t="s">
        <v>107</v>
      </c>
      <c r="E18" s="204"/>
      <c r="F18" s="175" t="s">
        <v>171</v>
      </c>
      <c r="G18" s="175" t="s">
        <v>149</v>
      </c>
      <c r="H18" s="204"/>
      <c r="I18" s="203" t="s">
        <v>41</v>
      </c>
      <c r="J18" s="204"/>
      <c r="K18" s="204"/>
    </row>
    <row r="19" spans="1:11" ht="142.5" customHeight="1">
      <c r="A19" s="175" t="s">
        <v>161</v>
      </c>
      <c r="B19" s="236"/>
      <c r="C19" s="175"/>
      <c r="D19" s="203" t="s">
        <v>107</v>
      </c>
      <c r="E19" s="174"/>
      <c r="F19" s="175" t="s">
        <v>172</v>
      </c>
      <c r="G19" s="175" t="s">
        <v>149</v>
      </c>
      <c r="H19" s="176"/>
      <c r="I19" s="203" t="s">
        <v>41</v>
      </c>
      <c r="J19" s="217">
        <v>44036</v>
      </c>
      <c r="K19" s="239"/>
    </row>
    <row r="20" spans="1:11" s="129" customFormat="1" ht="21" customHeight="1">
      <c r="A20" s="199"/>
      <c r="B20" s="199" t="s">
        <v>477</v>
      </c>
      <c r="C20" s="199"/>
      <c r="D20" s="199"/>
      <c r="E20" s="199"/>
      <c r="F20" s="199"/>
      <c r="G20" s="199"/>
      <c r="H20" s="199"/>
      <c r="I20" s="199"/>
      <c r="J20" s="199"/>
      <c r="K20" s="199"/>
    </row>
    <row r="21" spans="1:11" ht="120" customHeight="1">
      <c r="A21" s="175" t="s">
        <v>173</v>
      </c>
      <c r="B21" s="178"/>
      <c r="C21" s="175"/>
      <c r="D21" s="203" t="s">
        <v>107</v>
      </c>
      <c r="E21" s="179"/>
      <c r="F21" s="175" t="s">
        <v>181</v>
      </c>
      <c r="G21" s="175" t="s">
        <v>149</v>
      </c>
      <c r="H21" s="181"/>
      <c r="I21" s="203" t="s">
        <v>41</v>
      </c>
      <c r="J21" s="217">
        <v>44036</v>
      </c>
      <c r="K21" s="239"/>
    </row>
    <row r="22" spans="1:11" ht="114" customHeight="1">
      <c r="A22" s="175" t="s">
        <v>174</v>
      </c>
      <c r="B22" s="178"/>
      <c r="C22" s="175"/>
      <c r="D22" s="203" t="s">
        <v>107</v>
      </c>
      <c r="E22" s="179"/>
      <c r="F22" s="175" t="s">
        <v>113</v>
      </c>
      <c r="G22" s="175" t="s">
        <v>149</v>
      </c>
      <c r="H22" s="181"/>
      <c r="I22" s="191" t="s">
        <v>41</v>
      </c>
      <c r="J22" s="217">
        <v>44036</v>
      </c>
      <c r="K22" s="239"/>
    </row>
    <row r="23" spans="1:11" ht="110.5" customHeight="1">
      <c r="A23" s="175" t="s">
        <v>175</v>
      </c>
      <c r="B23" s="178"/>
      <c r="C23" s="175"/>
      <c r="D23" s="203" t="s">
        <v>107</v>
      </c>
      <c r="E23" s="179"/>
      <c r="F23" s="175" t="s">
        <v>115</v>
      </c>
      <c r="G23" s="175" t="s">
        <v>149</v>
      </c>
      <c r="H23" s="181"/>
      <c r="I23" s="203" t="s">
        <v>41</v>
      </c>
      <c r="J23" s="217">
        <v>44036</v>
      </c>
      <c r="K23" s="239"/>
    </row>
    <row r="24" spans="1:11" ht="103" customHeight="1">
      <c r="A24" s="175" t="s">
        <v>176</v>
      </c>
      <c r="B24" s="178"/>
      <c r="C24" s="175"/>
      <c r="D24" s="203" t="s">
        <v>107</v>
      </c>
      <c r="E24" s="179"/>
      <c r="F24" s="175" t="s">
        <v>117</v>
      </c>
      <c r="G24" s="175" t="s">
        <v>149</v>
      </c>
      <c r="H24" s="181"/>
      <c r="I24" s="203" t="s">
        <v>41</v>
      </c>
      <c r="J24" s="217">
        <v>44036</v>
      </c>
      <c r="K24" s="239"/>
    </row>
    <row r="25" spans="1:11" ht="104.5" customHeight="1">
      <c r="A25" s="175" t="s">
        <v>177</v>
      </c>
      <c r="B25" s="178"/>
      <c r="C25" s="175"/>
      <c r="D25" s="203" t="s">
        <v>107</v>
      </c>
      <c r="E25" s="179"/>
      <c r="F25" s="175" t="s">
        <v>119</v>
      </c>
      <c r="G25" s="175" t="s">
        <v>149</v>
      </c>
      <c r="H25" s="181"/>
      <c r="I25" s="203" t="s">
        <v>41</v>
      </c>
      <c r="J25" s="217">
        <v>44036</v>
      </c>
      <c r="K25" s="239"/>
    </row>
    <row r="26" spans="1:11" ht="84">
      <c r="A26" s="175" t="s">
        <v>178</v>
      </c>
      <c r="B26" s="252"/>
      <c r="C26" s="224"/>
      <c r="D26" s="203" t="s">
        <v>107</v>
      </c>
      <c r="E26" s="224"/>
      <c r="F26" s="175" t="s">
        <v>182</v>
      </c>
      <c r="G26" s="175" t="s">
        <v>149</v>
      </c>
      <c r="H26" s="224"/>
      <c r="I26" s="203" t="s">
        <v>41</v>
      </c>
      <c r="J26" s="217">
        <v>44036</v>
      </c>
      <c r="K26" s="224"/>
    </row>
    <row r="27" spans="1:11" ht="84">
      <c r="A27" s="175" t="s">
        <v>179</v>
      </c>
      <c r="B27" s="224"/>
      <c r="C27" s="224"/>
      <c r="D27" s="203" t="s">
        <v>107</v>
      </c>
      <c r="E27" s="224"/>
      <c r="F27" s="175" t="s">
        <v>183</v>
      </c>
      <c r="G27" s="175" t="s">
        <v>149</v>
      </c>
      <c r="H27" s="224"/>
      <c r="I27" s="203" t="s">
        <v>41</v>
      </c>
      <c r="J27" s="217">
        <v>44036</v>
      </c>
      <c r="K27" s="224"/>
    </row>
    <row r="28" spans="1:11" ht="84">
      <c r="A28" s="175" t="s">
        <v>180</v>
      </c>
      <c r="B28" s="224"/>
      <c r="C28" s="224"/>
      <c r="D28" s="203" t="s">
        <v>107</v>
      </c>
      <c r="E28" s="224"/>
      <c r="F28" s="175" t="s">
        <v>172</v>
      </c>
      <c r="G28" s="175" t="s">
        <v>149</v>
      </c>
      <c r="H28" s="224"/>
      <c r="I28" s="203" t="s">
        <v>41</v>
      </c>
      <c r="J28" s="217">
        <v>44036</v>
      </c>
      <c r="K28" s="224"/>
    </row>
    <row r="29" spans="1:11" ht="28">
      <c r="A29" s="200"/>
      <c r="B29" s="202" t="s">
        <v>464</v>
      </c>
      <c r="C29" s="200"/>
      <c r="D29" s="201"/>
      <c r="E29" s="200"/>
      <c r="F29" s="200"/>
      <c r="G29" s="200"/>
      <c r="H29" s="200"/>
      <c r="I29" s="200"/>
      <c r="J29" s="200"/>
      <c r="K29" s="200"/>
    </row>
    <row r="30" spans="1:11" ht="56">
      <c r="A30" s="194" t="s">
        <v>392</v>
      </c>
      <c r="B30" s="194" t="s">
        <v>393</v>
      </c>
      <c r="C30" s="194" t="s">
        <v>394</v>
      </c>
      <c r="D30" s="195" t="s">
        <v>395</v>
      </c>
      <c r="E30" s="194"/>
      <c r="F30" s="194" t="s">
        <v>396</v>
      </c>
      <c r="G30" s="196" t="s">
        <v>328</v>
      </c>
      <c r="H30" s="197" t="s">
        <v>111</v>
      </c>
      <c r="I30" s="198" t="s">
        <v>41</v>
      </c>
      <c r="J30" s="172">
        <v>44036</v>
      </c>
      <c r="K30" s="194"/>
    </row>
    <row r="31" spans="1:11" ht="56">
      <c r="A31" s="194" t="s">
        <v>397</v>
      </c>
      <c r="B31" s="194"/>
      <c r="C31" s="194"/>
      <c r="D31" s="195" t="s">
        <v>395</v>
      </c>
      <c r="E31" s="194"/>
      <c r="F31" s="194" t="s">
        <v>398</v>
      </c>
      <c r="G31" s="196" t="s">
        <v>328</v>
      </c>
      <c r="H31" s="197" t="s">
        <v>111</v>
      </c>
      <c r="I31" s="198" t="s">
        <v>41</v>
      </c>
      <c r="J31" s="172">
        <v>44036</v>
      </c>
      <c r="K31" s="194"/>
    </row>
    <row r="32" spans="1:11" ht="56">
      <c r="A32" s="194" t="s">
        <v>399</v>
      </c>
      <c r="B32" s="194"/>
      <c r="C32" s="194"/>
      <c r="D32" s="195" t="s">
        <v>395</v>
      </c>
      <c r="E32" s="194"/>
      <c r="F32" s="194" t="s">
        <v>400</v>
      </c>
      <c r="G32" s="196" t="s">
        <v>328</v>
      </c>
      <c r="H32" s="197" t="s">
        <v>111</v>
      </c>
      <c r="I32" s="198" t="s">
        <v>41</v>
      </c>
      <c r="J32" s="172">
        <v>44036</v>
      </c>
      <c r="K32" s="194"/>
    </row>
    <row r="33" spans="1:11" ht="56">
      <c r="A33" s="194" t="s">
        <v>401</v>
      </c>
      <c r="B33" s="194"/>
      <c r="C33" s="194"/>
      <c r="D33" s="195" t="s">
        <v>395</v>
      </c>
      <c r="E33" s="194"/>
      <c r="F33" s="194" t="s">
        <v>402</v>
      </c>
      <c r="G33" s="196" t="s">
        <v>328</v>
      </c>
      <c r="H33" s="197" t="s">
        <v>111</v>
      </c>
      <c r="I33" s="198" t="s">
        <v>41</v>
      </c>
      <c r="J33" s="172">
        <v>44036</v>
      </c>
      <c r="K33" s="194"/>
    </row>
    <row r="34" spans="1:11" ht="56">
      <c r="A34" s="194" t="s">
        <v>403</v>
      </c>
      <c r="B34" s="194"/>
      <c r="C34" s="194"/>
      <c r="D34" s="195" t="s">
        <v>395</v>
      </c>
      <c r="E34" s="194"/>
      <c r="F34" s="194" t="s">
        <v>404</v>
      </c>
      <c r="G34" s="196" t="s">
        <v>328</v>
      </c>
      <c r="H34" s="197" t="s">
        <v>111</v>
      </c>
      <c r="I34" s="198" t="s">
        <v>41</v>
      </c>
      <c r="J34" s="172">
        <v>44036</v>
      </c>
      <c r="K34" s="194"/>
    </row>
    <row r="35" spans="1:11" ht="56">
      <c r="A35" s="194" t="s">
        <v>405</v>
      </c>
      <c r="B35" s="194"/>
      <c r="C35" s="194"/>
      <c r="D35" s="195" t="s">
        <v>395</v>
      </c>
      <c r="E35" s="194"/>
      <c r="F35" s="194" t="s">
        <v>406</v>
      </c>
      <c r="G35" s="196" t="s">
        <v>328</v>
      </c>
      <c r="H35" s="197" t="s">
        <v>111</v>
      </c>
      <c r="I35" s="198" t="s">
        <v>41</v>
      </c>
      <c r="J35" s="172">
        <v>44036</v>
      </c>
      <c r="K35" s="194"/>
    </row>
  </sheetData>
  <mergeCells count="9">
    <mergeCell ref="C6:D6"/>
    <mergeCell ref="E6:F6"/>
    <mergeCell ref="G6:I6"/>
    <mergeCell ref="B9:C9"/>
    <mergeCell ref="B3:I3"/>
    <mergeCell ref="C5:D5"/>
    <mergeCell ref="E5:F5"/>
    <mergeCell ref="G5:I5"/>
    <mergeCell ref="B4:I4"/>
  </mergeCells>
  <dataValidations count="1">
    <dataValidation type="list" allowBlank="1" showErrorMessage="1" sqref="I8 I10:I19 I21:I28">
      <formula1>$O$2:$O$6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8576"/>
  <sheetViews>
    <sheetView zoomScale="70" zoomScaleNormal="70" workbookViewId="0">
      <selection activeCell="A11" sqref="A11"/>
    </sheetView>
  </sheetViews>
  <sheetFormatPr defaultRowHeight="14.5"/>
  <cols>
    <col min="1" max="1" width="25.453125" customWidth="1"/>
    <col min="2" max="2" width="18.36328125" customWidth="1"/>
    <col min="3" max="3" width="39.6328125" customWidth="1"/>
    <col min="4" max="4" width="44.90625" customWidth="1"/>
    <col min="5" max="5" width="22.1796875" customWidth="1"/>
    <col min="6" max="6" width="28.1796875" customWidth="1"/>
    <col min="7" max="7" width="26.36328125" customWidth="1"/>
    <col min="8" max="8" width="12.26953125" customWidth="1"/>
    <col min="10" max="10" width="14.08984375" bestFit="1" customWidth="1"/>
  </cols>
  <sheetData>
    <row r="1" spans="1:11" ht="25" customHeight="1">
      <c r="A1" s="148" t="s">
        <v>46</v>
      </c>
      <c r="B1" s="218" t="s">
        <v>465</v>
      </c>
      <c r="C1" s="149"/>
      <c r="D1" s="149"/>
      <c r="E1" s="149"/>
      <c r="F1" s="149"/>
      <c r="G1" s="149"/>
      <c r="H1" s="149"/>
      <c r="I1" s="150"/>
      <c r="J1" s="151"/>
      <c r="K1" s="151"/>
    </row>
    <row r="2" spans="1:11" ht="27" customHeight="1">
      <c r="A2" s="152" t="s">
        <v>47</v>
      </c>
      <c r="B2" s="288"/>
      <c r="C2" s="289"/>
      <c r="D2" s="289"/>
      <c r="E2" s="289"/>
      <c r="F2" s="289"/>
      <c r="G2" s="289"/>
      <c r="H2" s="289"/>
      <c r="I2" s="290"/>
      <c r="J2" s="151"/>
      <c r="K2" s="151"/>
    </row>
    <row r="3" spans="1:11" ht="35" customHeight="1">
      <c r="A3" s="152" t="s">
        <v>48</v>
      </c>
      <c r="B3" s="291" t="s">
        <v>490</v>
      </c>
      <c r="C3" s="289"/>
      <c r="D3" s="289"/>
      <c r="E3" s="289"/>
      <c r="F3" s="289"/>
      <c r="G3" s="289"/>
      <c r="H3" s="289"/>
      <c r="I3" s="290"/>
      <c r="J3" s="151"/>
      <c r="K3" s="151"/>
    </row>
    <row r="4" spans="1:11">
      <c r="A4" s="153" t="s">
        <v>41</v>
      </c>
      <c r="B4" s="154" t="s">
        <v>42</v>
      </c>
      <c r="C4" s="292" t="s">
        <v>49</v>
      </c>
      <c r="D4" s="293"/>
      <c r="E4" s="294" t="s">
        <v>50</v>
      </c>
      <c r="F4" s="295"/>
      <c r="G4" s="296" t="s">
        <v>51</v>
      </c>
      <c r="H4" s="297"/>
      <c r="I4" s="298"/>
      <c r="J4" s="151"/>
      <c r="K4" s="155"/>
    </row>
    <row r="5" spans="1:11" ht="15" thickBot="1">
      <c r="A5" s="184">
        <f>COUNTIF(I11:I994,"Pass")</f>
        <v>15</v>
      </c>
      <c r="B5" s="156">
        <f>COUNTIF(I11:I994,"Fail")</f>
        <v>0</v>
      </c>
      <c r="C5" s="299">
        <f>G5-E5-B5-A5</f>
        <v>0</v>
      </c>
      <c r="D5" s="300"/>
      <c r="E5" s="299">
        <f>COUNTIF(I$12:I$995,"N/A")</f>
        <v>0</v>
      </c>
      <c r="F5" s="300"/>
      <c r="G5" s="301">
        <f>COUNTA(A11:A994)</f>
        <v>15</v>
      </c>
      <c r="H5" s="302"/>
      <c r="I5" s="303"/>
      <c r="J5" s="151"/>
      <c r="K5" s="151"/>
    </row>
    <row r="6" spans="1:11">
      <c r="A6" s="157"/>
      <c r="B6" s="158"/>
      <c r="C6" s="159"/>
      <c r="D6" s="160"/>
      <c r="E6" s="161"/>
      <c r="F6" s="162"/>
      <c r="G6" s="162"/>
      <c r="H6" s="163"/>
      <c r="I6" s="164"/>
      <c r="J6" s="151"/>
      <c r="K6" s="151"/>
    </row>
    <row r="7" spans="1:11" ht="82.5" customHeight="1">
      <c r="A7" s="165" t="s">
        <v>52</v>
      </c>
      <c r="B7" s="165" t="s">
        <v>59</v>
      </c>
      <c r="C7" s="165" t="s">
        <v>53</v>
      </c>
      <c r="D7" s="165" t="s">
        <v>58</v>
      </c>
      <c r="E7" s="165" t="s">
        <v>60</v>
      </c>
      <c r="F7" s="165" t="s">
        <v>57</v>
      </c>
      <c r="G7" s="166" t="s">
        <v>63</v>
      </c>
      <c r="H7" s="166" t="s">
        <v>54</v>
      </c>
      <c r="I7" s="166" t="s">
        <v>44</v>
      </c>
      <c r="J7" s="166" t="s">
        <v>55</v>
      </c>
      <c r="K7" s="166" t="s">
        <v>56</v>
      </c>
    </row>
    <row r="8" spans="1:11">
      <c r="A8" s="167"/>
      <c r="B8" s="284" t="s">
        <v>186</v>
      </c>
      <c r="C8" s="285"/>
      <c r="D8" s="168"/>
      <c r="E8" s="168"/>
      <c r="F8" s="169"/>
      <c r="G8" s="169"/>
      <c r="H8" s="168"/>
      <c r="I8" s="168" t="s">
        <v>45</v>
      </c>
      <c r="J8" s="170"/>
      <c r="K8" s="171"/>
    </row>
    <row r="9" spans="1:11" ht="57.5" customHeight="1">
      <c r="A9" s="205" t="s">
        <v>187</v>
      </c>
      <c r="B9" s="206"/>
      <c r="C9" s="207" t="s">
        <v>188</v>
      </c>
      <c r="D9" s="174" t="s">
        <v>189</v>
      </c>
      <c r="E9" s="174"/>
      <c r="F9" s="175" t="s">
        <v>190</v>
      </c>
      <c r="G9" s="175" t="s">
        <v>191</v>
      </c>
      <c r="H9" s="182"/>
      <c r="I9" s="182" t="s">
        <v>41</v>
      </c>
      <c r="J9" s="172">
        <v>44036</v>
      </c>
      <c r="K9" s="177"/>
    </row>
    <row r="10" spans="1:11" ht="38.5" customHeight="1">
      <c r="A10" s="205" t="s">
        <v>192</v>
      </c>
      <c r="B10" s="206"/>
      <c r="C10" s="208" t="s">
        <v>193</v>
      </c>
      <c r="D10" s="179" t="s">
        <v>189</v>
      </c>
      <c r="E10" s="179"/>
      <c r="F10" s="180" t="s">
        <v>194</v>
      </c>
      <c r="G10" s="180" t="s">
        <v>195</v>
      </c>
      <c r="H10" s="181"/>
      <c r="I10" s="209" t="s">
        <v>41</v>
      </c>
      <c r="J10" s="172">
        <v>44036</v>
      </c>
      <c r="K10" s="177"/>
    </row>
    <row r="11" spans="1:11" ht="58.5" customHeight="1">
      <c r="A11" s="210" t="s">
        <v>196</v>
      </c>
      <c r="B11" s="206"/>
      <c r="C11" s="208" t="s">
        <v>197</v>
      </c>
      <c r="D11" s="179" t="s">
        <v>189</v>
      </c>
      <c r="E11" s="174"/>
      <c r="F11" s="175" t="s">
        <v>198</v>
      </c>
      <c r="G11" s="180" t="s">
        <v>199</v>
      </c>
      <c r="H11" s="211"/>
      <c r="I11" s="182" t="s">
        <v>41</v>
      </c>
      <c r="J11" s="172">
        <v>44036</v>
      </c>
      <c r="K11" s="177"/>
    </row>
    <row r="12" spans="1:11" ht="55" customHeight="1">
      <c r="A12" s="210" t="s">
        <v>200</v>
      </c>
      <c r="B12" s="206"/>
      <c r="C12" s="208" t="s">
        <v>201</v>
      </c>
      <c r="D12" s="179" t="s">
        <v>189</v>
      </c>
      <c r="E12" s="179"/>
      <c r="F12" s="180" t="s">
        <v>202</v>
      </c>
      <c r="G12" s="180" t="s">
        <v>199</v>
      </c>
      <c r="H12" s="181"/>
      <c r="I12" s="209" t="s">
        <v>41</v>
      </c>
      <c r="J12" s="172">
        <v>44036</v>
      </c>
      <c r="K12" s="177"/>
    </row>
    <row r="13" spans="1:11" ht="58.5" customHeight="1">
      <c r="A13" s="210" t="s">
        <v>203</v>
      </c>
      <c r="B13" s="206"/>
      <c r="C13" s="208" t="s">
        <v>204</v>
      </c>
      <c r="D13" s="179" t="s">
        <v>189</v>
      </c>
      <c r="E13" s="174"/>
      <c r="F13" s="175" t="s">
        <v>205</v>
      </c>
      <c r="G13" s="175" t="s">
        <v>206</v>
      </c>
      <c r="H13" s="211"/>
      <c r="I13" s="182" t="s">
        <v>41</v>
      </c>
      <c r="J13" s="172">
        <v>44036</v>
      </c>
      <c r="K13" s="177"/>
    </row>
    <row r="14" spans="1:11" ht="65.5" customHeight="1">
      <c r="A14" s="210" t="s">
        <v>207</v>
      </c>
      <c r="B14" s="206"/>
      <c r="C14" s="208" t="s">
        <v>208</v>
      </c>
      <c r="D14" s="179" t="s">
        <v>189</v>
      </c>
      <c r="E14" s="179"/>
      <c r="F14" s="208" t="s">
        <v>209</v>
      </c>
      <c r="G14" s="180" t="s">
        <v>199</v>
      </c>
      <c r="H14" s="181"/>
      <c r="I14" s="209" t="s">
        <v>41</v>
      </c>
      <c r="J14" s="172">
        <v>44036</v>
      </c>
      <c r="K14" s="177"/>
    </row>
    <row r="15" spans="1:11">
      <c r="A15" s="212"/>
      <c r="B15" s="286" t="s">
        <v>210</v>
      </c>
      <c r="C15" s="287"/>
      <c r="D15" s="173"/>
      <c r="E15" s="173"/>
      <c r="F15" s="213"/>
      <c r="G15" s="213"/>
      <c r="H15" s="173"/>
      <c r="I15" s="173" t="s">
        <v>45</v>
      </c>
      <c r="J15" s="185"/>
      <c r="K15" s="214"/>
    </row>
    <row r="16" spans="1:11" ht="77.5" customHeight="1">
      <c r="A16" s="215" t="s">
        <v>211</v>
      </c>
      <c r="B16" s="192"/>
      <c r="C16" s="189" t="s">
        <v>212</v>
      </c>
      <c r="D16" s="179" t="s">
        <v>213</v>
      </c>
      <c r="E16" s="192"/>
      <c r="F16" s="189" t="s">
        <v>214</v>
      </c>
      <c r="G16" s="216" t="s">
        <v>215</v>
      </c>
      <c r="H16" s="192"/>
      <c r="I16" s="191" t="s">
        <v>41</v>
      </c>
      <c r="J16" s="217">
        <v>44036</v>
      </c>
      <c r="K16" s="192"/>
    </row>
    <row r="17" spans="1:11" ht="74.5" customHeight="1">
      <c r="A17" s="186" t="s">
        <v>216</v>
      </c>
      <c r="B17" s="189"/>
      <c r="C17" s="192"/>
      <c r="D17" s="179" t="s">
        <v>213</v>
      </c>
      <c r="E17" s="192"/>
      <c r="F17" s="189" t="s">
        <v>217</v>
      </c>
      <c r="G17" s="216" t="s">
        <v>218</v>
      </c>
      <c r="H17" s="192"/>
      <c r="I17" s="198" t="s">
        <v>41</v>
      </c>
      <c r="J17" s="217">
        <v>44036</v>
      </c>
      <c r="K17" s="192"/>
    </row>
    <row r="18" spans="1:11" ht="89.5" customHeight="1">
      <c r="A18" s="186" t="s">
        <v>219</v>
      </c>
      <c r="B18" s="189"/>
      <c r="C18" s="192"/>
      <c r="D18" s="179" t="s">
        <v>213</v>
      </c>
      <c r="E18" s="192"/>
      <c r="F18" s="189" t="s">
        <v>220</v>
      </c>
      <c r="G18" s="216" t="s">
        <v>221</v>
      </c>
      <c r="H18" s="192"/>
      <c r="I18" s="191" t="s">
        <v>41</v>
      </c>
      <c r="J18" s="217">
        <v>44036</v>
      </c>
      <c r="K18" s="192"/>
    </row>
    <row r="19" spans="1:11" ht="86.5" customHeight="1">
      <c r="A19" s="186" t="s">
        <v>222</v>
      </c>
      <c r="B19" s="189"/>
      <c r="C19" s="192"/>
      <c r="D19" s="179" t="s">
        <v>213</v>
      </c>
      <c r="E19" s="192"/>
      <c r="F19" s="189" t="s">
        <v>223</v>
      </c>
      <c r="G19" s="216" t="s">
        <v>224</v>
      </c>
      <c r="H19" s="192"/>
      <c r="I19" s="198" t="s">
        <v>41</v>
      </c>
      <c r="J19" s="217">
        <v>44036</v>
      </c>
      <c r="K19" s="192"/>
    </row>
    <row r="20" spans="1:11">
      <c r="A20" s="240"/>
      <c r="B20" s="241" t="s">
        <v>467</v>
      </c>
      <c r="C20" s="241"/>
      <c r="D20" s="242"/>
      <c r="E20" s="199"/>
      <c r="F20" s="199"/>
      <c r="G20" s="199"/>
      <c r="H20" s="199"/>
      <c r="I20" s="199"/>
      <c r="J20" s="199"/>
      <c r="K20" s="199"/>
    </row>
    <row r="21" spans="1:11" ht="84" customHeight="1">
      <c r="A21" s="186" t="s">
        <v>356</v>
      </c>
      <c r="B21" s="187" t="s">
        <v>357</v>
      </c>
      <c r="C21" s="187" t="s">
        <v>358</v>
      </c>
      <c r="D21" s="188" t="s">
        <v>359</v>
      </c>
      <c r="E21" s="192" t="s">
        <v>360</v>
      </c>
      <c r="F21" s="189" t="s">
        <v>361</v>
      </c>
      <c r="G21" s="189" t="s">
        <v>328</v>
      </c>
      <c r="H21" s="190" t="s">
        <v>111</v>
      </c>
      <c r="I21" s="191" t="s">
        <v>41</v>
      </c>
      <c r="J21" s="217">
        <v>44036</v>
      </c>
      <c r="K21" s="192"/>
    </row>
    <row r="22" spans="1:11" ht="77" customHeight="1">
      <c r="A22" s="186" t="s">
        <v>362</v>
      </c>
      <c r="B22" s="192"/>
      <c r="C22" s="192"/>
      <c r="D22" s="188" t="s">
        <v>359</v>
      </c>
      <c r="E22" s="192"/>
      <c r="F22" s="189" t="s">
        <v>363</v>
      </c>
      <c r="G22" s="189" t="s">
        <v>328</v>
      </c>
      <c r="H22" s="190" t="s">
        <v>111</v>
      </c>
      <c r="I22" s="191" t="s">
        <v>41</v>
      </c>
      <c r="J22" s="217">
        <v>44036</v>
      </c>
      <c r="K22" s="192"/>
    </row>
    <row r="23" spans="1:11" ht="54" customHeight="1">
      <c r="A23" s="186" t="s">
        <v>364</v>
      </c>
      <c r="B23" s="192"/>
      <c r="C23" s="192"/>
      <c r="D23" s="188" t="s">
        <v>359</v>
      </c>
      <c r="E23" s="192"/>
      <c r="F23" s="189" t="s">
        <v>365</v>
      </c>
      <c r="G23" s="189" t="s">
        <v>328</v>
      </c>
      <c r="H23" s="190" t="s">
        <v>111</v>
      </c>
      <c r="I23" s="191" t="s">
        <v>41</v>
      </c>
      <c r="J23" s="217">
        <v>44036</v>
      </c>
      <c r="K23" s="192"/>
    </row>
    <row r="24" spans="1:11" ht="61" customHeight="1">
      <c r="A24" s="186" t="s">
        <v>366</v>
      </c>
      <c r="B24" s="192"/>
      <c r="C24" s="192"/>
      <c r="D24" s="188" t="s">
        <v>359</v>
      </c>
      <c r="E24" s="192"/>
      <c r="F24" s="189" t="s">
        <v>367</v>
      </c>
      <c r="G24" s="189" t="s">
        <v>328</v>
      </c>
      <c r="H24" s="190" t="s">
        <v>111</v>
      </c>
      <c r="I24" s="191" t="s">
        <v>41</v>
      </c>
      <c r="J24" s="217">
        <v>44036</v>
      </c>
      <c r="K24" s="192"/>
    </row>
    <row r="25" spans="1:11" ht="58" customHeight="1">
      <c r="A25" s="186" t="s">
        <v>368</v>
      </c>
      <c r="B25" s="192"/>
      <c r="C25" s="192"/>
      <c r="D25" s="188" t="s">
        <v>359</v>
      </c>
      <c r="E25" s="192"/>
      <c r="F25" s="189" t="s">
        <v>369</v>
      </c>
      <c r="G25" s="189" t="s">
        <v>328</v>
      </c>
      <c r="H25" s="190" t="s">
        <v>111</v>
      </c>
      <c r="I25" s="191" t="s">
        <v>41</v>
      </c>
      <c r="J25" s="217">
        <v>44036</v>
      </c>
      <c r="K25" s="192"/>
    </row>
    <row r="26" spans="1:11" ht="70" customHeight="1">
      <c r="A26" s="186" t="s">
        <v>370</v>
      </c>
      <c r="B26" s="192"/>
      <c r="C26" s="192"/>
      <c r="D26" s="188" t="s">
        <v>359</v>
      </c>
      <c r="E26" s="192"/>
      <c r="F26" s="189" t="s">
        <v>371</v>
      </c>
      <c r="G26" s="189" t="s">
        <v>328</v>
      </c>
      <c r="H26" s="190" t="s">
        <v>111</v>
      </c>
      <c r="I26" s="191" t="s">
        <v>41</v>
      </c>
      <c r="J26" s="217">
        <v>44036</v>
      </c>
      <c r="K26" s="192"/>
    </row>
    <row r="27" spans="1:11" ht="64" customHeight="1">
      <c r="A27" s="186" t="s">
        <v>372</v>
      </c>
      <c r="B27" s="192"/>
      <c r="C27" s="192"/>
      <c r="D27" s="188" t="s">
        <v>359</v>
      </c>
      <c r="E27" s="192"/>
      <c r="F27" s="189" t="s">
        <v>373</v>
      </c>
      <c r="G27" s="189" t="s">
        <v>328</v>
      </c>
      <c r="H27" s="190" t="s">
        <v>111</v>
      </c>
      <c r="I27" s="191" t="s">
        <v>41</v>
      </c>
      <c r="J27" s="217">
        <v>44036</v>
      </c>
      <c r="K27" s="192"/>
    </row>
    <row r="28" spans="1:11" ht="76" customHeight="1">
      <c r="A28" s="117"/>
      <c r="B28" s="118"/>
      <c r="D28" s="128"/>
      <c r="F28" s="118"/>
      <c r="G28" s="116"/>
      <c r="I28" s="130"/>
      <c r="J28" s="128"/>
    </row>
    <row r="29" spans="1:11" ht="72" customHeight="1">
      <c r="A29" s="117"/>
      <c r="B29" s="118"/>
      <c r="D29" s="128"/>
      <c r="F29" s="118"/>
      <c r="G29" s="116"/>
      <c r="I29" s="130"/>
      <c r="J29" s="128"/>
    </row>
    <row r="30" spans="1:11" ht="69" customHeight="1">
      <c r="A30" s="117"/>
      <c r="D30" s="128"/>
      <c r="F30" s="118"/>
      <c r="G30" s="116"/>
      <c r="I30" s="130"/>
      <c r="J30" s="128"/>
    </row>
    <row r="31" spans="1:11" ht="77" customHeight="1">
      <c r="A31" s="117"/>
      <c r="D31" s="128"/>
      <c r="F31" s="118"/>
      <c r="G31" s="116"/>
      <c r="I31" s="130"/>
      <c r="J31" s="128"/>
    </row>
    <row r="32" spans="1:11" ht="79" customHeight="1">
      <c r="A32" s="117"/>
      <c r="D32" s="128"/>
      <c r="F32" s="118"/>
      <c r="G32" s="116"/>
      <c r="I32" s="130"/>
      <c r="J32" s="128"/>
    </row>
    <row r="33" spans="1:11" ht="79" customHeight="1">
      <c r="A33" s="117"/>
      <c r="D33" s="128"/>
      <c r="F33" s="118"/>
      <c r="G33" s="116"/>
      <c r="I33" s="130"/>
      <c r="J33" s="128"/>
    </row>
    <row r="34" spans="1:11" ht="71" customHeight="1">
      <c r="A34" s="117"/>
      <c r="B34" s="118"/>
      <c r="D34" s="128"/>
      <c r="F34" s="118"/>
      <c r="G34" s="116"/>
      <c r="I34" s="130"/>
      <c r="J34" s="128"/>
    </row>
    <row r="35" spans="1:1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</row>
    <row r="36" spans="1:11" ht="116.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</row>
    <row r="37" spans="1:11" ht="92.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</row>
    <row r="38" spans="1:11" ht="81.5" customHeight="1">
      <c r="A38" s="119"/>
      <c r="D38" s="128"/>
      <c r="F38" s="128"/>
      <c r="G38" s="116"/>
      <c r="I38" s="128"/>
      <c r="J38" s="128"/>
    </row>
    <row r="39" spans="1:11" ht="71.5" customHeight="1">
      <c r="A39" s="119"/>
      <c r="D39" s="128"/>
      <c r="F39" s="120"/>
      <c r="G39" s="116"/>
      <c r="I39" s="128"/>
      <c r="J39" s="128"/>
    </row>
    <row r="40" spans="1:11">
      <c r="A40" s="119"/>
      <c r="D40" s="128"/>
      <c r="F40" s="120"/>
      <c r="G40" s="116"/>
      <c r="I40" s="128"/>
      <c r="J40" s="128"/>
    </row>
    <row r="41" spans="1:11">
      <c r="A41" s="119"/>
      <c r="D41" s="128"/>
      <c r="F41" s="120"/>
      <c r="G41" s="116"/>
      <c r="I41" s="128"/>
      <c r="J41" s="128"/>
    </row>
    <row r="42" spans="1:11">
      <c r="A42" s="119"/>
      <c r="D42" s="128"/>
      <c r="F42" s="120"/>
      <c r="G42" s="116"/>
      <c r="I42" s="128"/>
      <c r="J42" s="128"/>
    </row>
    <row r="43" spans="1:11">
      <c r="A43" s="119"/>
      <c r="D43" s="128"/>
      <c r="F43" s="120"/>
      <c r="G43" s="116"/>
      <c r="I43" s="128"/>
      <c r="J43" s="128"/>
    </row>
    <row r="44" spans="1:11">
      <c r="A44" s="119"/>
      <c r="D44" s="128"/>
      <c r="F44" s="120"/>
      <c r="G44" s="116"/>
      <c r="I44" s="128"/>
      <c r="J44" s="128"/>
    </row>
    <row r="45" spans="1:11">
      <c r="A45" s="119"/>
      <c r="D45" s="128"/>
      <c r="F45" s="120"/>
      <c r="G45" s="116"/>
      <c r="I45" s="128"/>
      <c r="J45" s="128"/>
    </row>
    <row r="46" spans="1:11">
      <c r="A46" s="119"/>
      <c r="B46" s="118"/>
      <c r="D46" s="128"/>
      <c r="F46" s="120"/>
      <c r="G46" s="116"/>
      <c r="I46" s="128"/>
      <c r="J46" s="128"/>
    </row>
    <row r="47" spans="1:11">
      <c r="A47" s="119"/>
      <c r="D47" s="128"/>
      <c r="F47" s="120"/>
      <c r="G47" s="116"/>
      <c r="I47" s="128"/>
      <c r="J47" s="128"/>
    </row>
    <row r="48" spans="1:11">
      <c r="A48" s="119"/>
      <c r="D48" s="128"/>
      <c r="F48" s="120"/>
      <c r="G48" s="116"/>
      <c r="I48" s="128"/>
      <c r="J48" s="128"/>
    </row>
    <row r="49" spans="1:10">
      <c r="A49" s="119"/>
      <c r="D49" s="128"/>
      <c r="F49" s="120"/>
      <c r="G49" s="116"/>
      <c r="I49" s="128"/>
      <c r="J49" s="128"/>
    </row>
    <row r="50" spans="1:10">
      <c r="A50" s="119"/>
      <c r="B50" s="118"/>
      <c r="D50" s="128"/>
      <c r="F50" s="120"/>
      <c r="G50" s="116"/>
      <c r="I50" s="128"/>
      <c r="J50" s="128"/>
    </row>
    <row r="51" spans="1:10">
      <c r="A51" s="119"/>
      <c r="D51" s="128"/>
      <c r="F51" s="120"/>
      <c r="G51" s="116"/>
      <c r="I51" s="128"/>
      <c r="J51" s="128"/>
    </row>
    <row r="52" spans="1:10">
      <c r="D52" s="128"/>
      <c r="J52" s="128"/>
    </row>
    <row r="53" spans="1:10">
      <c r="D53" s="128"/>
    </row>
    <row r="1048576" spans="4:4">
      <c r="D1048576" s="128"/>
    </row>
  </sheetData>
  <mergeCells count="10">
    <mergeCell ref="B8:C8"/>
    <mergeCell ref="B15:C15"/>
    <mergeCell ref="B2:I2"/>
    <mergeCell ref="B3:I3"/>
    <mergeCell ref="C4:D4"/>
    <mergeCell ref="E4:F4"/>
    <mergeCell ref="G4:I4"/>
    <mergeCell ref="C5:D5"/>
    <mergeCell ref="E5:F5"/>
    <mergeCell ref="G5:I5"/>
  </mergeCells>
  <dataValidations count="1">
    <dataValidation type="list" allowBlank="1" showErrorMessage="1" sqref="I7 I10:I14 H9:I9 I16:I19">
      <formula1>$O$2:$O$4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"/>
  <sheetViews>
    <sheetView workbookViewId="0">
      <selection activeCell="E70" sqref="E70"/>
    </sheetView>
  </sheetViews>
  <sheetFormatPr defaultRowHeight="14.5"/>
  <cols>
    <col min="1" max="1" width="25.453125" customWidth="1"/>
    <col min="2" max="2" width="36.36328125" customWidth="1"/>
    <col min="3" max="3" width="39.6328125" customWidth="1"/>
    <col min="4" max="4" width="44.90625" customWidth="1"/>
    <col min="5" max="5" width="22.1796875" customWidth="1"/>
    <col min="6" max="6" width="28.1796875" customWidth="1"/>
    <col min="7" max="7" width="26.36328125" customWidth="1"/>
    <col min="8" max="8" width="11.1796875" customWidth="1"/>
    <col min="10" max="10" width="14.08984375" bestFit="1" customWidth="1"/>
  </cols>
  <sheetData>
    <row r="1" spans="1:11" ht="51.5" customHeight="1">
      <c r="A1" s="148" t="s">
        <v>46</v>
      </c>
      <c r="B1" s="226" t="s">
        <v>318</v>
      </c>
      <c r="C1" s="226"/>
      <c r="D1" s="226"/>
      <c r="E1" s="226"/>
      <c r="F1" s="226"/>
      <c r="G1" s="226"/>
      <c r="H1" s="226"/>
      <c r="I1" s="226"/>
      <c r="J1" s="224"/>
      <c r="K1" s="224"/>
    </row>
    <row r="2" spans="1:11" ht="22.5" customHeight="1">
      <c r="A2" s="148" t="s">
        <v>47</v>
      </c>
      <c r="B2" s="278" t="s">
        <v>184</v>
      </c>
      <c r="C2" s="278"/>
      <c r="D2" s="278"/>
      <c r="E2" s="278"/>
      <c r="F2" s="278"/>
      <c r="G2" s="278"/>
      <c r="H2" s="278"/>
      <c r="I2" s="278"/>
      <c r="J2" s="224"/>
      <c r="K2" s="224"/>
    </row>
    <row r="3" spans="1:11" ht="28">
      <c r="A3" s="148" t="s">
        <v>48</v>
      </c>
      <c r="B3" s="278" t="s">
        <v>493</v>
      </c>
      <c r="C3" s="278"/>
      <c r="D3" s="278"/>
      <c r="E3" s="278"/>
      <c r="F3" s="278"/>
      <c r="G3" s="278"/>
      <c r="H3" s="278"/>
      <c r="I3" s="278"/>
      <c r="J3" s="224"/>
      <c r="K3" s="224"/>
    </row>
    <row r="4" spans="1:11">
      <c r="A4" s="227" t="s">
        <v>41</v>
      </c>
      <c r="B4" s="228" t="s">
        <v>42</v>
      </c>
      <c r="C4" s="282" t="s">
        <v>49</v>
      </c>
      <c r="D4" s="282"/>
      <c r="E4" s="276" t="s">
        <v>50</v>
      </c>
      <c r="F4" s="276"/>
      <c r="G4" s="280" t="s">
        <v>51</v>
      </c>
      <c r="H4" s="280"/>
      <c r="I4" s="280"/>
      <c r="J4" s="224"/>
      <c r="K4" s="229"/>
    </row>
    <row r="5" spans="1:11">
      <c r="A5" s="231">
        <f>COUNTIF(I27:I1012,"Pass")</f>
        <v>30</v>
      </c>
      <c r="B5" s="231">
        <f>COUNTIF(I29:I1012,"Fail")</f>
        <v>0</v>
      </c>
      <c r="C5" s="277">
        <f>G5-E5-B5-A5</f>
        <v>0</v>
      </c>
      <c r="D5" s="277"/>
      <c r="E5" s="277">
        <f>COUNTIF(I$30:I$1013,"N/A")</f>
        <v>0</v>
      </c>
      <c r="F5" s="277"/>
      <c r="G5" s="281">
        <f>COUNTA(A27:A1012)</f>
        <v>30</v>
      </c>
      <c r="H5" s="281"/>
      <c r="I5" s="281"/>
      <c r="J5" s="224"/>
      <c r="K5" s="224"/>
    </row>
    <row r="6" spans="1:11">
      <c r="A6" s="222"/>
      <c r="B6" s="232"/>
      <c r="C6" s="222"/>
      <c r="D6" s="222"/>
      <c r="E6" s="222"/>
      <c r="F6" s="233"/>
      <c r="G6" s="233"/>
      <c r="H6" s="219"/>
      <c r="I6" s="219"/>
      <c r="J6" s="224"/>
      <c r="K6" s="224"/>
    </row>
    <row r="7" spans="1:11" ht="56" customHeight="1">
      <c r="A7" s="234" t="s">
        <v>52</v>
      </c>
      <c r="B7" s="234" t="s">
        <v>59</v>
      </c>
      <c r="C7" s="234" t="s">
        <v>53</v>
      </c>
      <c r="D7" s="234" t="s">
        <v>58</v>
      </c>
      <c r="E7" s="234" t="s">
        <v>60</v>
      </c>
      <c r="F7" s="234" t="s">
        <v>57</v>
      </c>
      <c r="G7" s="234" t="s">
        <v>63</v>
      </c>
      <c r="H7" s="234" t="s">
        <v>54</v>
      </c>
      <c r="I7" s="234" t="s">
        <v>44</v>
      </c>
      <c r="J7" s="234" t="s">
        <v>55</v>
      </c>
      <c r="K7" s="234" t="s">
        <v>56</v>
      </c>
    </row>
    <row r="8" spans="1:11">
      <c r="A8" s="199"/>
      <c r="B8" s="199" t="s">
        <v>319</v>
      </c>
      <c r="C8" s="199"/>
      <c r="D8" s="199"/>
      <c r="E8" s="199"/>
      <c r="F8" s="199"/>
      <c r="G8" s="199"/>
      <c r="H8" s="199"/>
      <c r="I8" s="199"/>
      <c r="J8" s="199"/>
      <c r="K8" s="199"/>
    </row>
    <row r="9" spans="1:11" ht="79.5" customHeight="1">
      <c r="A9" s="176" t="s">
        <v>320</v>
      </c>
      <c r="B9" s="206" t="s">
        <v>321</v>
      </c>
      <c r="C9" s="176" t="s">
        <v>322</v>
      </c>
      <c r="D9" s="188" t="s">
        <v>323</v>
      </c>
      <c r="E9" s="174"/>
      <c r="F9" s="189" t="s">
        <v>324</v>
      </c>
      <c r="G9" s="189" t="s">
        <v>328</v>
      </c>
      <c r="H9" s="190" t="s">
        <v>111</v>
      </c>
      <c r="I9" s="182" t="s">
        <v>41</v>
      </c>
      <c r="J9" s="217">
        <v>44036</v>
      </c>
      <c r="K9" s="189"/>
    </row>
    <row r="10" spans="1:11" ht="84">
      <c r="A10" s="176" t="s">
        <v>326</v>
      </c>
      <c r="B10" s="206"/>
      <c r="C10" s="176"/>
      <c r="D10" s="188" t="s">
        <v>323</v>
      </c>
      <c r="E10" s="219"/>
      <c r="F10" s="189" t="s">
        <v>327</v>
      </c>
      <c r="G10" s="189" t="s">
        <v>328</v>
      </c>
      <c r="H10" s="190" t="s">
        <v>111</v>
      </c>
      <c r="I10" s="182" t="s">
        <v>41</v>
      </c>
      <c r="J10" s="217">
        <v>44036</v>
      </c>
      <c r="K10" s="189"/>
    </row>
    <row r="11" spans="1:11" ht="84">
      <c r="A11" s="176" t="s">
        <v>329</v>
      </c>
      <c r="B11" s="206"/>
      <c r="C11" s="206"/>
      <c r="D11" s="188" t="s">
        <v>323</v>
      </c>
      <c r="E11" s="220"/>
      <c r="F11" s="189" t="s">
        <v>330</v>
      </c>
      <c r="G11" s="189" t="s">
        <v>328</v>
      </c>
      <c r="H11" s="190" t="s">
        <v>111</v>
      </c>
      <c r="I11" s="182" t="s">
        <v>41</v>
      </c>
      <c r="J11" s="217">
        <v>44036</v>
      </c>
      <c r="K11" s="189"/>
    </row>
    <row r="12" spans="1:11" ht="84">
      <c r="A12" s="176" t="s">
        <v>331</v>
      </c>
      <c r="B12" s="221"/>
      <c r="C12" s="221"/>
      <c r="D12" s="188" t="s">
        <v>323</v>
      </c>
      <c r="E12" s="222"/>
      <c r="F12" s="186" t="s">
        <v>332</v>
      </c>
      <c r="G12" s="189" t="s">
        <v>328</v>
      </c>
      <c r="H12" s="190" t="s">
        <v>111</v>
      </c>
      <c r="I12" s="182" t="s">
        <v>41</v>
      </c>
      <c r="J12" s="217">
        <v>44036</v>
      </c>
      <c r="K12" s="189"/>
    </row>
    <row r="13" spans="1:11" ht="84">
      <c r="A13" s="176" t="s">
        <v>333</v>
      </c>
      <c r="B13" s="221"/>
      <c r="C13" s="221"/>
      <c r="D13" s="188" t="s">
        <v>323</v>
      </c>
      <c r="E13" s="222"/>
      <c r="F13" s="189" t="s">
        <v>334</v>
      </c>
      <c r="G13" s="189" t="s">
        <v>328</v>
      </c>
      <c r="H13" s="190" t="s">
        <v>111</v>
      </c>
      <c r="I13" s="191" t="s">
        <v>41</v>
      </c>
      <c r="J13" s="217">
        <v>44036</v>
      </c>
      <c r="K13" s="189"/>
    </row>
    <row r="14" spans="1:11" ht="84">
      <c r="A14" s="176" t="s">
        <v>335</v>
      </c>
      <c r="B14" s="221"/>
      <c r="C14" s="221"/>
      <c r="D14" s="188" t="s">
        <v>323</v>
      </c>
      <c r="E14" s="222"/>
      <c r="F14" s="186" t="s">
        <v>336</v>
      </c>
      <c r="G14" s="189" t="s">
        <v>328</v>
      </c>
      <c r="H14" s="190" t="s">
        <v>111</v>
      </c>
      <c r="I14" s="191" t="s">
        <v>41</v>
      </c>
      <c r="J14" s="217">
        <v>44036</v>
      </c>
      <c r="K14" s="189"/>
    </row>
    <row r="15" spans="1:11" ht="84">
      <c r="A15" s="176" t="s">
        <v>337</v>
      </c>
      <c r="B15" s="221"/>
      <c r="C15" s="221"/>
      <c r="D15" s="188" t="s">
        <v>323</v>
      </c>
      <c r="E15" s="222"/>
      <c r="F15" s="186" t="s">
        <v>338</v>
      </c>
      <c r="G15" s="223" t="s">
        <v>325</v>
      </c>
      <c r="H15" s="190" t="s">
        <v>111</v>
      </c>
      <c r="I15" s="182" t="s">
        <v>41</v>
      </c>
      <c r="J15" s="217">
        <v>44036</v>
      </c>
      <c r="K15" s="189"/>
    </row>
    <row r="16" spans="1:11" ht="84">
      <c r="A16" s="176" t="s">
        <v>339</v>
      </c>
      <c r="B16" s="221"/>
      <c r="C16" s="221"/>
      <c r="D16" s="188" t="s">
        <v>323</v>
      </c>
      <c r="E16" s="222"/>
      <c r="F16" s="189" t="s">
        <v>340</v>
      </c>
      <c r="G16" s="223" t="s">
        <v>341</v>
      </c>
      <c r="H16" s="190" t="s">
        <v>111</v>
      </c>
      <c r="I16" s="182" t="s">
        <v>41</v>
      </c>
      <c r="J16" s="217">
        <v>44036</v>
      </c>
      <c r="K16" s="189"/>
    </row>
    <row r="17" spans="1:11" s="121" customFormat="1">
      <c r="A17" s="199"/>
      <c r="B17" s="199" t="s">
        <v>342</v>
      </c>
      <c r="C17" s="199"/>
      <c r="D17" s="199"/>
      <c r="E17" s="199"/>
      <c r="F17" s="199"/>
      <c r="G17" s="199"/>
      <c r="H17" s="199"/>
      <c r="I17" s="199"/>
      <c r="J17" s="199"/>
      <c r="K17" s="199"/>
    </row>
    <row r="18" spans="1:11" ht="84">
      <c r="A18" s="186" t="s">
        <v>343</v>
      </c>
      <c r="B18" s="189" t="s">
        <v>344</v>
      </c>
      <c r="C18" s="176" t="s">
        <v>345</v>
      </c>
      <c r="D18" s="188" t="s">
        <v>346</v>
      </c>
      <c r="E18" s="179"/>
      <c r="F18" s="189" t="s">
        <v>347</v>
      </c>
      <c r="G18" s="189" t="s">
        <v>328</v>
      </c>
      <c r="H18" s="190" t="s">
        <v>111</v>
      </c>
      <c r="I18" s="182" t="s">
        <v>41</v>
      </c>
      <c r="J18" s="217">
        <v>44036</v>
      </c>
      <c r="K18" s="189"/>
    </row>
    <row r="19" spans="1:11" ht="84">
      <c r="A19" s="186" t="s">
        <v>348</v>
      </c>
      <c r="B19" s="206"/>
      <c r="C19" s="176"/>
      <c r="D19" s="188" t="s">
        <v>346</v>
      </c>
      <c r="E19" s="179"/>
      <c r="F19" s="189" t="s">
        <v>327</v>
      </c>
      <c r="G19" s="189" t="s">
        <v>328</v>
      </c>
      <c r="H19" s="190" t="s">
        <v>111</v>
      </c>
      <c r="I19" s="182" t="s">
        <v>41</v>
      </c>
      <c r="J19" s="217">
        <v>44036</v>
      </c>
      <c r="K19" s="189"/>
    </row>
    <row r="20" spans="1:11" s="121" customFormat="1" ht="84">
      <c r="A20" s="186" t="s">
        <v>349</v>
      </c>
      <c r="B20" s="206"/>
      <c r="C20" s="176"/>
      <c r="D20" s="188" t="s">
        <v>346</v>
      </c>
      <c r="E20" s="179"/>
      <c r="F20" s="189" t="s">
        <v>330</v>
      </c>
      <c r="G20" s="189" t="s">
        <v>328</v>
      </c>
      <c r="H20" s="190" t="s">
        <v>111</v>
      </c>
      <c r="I20" s="191" t="s">
        <v>41</v>
      </c>
      <c r="J20" s="217">
        <v>44036</v>
      </c>
      <c r="K20" s="189"/>
    </row>
    <row r="21" spans="1:11" ht="84">
      <c r="A21" s="186" t="s">
        <v>350</v>
      </c>
      <c r="B21" s="206"/>
      <c r="C21" s="176"/>
      <c r="D21" s="188" t="s">
        <v>346</v>
      </c>
      <c r="E21" s="179"/>
      <c r="F21" s="186" t="s">
        <v>332</v>
      </c>
      <c r="G21" s="189" t="s">
        <v>328</v>
      </c>
      <c r="H21" s="190" t="s">
        <v>111</v>
      </c>
      <c r="I21" s="182" t="s">
        <v>41</v>
      </c>
      <c r="J21" s="217">
        <v>44036</v>
      </c>
      <c r="K21" s="189"/>
    </row>
    <row r="22" spans="1:11" ht="84">
      <c r="A22" s="186" t="s">
        <v>351</v>
      </c>
      <c r="B22" s="206"/>
      <c r="C22" s="176"/>
      <c r="D22" s="188" t="s">
        <v>346</v>
      </c>
      <c r="E22" s="179"/>
      <c r="F22" s="189" t="s">
        <v>334</v>
      </c>
      <c r="G22" s="189" t="s">
        <v>328</v>
      </c>
      <c r="H22" s="190" t="s">
        <v>111</v>
      </c>
      <c r="I22" s="182" t="s">
        <v>41</v>
      </c>
      <c r="J22" s="217">
        <v>44036</v>
      </c>
      <c r="K22" s="189"/>
    </row>
    <row r="23" spans="1:11" ht="84">
      <c r="A23" s="186" t="s">
        <v>352</v>
      </c>
      <c r="B23" s="206"/>
      <c r="C23" s="176"/>
      <c r="D23" s="188" t="s">
        <v>346</v>
      </c>
      <c r="E23" s="179"/>
      <c r="F23" s="186" t="s">
        <v>336</v>
      </c>
      <c r="G23" s="189" t="s">
        <v>328</v>
      </c>
      <c r="H23" s="190" t="s">
        <v>111</v>
      </c>
      <c r="I23" s="182" t="s">
        <v>41</v>
      </c>
      <c r="J23" s="217">
        <v>44036</v>
      </c>
      <c r="K23" s="189"/>
    </row>
    <row r="24" spans="1:11" ht="84">
      <c r="A24" s="186" t="s">
        <v>353</v>
      </c>
      <c r="B24" s="206"/>
      <c r="C24" s="176"/>
      <c r="D24" s="188" t="s">
        <v>346</v>
      </c>
      <c r="E24" s="179"/>
      <c r="F24" s="186" t="s">
        <v>354</v>
      </c>
      <c r="G24" s="189" t="s">
        <v>328</v>
      </c>
      <c r="H24" s="190" t="s">
        <v>111</v>
      </c>
      <c r="I24" s="182" t="s">
        <v>41</v>
      </c>
      <c r="J24" s="217">
        <v>44036</v>
      </c>
      <c r="K24" s="189"/>
    </row>
    <row r="25" spans="1:11" ht="84">
      <c r="A25" s="186" t="s">
        <v>355</v>
      </c>
      <c r="B25" s="206"/>
      <c r="C25" s="176"/>
      <c r="D25" s="188" t="s">
        <v>346</v>
      </c>
      <c r="E25" s="179"/>
      <c r="F25" s="189" t="s">
        <v>340</v>
      </c>
      <c r="G25" s="189" t="s">
        <v>328</v>
      </c>
      <c r="H25" s="190" t="s">
        <v>111</v>
      </c>
      <c r="I25" s="182" t="s">
        <v>41</v>
      </c>
      <c r="J25" s="217">
        <v>44036</v>
      </c>
      <c r="K25" s="189"/>
    </row>
    <row r="26" spans="1:11">
      <c r="A26" s="199"/>
      <c r="B26" s="199" t="s">
        <v>225</v>
      </c>
      <c r="C26" s="199"/>
      <c r="D26" s="199"/>
      <c r="E26" s="199"/>
      <c r="F26" s="199"/>
      <c r="G26" s="199"/>
      <c r="H26" s="199"/>
      <c r="I26" s="199"/>
      <c r="J26" s="199"/>
      <c r="K26" s="199"/>
    </row>
    <row r="27" spans="1:11" ht="57.5" customHeight="1">
      <c r="A27" s="186" t="s">
        <v>226</v>
      </c>
      <c r="B27" s="189"/>
      <c r="C27" s="192"/>
      <c r="D27" s="179" t="s">
        <v>227</v>
      </c>
      <c r="E27" s="192"/>
      <c r="F27" s="189" t="s">
        <v>228</v>
      </c>
      <c r="G27" s="216" t="s">
        <v>317</v>
      </c>
      <c r="H27" s="192"/>
      <c r="I27" s="191" t="s">
        <v>41</v>
      </c>
      <c r="J27" s="217">
        <v>44036</v>
      </c>
      <c r="K27" s="192"/>
    </row>
    <row r="28" spans="1:11" ht="38.5" customHeight="1">
      <c r="A28" s="215" t="s">
        <v>229</v>
      </c>
      <c r="B28" s="192"/>
      <c r="C28" s="192"/>
      <c r="D28" s="179" t="s">
        <v>227</v>
      </c>
      <c r="E28" s="192"/>
      <c r="F28" s="187" t="s">
        <v>230</v>
      </c>
      <c r="G28" s="216" t="s">
        <v>231</v>
      </c>
      <c r="H28" s="192"/>
      <c r="I28" s="198" t="s">
        <v>41</v>
      </c>
      <c r="J28" s="217">
        <v>44036</v>
      </c>
      <c r="K28" s="192"/>
    </row>
    <row r="29" spans="1:11" ht="58.5" customHeight="1">
      <c r="A29" s="215" t="s">
        <v>232</v>
      </c>
      <c r="B29" s="192"/>
      <c r="C29" s="192"/>
      <c r="D29" s="179" t="s">
        <v>227</v>
      </c>
      <c r="E29" s="192"/>
      <c r="F29" s="187" t="s">
        <v>233</v>
      </c>
      <c r="G29" s="216" t="s">
        <v>234</v>
      </c>
      <c r="H29" s="192"/>
      <c r="I29" s="191" t="s">
        <v>41</v>
      </c>
      <c r="J29" s="217">
        <v>44036</v>
      </c>
      <c r="K29" s="192"/>
    </row>
    <row r="30" spans="1:11" ht="55" customHeight="1">
      <c r="A30" s="215" t="s">
        <v>235</v>
      </c>
      <c r="B30" s="192"/>
      <c r="C30" s="192"/>
      <c r="D30" s="179" t="s">
        <v>227</v>
      </c>
      <c r="E30" s="192"/>
      <c r="F30" s="187" t="s">
        <v>236</v>
      </c>
      <c r="G30" s="216" t="s">
        <v>237</v>
      </c>
      <c r="H30" s="192"/>
      <c r="I30" s="198" t="s">
        <v>41</v>
      </c>
      <c r="J30" s="217">
        <v>44036</v>
      </c>
      <c r="K30" s="192"/>
    </row>
    <row r="31" spans="1:11" ht="58.5" customHeight="1">
      <c r="A31" s="215" t="s">
        <v>238</v>
      </c>
      <c r="B31" s="192"/>
      <c r="C31" s="192"/>
      <c r="D31" s="179" t="s">
        <v>227</v>
      </c>
      <c r="E31" s="192"/>
      <c r="F31" s="187" t="s">
        <v>239</v>
      </c>
      <c r="G31" s="216" t="s">
        <v>240</v>
      </c>
      <c r="H31" s="192"/>
      <c r="I31" s="191" t="s">
        <v>41</v>
      </c>
      <c r="J31" s="217">
        <v>44036</v>
      </c>
      <c r="K31" s="192"/>
    </row>
    <row r="32" spans="1:11" ht="65.5" customHeight="1">
      <c r="A32" s="215" t="s">
        <v>241</v>
      </c>
      <c r="B32" s="192"/>
      <c r="C32" s="192"/>
      <c r="D32" s="179" t="s">
        <v>227</v>
      </c>
      <c r="E32" s="192"/>
      <c r="F32" s="187" t="s">
        <v>242</v>
      </c>
      <c r="G32" s="216" t="s">
        <v>243</v>
      </c>
      <c r="H32" s="192"/>
      <c r="I32" s="198" t="s">
        <v>41</v>
      </c>
      <c r="J32" s="217">
        <v>44036</v>
      </c>
      <c r="K32" s="192"/>
    </row>
    <row r="33" spans="1:11" ht="42">
      <c r="A33" s="215" t="s">
        <v>244</v>
      </c>
      <c r="B33" s="192"/>
      <c r="C33" s="192"/>
      <c r="D33" s="179" t="s">
        <v>227</v>
      </c>
      <c r="E33" s="192"/>
      <c r="F33" s="187" t="s">
        <v>245</v>
      </c>
      <c r="G33" s="216" t="s">
        <v>246</v>
      </c>
      <c r="H33" s="192"/>
      <c r="I33" s="191" t="s">
        <v>41</v>
      </c>
      <c r="J33" s="217">
        <v>44036</v>
      </c>
      <c r="K33" s="192"/>
    </row>
    <row r="34" spans="1:11" ht="77.5" customHeight="1">
      <c r="A34" s="215" t="s">
        <v>247</v>
      </c>
      <c r="B34" s="187"/>
      <c r="C34" s="192"/>
      <c r="D34" s="179" t="s">
        <v>227</v>
      </c>
      <c r="E34" s="192"/>
      <c r="F34" s="187" t="s">
        <v>248</v>
      </c>
      <c r="G34" s="216" t="s">
        <v>249</v>
      </c>
      <c r="H34" s="192"/>
      <c r="I34" s="198" t="s">
        <v>41</v>
      </c>
      <c r="J34" s="217">
        <v>44036</v>
      </c>
      <c r="K34" s="192"/>
    </row>
    <row r="35" spans="1:11" ht="74.5" customHeight="1">
      <c r="A35" s="215" t="s">
        <v>250</v>
      </c>
      <c r="B35" s="187"/>
      <c r="C35" s="192"/>
      <c r="D35" s="179" t="s">
        <v>227</v>
      </c>
      <c r="E35" s="192"/>
      <c r="F35" s="187" t="s">
        <v>251</v>
      </c>
      <c r="G35" s="216" t="s">
        <v>252</v>
      </c>
      <c r="H35" s="192"/>
      <c r="I35" s="191" t="s">
        <v>41</v>
      </c>
      <c r="J35" s="217">
        <v>44036</v>
      </c>
      <c r="K35" s="192"/>
    </row>
    <row r="36" spans="1:11" ht="89.5" customHeight="1">
      <c r="A36" s="215" t="s">
        <v>253</v>
      </c>
      <c r="B36" s="192"/>
      <c r="C36" s="192"/>
      <c r="D36" s="179" t="s">
        <v>227</v>
      </c>
      <c r="E36" s="192"/>
      <c r="F36" s="187" t="s">
        <v>254</v>
      </c>
      <c r="G36" s="216" t="s">
        <v>255</v>
      </c>
      <c r="H36" s="192"/>
      <c r="I36" s="198" t="s">
        <v>41</v>
      </c>
      <c r="J36" s="217">
        <v>44036</v>
      </c>
      <c r="K36" s="192"/>
    </row>
    <row r="37" spans="1:11" ht="86.5" customHeight="1">
      <c r="A37" s="215" t="s">
        <v>256</v>
      </c>
      <c r="B37" s="192"/>
      <c r="C37" s="192"/>
      <c r="D37" s="179" t="s">
        <v>227</v>
      </c>
      <c r="E37" s="192"/>
      <c r="F37" s="187" t="s">
        <v>257</v>
      </c>
      <c r="G37" s="216" t="s">
        <v>258</v>
      </c>
      <c r="H37" s="192"/>
      <c r="I37" s="191" t="s">
        <v>41</v>
      </c>
      <c r="J37" s="217">
        <v>44036</v>
      </c>
      <c r="K37" s="192"/>
    </row>
    <row r="38" spans="1:11" ht="42">
      <c r="A38" s="215" t="s">
        <v>259</v>
      </c>
      <c r="B38" s="192"/>
      <c r="C38" s="192"/>
      <c r="D38" s="179" t="s">
        <v>227</v>
      </c>
      <c r="E38" s="192"/>
      <c r="F38" s="187" t="s">
        <v>260</v>
      </c>
      <c r="G38" s="216" t="s">
        <v>261</v>
      </c>
      <c r="H38" s="192"/>
      <c r="I38" s="198" t="s">
        <v>41</v>
      </c>
      <c r="J38" s="217">
        <v>44036</v>
      </c>
      <c r="K38" s="192"/>
    </row>
    <row r="39" spans="1:11" ht="84" customHeight="1">
      <c r="A39" s="215" t="s">
        <v>262</v>
      </c>
      <c r="B39" s="192"/>
      <c r="C39" s="192"/>
      <c r="D39" s="179" t="s">
        <v>227</v>
      </c>
      <c r="E39" s="192"/>
      <c r="F39" s="187" t="s">
        <v>263</v>
      </c>
      <c r="G39" s="216" t="s">
        <v>264</v>
      </c>
      <c r="H39" s="192"/>
      <c r="I39" s="191" t="s">
        <v>41</v>
      </c>
      <c r="J39" s="217">
        <v>44036</v>
      </c>
      <c r="K39" s="192"/>
    </row>
    <row r="40" spans="1:11" ht="77" customHeight="1">
      <c r="A40" s="215" t="s">
        <v>265</v>
      </c>
      <c r="B40" s="187"/>
      <c r="C40" s="192"/>
      <c r="D40" s="179" t="s">
        <v>227</v>
      </c>
      <c r="E40" s="192"/>
      <c r="F40" s="187" t="s">
        <v>266</v>
      </c>
      <c r="G40" s="216" t="s">
        <v>267</v>
      </c>
      <c r="H40" s="192"/>
      <c r="I40" s="198" t="s">
        <v>41</v>
      </c>
      <c r="J40" s="217">
        <v>44036</v>
      </c>
      <c r="K40" s="192"/>
    </row>
    <row r="41" spans="1:11" ht="11.5" customHeight="1">
      <c r="A41" s="199"/>
      <c r="B41" s="199" t="s">
        <v>268</v>
      </c>
      <c r="C41" s="199"/>
      <c r="D41" s="199"/>
      <c r="E41" s="199"/>
      <c r="F41" s="199"/>
      <c r="G41" s="199"/>
      <c r="H41" s="199"/>
      <c r="I41" s="199"/>
      <c r="J41" s="199"/>
      <c r="K41" s="199"/>
    </row>
    <row r="42" spans="1:11" ht="61" customHeight="1">
      <c r="A42" s="215" t="s">
        <v>269</v>
      </c>
      <c r="B42" s="192"/>
      <c r="C42" s="192"/>
      <c r="D42" s="179" t="s">
        <v>270</v>
      </c>
      <c r="E42" s="192"/>
      <c r="F42" s="194" t="s">
        <v>271</v>
      </c>
      <c r="G42" s="216" t="s">
        <v>272</v>
      </c>
      <c r="H42" s="192"/>
      <c r="I42" s="191" t="s">
        <v>41</v>
      </c>
      <c r="J42" s="217">
        <v>44036</v>
      </c>
      <c r="K42" s="192"/>
    </row>
    <row r="43" spans="1:11" ht="58" customHeight="1">
      <c r="A43" s="215" t="s">
        <v>273</v>
      </c>
      <c r="B43" s="192"/>
      <c r="C43" s="192"/>
      <c r="D43" s="179" t="s">
        <v>270</v>
      </c>
      <c r="E43" s="192"/>
      <c r="F43" s="194" t="s">
        <v>274</v>
      </c>
      <c r="G43" s="216" t="s">
        <v>275</v>
      </c>
      <c r="H43" s="192"/>
      <c r="I43" s="198" t="s">
        <v>41</v>
      </c>
      <c r="J43" s="217">
        <v>44036</v>
      </c>
      <c r="K43" s="192"/>
    </row>
    <row r="44" spans="1:11" ht="70" customHeight="1">
      <c r="A44" s="215" t="s">
        <v>276</v>
      </c>
      <c r="B44" s="192"/>
      <c r="C44" s="192"/>
      <c r="D44" s="179" t="s">
        <v>270</v>
      </c>
      <c r="E44" s="192"/>
      <c r="F44" s="194" t="s">
        <v>277</v>
      </c>
      <c r="G44" s="216" t="s">
        <v>278</v>
      </c>
      <c r="H44" s="192"/>
      <c r="I44" s="191" t="s">
        <v>41</v>
      </c>
      <c r="J44" s="217">
        <v>44036</v>
      </c>
      <c r="K44" s="192"/>
    </row>
    <row r="45" spans="1:11" ht="64" customHeight="1">
      <c r="A45" s="215" t="s">
        <v>279</v>
      </c>
      <c r="B45" s="192"/>
      <c r="C45" s="192"/>
      <c r="D45" s="179" t="s">
        <v>270</v>
      </c>
      <c r="E45" s="192"/>
      <c r="F45" s="194" t="s">
        <v>280</v>
      </c>
      <c r="G45" s="216" t="s">
        <v>281</v>
      </c>
      <c r="H45" s="192"/>
      <c r="I45" s="198" t="s">
        <v>41</v>
      </c>
      <c r="J45" s="217">
        <v>44036</v>
      </c>
      <c r="K45" s="192"/>
    </row>
    <row r="46" spans="1:11" ht="76" customHeight="1">
      <c r="A46" s="215" t="s">
        <v>282</v>
      </c>
      <c r="B46" s="192"/>
      <c r="C46" s="192"/>
      <c r="D46" s="179" t="s">
        <v>270</v>
      </c>
      <c r="E46" s="192"/>
      <c r="F46" s="194" t="s">
        <v>283</v>
      </c>
      <c r="G46" s="216" t="s">
        <v>284</v>
      </c>
      <c r="H46" s="192"/>
      <c r="I46" s="191" t="s">
        <v>41</v>
      </c>
      <c r="J46" s="217">
        <v>44036</v>
      </c>
      <c r="K46" s="192"/>
    </row>
    <row r="47" spans="1:11" ht="72" customHeight="1">
      <c r="A47" s="215" t="s">
        <v>285</v>
      </c>
      <c r="B47" s="192"/>
      <c r="C47" s="192"/>
      <c r="D47" s="179" t="s">
        <v>270</v>
      </c>
      <c r="E47" s="192"/>
      <c r="F47" s="194" t="s">
        <v>286</v>
      </c>
      <c r="G47" s="216" t="s">
        <v>287</v>
      </c>
      <c r="H47" s="192"/>
      <c r="I47" s="198" t="s">
        <v>41</v>
      </c>
      <c r="J47" s="217">
        <v>44036</v>
      </c>
      <c r="K47" s="192"/>
    </row>
    <row r="48" spans="1:11" ht="69" customHeight="1">
      <c r="A48" s="215" t="s">
        <v>288</v>
      </c>
      <c r="B48" s="192"/>
      <c r="C48" s="192"/>
      <c r="D48" s="179" t="s">
        <v>270</v>
      </c>
      <c r="E48" s="192"/>
      <c r="F48" s="194" t="s">
        <v>289</v>
      </c>
      <c r="G48" s="216" t="s">
        <v>290</v>
      </c>
      <c r="H48" s="192"/>
      <c r="I48" s="191" t="s">
        <v>41</v>
      </c>
      <c r="J48" s="217">
        <v>44036</v>
      </c>
      <c r="K48" s="192"/>
    </row>
    <row r="49" spans="1:11" ht="77" customHeight="1">
      <c r="A49" s="215" t="s">
        <v>291</v>
      </c>
      <c r="B49" s="192"/>
      <c r="C49" s="192"/>
      <c r="D49" s="179" t="s">
        <v>270</v>
      </c>
      <c r="E49" s="192"/>
      <c r="F49" s="194" t="s">
        <v>292</v>
      </c>
      <c r="G49" s="216" t="s">
        <v>293</v>
      </c>
      <c r="H49" s="192"/>
      <c r="I49" s="198" t="s">
        <v>41</v>
      </c>
      <c r="J49" s="217">
        <v>44036</v>
      </c>
      <c r="K49" s="192"/>
    </row>
    <row r="50" spans="1:11" ht="79" customHeight="1">
      <c r="A50" s="215" t="s">
        <v>294</v>
      </c>
      <c r="B50" s="192"/>
      <c r="C50" s="192"/>
      <c r="D50" s="179" t="s">
        <v>270</v>
      </c>
      <c r="E50" s="192"/>
      <c r="F50" s="194" t="s">
        <v>295</v>
      </c>
      <c r="G50" s="216" t="s">
        <v>296</v>
      </c>
      <c r="H50" s="192"/>
      <c r="I50" s="191" t="s">
        <v>41</v>
      </c>
      <c r="J50" s="217">
        <v>44036</v>
      </c>
      <c r="K50" s="192"/>
    </row>
    <row r="51" spans="1:11" ht="79" customHeight="1">
      <c r="A51" s="215" t="s">
        <v>297</v>
      </c>
      <c r="B51" s="192"/>
      <c r="C51" s="192"/>
      <c r="D51" s="179" t="s">
        <v>270</v>
      </c>
      <c r="E51" s="192"/>
      <c r="F51" s="194" t="s">
        <v>298</v>
      </c>
      <c r="G51" s="216" t="s">
        <v>299</v>
      </c>
      <c r="H51" s="192"/>
      <c r="I51" s="198" t="s">
        <v>41</v>
      </c>
      <c r="J51" s="217">
        <v>44036</v>
      </c>
      <c r="K51" s="192"/>
    </row>
    <row r="52" spans="1:11" ht="71" customHeight="1">
      <c r="A52" s="215" t="s">
        <v>300</v>
      </c>
      <c r="B52" s="187"/>
      <c r="C52" s="192"/>
      <c r="D52" s="179" t="s">
        <v>270</v>
      </c>
      <c r="E52" s="192"/>
      <c r="F52" s="194" t="s">
        <v>301</v>
      </c>
      <c r="G52" s="216" t="s">
        <v>302</v>
      </c>
      <c r="H52" s="192"/>
      <c r="I52" s="191" t="s">
        <v>41</v>
      </c>
      <c r="J52" s="217">
        <v>44036</v>
      </c>
      <c r="K52" s="192"/>
    </row>
    <row r="53" spans="1:11" ht="42">
      <c r="A53" s="215" t="s">
        <v>303</v>
      </c>
      <c r="B53" s="192"/>
      <c r="C53" s="192"/>
      <c r="D53" s="179" t="s">
        <v>270</v>
      </c>
      <c r="E53" s="192"/>
      <c r="F53" s="194" t="s">
        <v>304</v>
      </c>
      <c r="G53" s="216" t="s">
        <v>305</v>
      </c>
      <c r="H53" s="192"/>
      <c r="I53" s="198" t="s">
        <v>41</v>
      </c>
      <c r="J53" s="217">
        <v>44036</v>
      </c>
      <c r="K53" s="192"/>
    </row>
    <row r="54" spans="1:11" ht="116.5" customHeight="1">
      <c r="A54" s="215" t="s">
        <v>306</v>
      </c>
      <c r="B54" s="192"/>
      <c r="C54" s="192"/>
      <c r="D54" s="179" t="s">
        <v>270</v>
      </c>
      <c r="E54" s="192"/>
      <c r="F54" s="194" t="s">
        <v>307</v>
      </c>
      <c r="G54" s="216" t="s">
        <v>308</v>
      </c>
      <c r="H54" s="192"/>
      <c r="I54" s="191" t="s">
        <v>41</v>
      </c>
      <c r="J54" s="217">
        <v>44036</v>
      </c>
      <c r="K54" s="192"/>
    </row>
    <row r="55" spans="1:11" ht="92.5" customHeight="1">
      <c r="A55" s="215" t="s">
        <v>309</v>
      </c>
      <c r="B55" s="192"/>
      <c r="C55" s="192"/>
      <c r="D55" s="179" t="s">
        <v>270</v>
      </c>
      <c r="E55" s="192"/>
      <c r="F55" s="194" t="s">
        <v>310</v>
      </c>
      <c r="G55" s="216" t="s">
        <v>311</v>
      </c>
      <c r="H55" s="192"/>
      <c r="I55" s="198" t="s">
        <v>41</v>
      </c>
      <c r="J55" s="217">
        <v>44036</v>
      </c>
      <c r="K55" s="192"/>
    </row>
    <row r="56" spans="1:11" ht="81.5" customHeight="1">
      <c r="A56" s="215" t="s">
        <v>312</v>
      </c>
      <c r="B56" s="187"/>
      <c r="C56" s="192"/>
      <c r="D56" s="179" t="s">
        <v>270</v>
      </c>
      <c r="E56" s="192"/>
      <c r="F56" s="194" t="s">
        <v>313</v>
      </c>
      <c r="G56" s="216" t="s">
        <v>314</v>
      </c>
      <c r="H56" s="192"/>
      <c r="I56" s="191" t="s">
        <v>41</v>
      </c>
      <c r="J56" s="217">
        <v>44036</v>
      </c>
      <c r="K56" s="192"/>
    </row>
    <row r="57" spans="1:11" ht="71.5" customHeight="1">
      <c r="A57" s="215" t="s">
        <v>315</v>
      </c>
      <c r="B57" s="192"/>
      <c r="C57" s="192"/>
      <c r="D57" s="179" t="s">
        <v>270</v>
      </c>
      <c r="E57" s="192"/>
      <c r="F57" s="194" t="s">
        <v>316</v>
      </c>
      <c r="G57" s="216" t="s">
        <v>466</v>
      </c>
      <c r="H57" s="192"/>
      <c r="I57" s="198" t="s">
        <v>41</v>
      </c>
      <c r="J57" s="217">
        <v>44036</v>
      </c>
      <c r="K57" s="192"/>
    </row>
    <row r="58" spans="1:11">
      <c r="A58" s="119"/>
      <c r="D58" s="128"/>
      <c r="F58" s="120"/>
      <c r="G58" s="116"/>
      <c r="I58" s="128"/>
      <c r="J58" s="128"/>
    </row>
    <row r="59" spans="1:11">
      <c r="A59" s="119"/>
      <c r="D59" s="128"/>
      <c r="F59" s="120"/>
      <c r="G59" s="116"/>
      <c r="I59" s="128"/>
      <c r="J59" s="128"/>
    </row>
    <row r="60" spans="1:11">
      <c r="A60" s="119"/>
      <c r="D60" s="128"/>
      <c r="F60" s="120"/>
      <c r="G60" s="116"/>
      <c r="I60" s="128"/>
      <c r="J60" s="128"/>
    </row>
    <row r="61" spans="1:11">
      <c r="A61" s="119"/>
      <c r="D61" s="128"/>
      <c r="F61" s="120"/>
      <c r="G61" s="116"/>
      <c r="I61" s="128"/>
      <c r="J61" s="128"/>
    </row>
    <row r="62" spans="1:11">
      <c r="A62" s="119"/>
      <c r="D62" s="128"/>
      <c r="F62" s="120"/>
      <c r="G62" s="116"/>
      <c r="I62" s="128"/>
      <c r="J62" s="128"/>
    </row>
    <row r="63" spans="1:11">
      <c r="A63" s="119"/>
      <c r="D63" s="128"/>
      <c r="F63" s="120"/>
      <c r="G63" s="116"/>
      <c r="I63" s="128"/>
      <c r="J63" s="128"/>
    </row>
    <row r="64" spans="1:11">
      <c r="A64" s="119"/>
      <c r="B64" s="118"/>
      <c r="D64" s="128"/>
      <c r="F64" s="120"/>
      <c r="G64" s="116"/>
      <c r="I64" s="128"/>
      <c r="J64" s="128"/>
    </row>
    <row r="65" spans="1:10">
      <c r="A65" s="119"/>
      <c r="D65" s="128"/>
      <c r="F65" s="120"/>
      <c r="G65" s="116"/>
      <c r="I65" s="128"/>
      <c r="J65" s="128"/>
    </row>
    <row r="66" spans="1:10">
      <c r="A66" s="119"/>
      <c r="D66" s="128"/>
      <c r="F66" s="120"/>
      <c r="G66" s="116"/>
      <c r="I66" s="128"/>
      <c r="J66" s="128"/>
    </row>
    <row r="67" spans="1:10">
      <c r="A67" s="119"/>
      <c r="D67" s="128"/>
      <c r="F67" s="120"/>
      <c r="G67" s="116"/>
      <c r="I67" s="128"/>
      <c r="J67" s="128"/>
    </row>
    <row r="68" spans="1:10">
      <c r="A68" s="119"/>
      <c r="B68" s="118"/>
      <c r="D68" s="128"/>
      <c r="F68" s="120"/>
      <c r="G68" s="116"/>
      <c r="I68" s="128"/>
      <c r="J68" s="128"/>
    </row>
    <row r="69" spans="1:10">
      <c r="A69" s="119"/>
      <c r="D69" s="128"/>
      <c r="F69" s="120"/>
      <c r="G69" s="116"/>
      <c r="I69" s="128"/>
      <c r="J69" s="128"/>
    </row>
  </sheetData>
  <mergeCells count="8">
    <mergeCell ref="C5:D5"/>
    <mergeCell ref="E5:F5"/>
    <mergeCell ref="G5:I5"/>
    <mergeCell ref="B2:I2"/>
    <mergeCell ref="B3:I3"/>
    <mergeCell ref="C4:D4"/>
    <mergeCell ref="E4:F4"/>
    <mergeCell ref="G4:I4"/>
  </mergeCells>
  <dataValidations count="1">
    <dataValidation type="list" allowBlank="1" showErrorMessage="1" sqref="I7 I27:I40 I42:I57 I9:I12 I15:I16 I18:I19 I21:I25">
      <formula1>$O$2:$O$4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D9" sqref="D9"/>
    </sheetView>
  </sheetViews>
  <sheetFormatPr defaultRowHeight="14"/>
  <cols>
    <col min="1" max="1" width="20.453125" style="248" customWidth="1"/>
    <col min="2" max="2" width="26.90625" style="248" customWidth="1"/>
    <col min="3" max="3" width="21.90625" style="248" customWidth="1"/>
    <col min="4" max="4" width="26" style="248" customWidth="1"/>
    <col min="5" max="5" width="16.54296875" style="248" customWidth="1"/>
    <col min="6" max="6" width="15.90625" style="248" customWidth="1"/>
    <col min="7" max="7" width="17.54296875" style="248" customWidth="1"/>
    <col min="8" max="8" width="20.81640625" style="248" customWidth="1"/>
    <col min="9" max="9" width="14.6328125" style="248" customWidth="1"/>
    <col min="10" max="16384" width="8.7265625" style="248"/>
  </cols>
  <sheetData>
    <row r="1" spans="1:11" ht="33" customHeight="1">
      <c r="A1" s="126" t="s">
        <v>46</v>
      </c>
      <c r="B1" s="123" t="s">
        <v>407</v>
      </c>
      <c r="C1" s="125"/>
      <c r="D1" s="125"/>
      <c r="E1" s="125"/>
      <c r="F1" s="125"/>
      <c r="G1" s="125"/>
      <c r="H1" s="125"/>
      <c r="I1" s="127"/>
      <c r="J1" s="122"/>
      <c r="K1" s="122"/>
    </row>
    <row r="2" spans="1:11" ht="27.5" customHeight="1">
      <c r="A2" s="124" t="s">
        <v>47</v>
      </c>
      <c r="B2" s="309"/>
      <c r="C2" s="310"/>
      <c r="D2" s="310"/>
      <c r="E2" s="310"/>
      <c r="F2" s="310"/>
      <c r="G2" s="310"/>
      <c r="H2" s="310"/>
      <c r="I2" s="311"/>
      <c r="J2" s="122"/>
      <c r="K2" s="122"/>
    </row>
    <row r="3" spans="1:11" ht="26" customHeight="1">
      <c r="A3" s="124" t="s">
        <v>48</v>
      </c>
      <c r="B3" s="309" t="s">
        <v>100</v>
      </c>
      <c r="C3" s="310"/>
      <c r="D3" s="310"/>
      <c r="E3" s="310"/>
      <c r="F3" s="310"/>
      <c r="G3" s="310"/>
      <c r="H3" s="310"/>
      <c r="I3" s="311"/>
      <c r="J3" s="122"/>
      <c r="K3" s="122"/>
    </row>
    <row r="4" spans="1:11">
      <c r="A4" s="136" t="s">
        <v>41</v>
      </c>
      <c r="B4" s="137" t="s">
        <v>42</v>
      </c>
      <c r="C4" s="312" t="s">
        <v>49</v>
      </c>
      <c r="D4" s="313"/>
      <c r="E4" s="314" t="s">
        <v>50</v>
      </c>
      <c r="F4" s="315"/>
      <c r="G4" s="316" t="s">
        <v>51</v>
      </c>
      <c r="H4" s="317"/>
      <c r="I4" s="318"/>
      <c r="J4" s="122"/>
      <c r="K4" s="138"/>
    </row>
    <row r="5" spans="1:11" ht="14.5" thickBot="1">
      <c r="A5" s="183">
        <f>COUNTIF(I8:I962,"Pass")</f>
        <v>17</v>
      </c>
      <c r="B5" s="139">
        <f>COUNTIF(I8:I962,"Fail")</f>
        <v>5</v>
      </c>
      <c r="C5" s="304">
        <f>G5-E5-B5-A5</f>
        <v>0</v>
      </c>
      <c r="D5" s="305"/>
      <c r="E5" s="304">
        <f>COUNTIF(I$8:I$963,"N/A")</f>
        <v>0</v>
      </c>
      <c r="F5" s="305"/>
      <c r="G5" s="306">
        <f>COUNTA(A8:A962)</f>
        <v>22</v>
      </c>
      <c r="H5" s="307"/>
      <c r="I5" s="308"/>
      <c r="J5" s="122"/>
      <c r="K5" s="122"/>
    </row>
    <row r="6" spans="1:11">
      <c r="A6" s="140"/>
      <c r="B6" s="141"/>
      <c r="C6" s="142"/>
      <c r="D6" s="143"/>
      <c r="E6" s="144"/>
      <c r="F6" s="145"/>
      <c r="G6" s="145"/>
      <c r="H6" s="146"/>
      <c r="I6" s="147"/>
      <c r="J6" s="122"/>
      <c r="K6" s="122"/>
    </row>
    <row r="7" spans="1:11" ht="71.5" customHeight="1">
      <c r="A7" s="249" t="s">
        <v>52</v>
      </c>
      <c r="B7" s="249" t="s">
        <v>59</v>
      </c>
      <c r="C7" s="249" t="s">
        <v>53</v>
      </c>
      <c r="D7" s="249" t="s">
        <v>58</v>
      </c>
      <c r="E7" s="249" t="s">
        <v>60</v>
      </c>
      <c r="F7" s="249" t="s">
        <v>57</v>
      </c>
      <c r="G7" s="250" t="s">
        <v>63</v>
      </c>
      <c r="H7" s="250" t="s">
        <v>54</v>
      </c>
      <c r="I7" s="250" t="s">
        <v>44</v>
      </c>
      <c r="J7" s="250" t="s">
        <v>55</v>
      </c>
      <c r="K7" s="250" t="s">
        <v>56</v>
      </c>
    </row>
    <row r="8" spans="1:11" ht="15">
      <c r="A8" s="133"/>
      <c r="B8" s="134" t="s">
        <v>460</v>
      </c>
      <c r="C8" s="134"/>
      <c r="D8" s="135"/>
      <c r="E8" s="132"/>
      <c r="F8" s="132"/>
      <c r="G8" s="132"/>
      <c r="H8" s="132"/>
      <c r="I8" s="131"/>
      <c r="J8" s="132"/>
      <c r="K8" s="132"/>
    </row>
    <row r="9" spans="1:11" ht="81.5" customHeight="1">
      <c r="A9" s="243" t="s">
        <v>408</v>
      </c>
      <c r="B9" s="243" t="s">
        <v>409</v>
      </c>
      <c r="C9" s="243" t="s">
        <v>410</v>
      </c>
      <c r="D9" s="244" t="s">
        <v>411</v>
      </c>
      <c r="E9" s="245"/>
      <c r="F9" s="243" t="s">
        <v>412</v>
      </c>
      <c r="G9" s="246" t="s">
        <v>328</v>
      </c>
      <c r="H9" s="247" t="s">
        <v>413</v>
      </c>
      <c r="I9" s="225" t="s">
        <v>41</v>
      </c>
      <c r="J9" s="245"/>
      <c r="K9" s="245"/>
    </row>
    <row r="10" spans="1:11" ht="91" customHeight="1">
      <c r="A10" s="243" t="s">
        <v>414</v>
      </c>
      <c r="B10" s="245"/>
      <c r="C10" s="245"/>
      <c r="D10" s="244" t="s">
        <v>411</v>
      </c>
      <c r="E10" s="245"/>
      <c r="F10" s="243" t="s">
        <v>415</v>
      </c>
      <c r="G10" s="246" t="s">
        <v>328</v>
      </c>
      <c r="H10" s="247" t="s">
        <v>413</v>
      </c>
      <c r="I10" s="225" t="s">
        <v>41</v>
      </c>
      <c r="J10" s="245"/>
      <c r="K10" s="245"/>
    </row>
    <row r="11" spans="1:11" ht="90" customHeight="1">
      <c r="A11" s="243" t="s">
        <v>416</v>
      </c>
      <c r="B11" s="245"/>
      <c r="C11" s="245"/>
      <c r="D11" s="244" t="s">
        <v>411</v>
      </c>
      <c r="E11" s="245"/>
      <c r="F11" s="243" t="s">
        <v>417</v>
      </c>
      <c r="G11" s="246" t="s">
        <v>328</v>
      </c>
      <c r="H11" s="247" t="s">
        <v>413</v>
      </c>
      <c r="I11" s="225" t="s">
        <v>41</v>
      </c>
      <c r="J11" s="245"/>
      <c r="K11" s="245"/>
    </row>
    <row r="12" spans="1:11" ht="87.5" customHeight="1">
      <c r="A12" s="243" t="s">
        <v>418</v>
      </c>
      <c r="B12" s="245"/>
      <c r="C12" s="245"/>
      <c r="D12" s="244" t="s">
        <v>411</v>
      </c>
      <c r="E12" s="245"/>
      <c r="F12" s="243" t="s">
        <v>419</v>
      </c>
      <c r="G12" s="246" t="s">
        <v>328</v>
      </c>
      <c r="H12" s="247" t="s">
        <v>413</v>
      </c>
      <c r="I12" s="225" t="s">
        <v>41</v>
      </c>
      <c r="J12" s="245"/>
      <c r="K12" s="245"/>
    </row>
    <row r="13" spans="1:11" ht="124">
      <c r="A13" s="243" t="s">
        <v>420</v>
      </c>
      <c r="B13" s="245"/>
      <c r="C13" s="245"/>
      <c r="D13" s="244" t="s">
        <v>411</v>
      </c>
      <c r="E13" s="245"/>
      <c r="F13" s="243" t="s">
        <v>421</v>
      </c>
      <c r="G13" s="246" t="s">
        <v>328</v>
      </c>
      <c r="H13" s="247" t="s">
        <v>413</v>
      </c>
      <c r="I13" s="225" t="s">
        <v>41</v>
      </c>
      <c r="J13" s="245"/>
      <c r="K13" s="245"/>
    </row>
    <row r="14" spans="1:11" ht="124">
      <c r="A14" s="243" t="s">
        <v>422</v>
      </c>
      <c r="B14" s="245"/>
      <c r="C14" s="245"/>
      <c r="D14" s="244" t="s">
        <v>411</v>
      </c>
      <c r="E14" s="245"/>
      <c r="F14" s="243" t="s">
        <v>423</v>
      </c>
      <c r="G14" s="243" t="s">
        <v>424</v>
      </c>
      <c r="H14" s="247" t="s">
        <v>413</v>
      </c>
      <c r="I14" s="225" t="s">
        <v>42</v>
      </c>
      <c r="J14" s="245"/>
      <c r="K14" s="245"/>
    </row>
    <row r="15" spans="1:11" ht="124">
      <c r="A15" s="243" t="s">
        <v>425</v>
      </c>
      <c r="B15" s="245"/>
      <c r="C15" s="245"/>
      <c r="D15" s="244" t="s">
        <v>411</v>
      </c>
      <c r="E15" s="245"/>
      <c r="F15" s="243" t="s">
        <v>426</v>
      </c>
      <c r="G15" s="246" t="s">
        <v>328</v>
      </c>
      <c r="H15" s="247" t="s">
        <v>413</v>
      </c>
      <c r="I15" s="225" t="s">
        <v>41</v>
      </c>
      <c r="J15" s="245"/>
      <c r="K15" s="245"/>
    </row>
    <row r="16" spans="1:11" ht="124">
      <c r="A16" s="243" t="s">
        <v>427</v>
      </c>
      <c r="B16" s="245"/>
      <c r="C16" s="245"/>
      <c r="D16" s="244" t="s">
        <v>411</v>
      </c>
      <c r="E16" s="245"/>
      <c r="F16" s="243" t="s">
        <v>428</v>
      </c>
      <c r="G16" s="243" t="s">
        <v>429</v>
      </c>
      <c r="H16" s="247" t="s">
        <v>413</v>
      </c>
      <c r="I16" s="225" t="s">
        <v>42</v>
      </c>
      <c r="J16" s="245"/>
      <c r="K16" s="245"/>
    </row>
    <row r="17" spans="1:11" ht="124">
      <c r="A17" s="243" t="s">
        <v>430</v>
      </c>
      <c r="B17" s="245"/>
      <c r="C17" s="245"/>
      <c r="D17" s="244" t="s">
        <v>411</v>
      </c>
      <c r="E17" s="245"/>
      <c r="F17" s="243" t="s">
        <v>431</v>
      </c>
      <c r="G17" s="246" t="s">
        <v>328</v>
      </c>
      <c r="H17" s="247" t="s">
        <v>413</v>
      </c>
      <c r="I17" s="225" t="s">
        <v>41</v>
      </c>
      <c r="J17" s="245"/>
      <c r="K17" s="245"/>
    </row>
    <row r="18" spans="1:11" ht="124">
      <c r="A18" s="243" t="s">
        <v>432</v>
      </c>
      <c r="B18" s="245"/>
      <c r="C18" s="245"/>
      <c r="D18" s="244" t="s">
        <v>411</v>
      </c>
      <c r="E18" s="245"/>
      <c r="F18" s="243" t="s">
        <v>433</v>
      </c>
      <c r="G18" s="246" t="s">
        <v>328</v>
      </c>
      <c r="H18" s="247" t="s">
        <v>413</v>
      </c>
      <c r="I18" s="225" t="s">
        <v>41</v>
      </c>
      <c r="J18" s="245"/>
      <c r="K18" s="245"/>
    </row>
    <row r="19" spans="1:11" ht="124">
      <c r="A19" s="243" t="s">
        <v>434</v>
      </c>
      <c r="B19" s="245"/>
      <c r="C19" s="245"/>
      <c r="D19" s="244" t="s">
        <v>411</v>
      </c>
      <c r="E19" s="245"/>
      <c r="F19" s="243" t="s">
        <v>435</v>
      </c>
      <c r="G19" s="246" t="s">
        <v>328</v>
      </c>
      <c r="H19" s="247" t="s">
        <v>413</v>
      </c>
      <c r="I19" s="225" t="s">
        <v>41</v>
      </c>
      <c r="J19" s="245"/>
      <c r="K19" s="245"/>
    </row>
    <row r="20" spans="1:11" ht="124">
      <c r="A20" s="243" t="s">
        <v>436</v>
      </c>
      <c r="B20" s="245"/>
      <c r="C20" s="245"/>
      <c r="D20" s="244" t="s">
        <v>411</v>
      </c>
      <c r="E20" s="245"/>
      <c r="F20" s="243" t="s">
        <v>437</v>
      </c>
      <c r="G20" s="246" t="s">
        <v>328</v>
      </c>
      <c r="H20" s="247" t="s">
        <v>413</v>
      </c>
      <c r="I20" s="225" t="s">
        <v>41</v>
      </c>
      <c r="J20" s="245"/>
      <c r="K20" s="245"/>
    </row>
    <row r="21" spans="1:11" ht="124">
      <c r="A21" s="243" t="s">
        <v>438</v>
      </c>
      <c r="B21" s="245"/>
      <c r="C21" s="245"/>
      <c r="D21" s="244" t="s">
        <v>411</v>
      </c>
      <c r="E21" s="245"/>
      <c r="F21" s="243" t="s">
        <v>439</v>
      </c>
      <c r="G21" s="246" t="s">
        <v>328</v>
      </c>
      <c r="H21" s="247" t="s">
        <v>413</v>
      </c>
      <c r="I21" s="225" t="s">
        <v>41</v>
      </c>
      <c r="J21" s="245"/>
      <c r="K21" s="245"/>
    </row>
    <row r="22" spans="1:11" ht="124">
      <c r="A22" s="243" t="s">
        <v>440</v>
      </c>
      <c r="B22" s="245"/>
      <c r="C22" s="245"/>
      <c r="D22" s="244" t="s">
        <v>411</v>
      </c>
      <c r="E22" s="245"/>
      <c r="F22" s="243" t="s">
        <v>441</v>
      </c>
      <c r="G22" s="246" t="s">
        <v>328</v>
      </c>
      <c r="H22" s="247" t="s">
        <v>413</v>
      </c>
      <c r="I22" s="225" t="s">
        <v>41</v>
      </c>
      <c r="J22" s="245"/>
      <c r="K22" s="245"/>
    </row>
    <row r="23" spans="1:11" ht="124">
      <c r="A23" s="243" t="s">
        <v>442</v>
      </c>
      <c r="B23" s="245"/>
      <c r="C23" s="245"/>
      <c r="D23" s="244" t="s">
        <v>411</v>
      </c>
      <c r="E23" s="245"/>
      <c r="F23" s="243" t="s">
        <v>443</v>
      </c>
      <c r="G23" s="243" t="s">
        <v>444</v>
      </c>
      <c r="H23" s="247" t="s">
        <v>413</v>
      </c>
      <c r="I23" s="225" t="s">
        <v>42</v>
      </c>
      <c r="J23" s="245"/>
      <c r="K23" s="245"/>
    </row>
    <row r="24" spans="1:11" ht="124">
      <c r="A24" s="243" t="s">
        <v>445</v>
      </c>
      <c r="B24" s="245"/>
      <c r="C24" s="245"/>
      <c r="D24" s="244" t="s">
        <v>411</v>
      </c>
      <c r="E24" s="245"/>
      <c r="F24" s="243" t="s">
        <v>446</v>
      </c>
      <c r="G24" s="246" t="s">
        <v>328</v>
      </c>
      <c r="H24" s="247" t="s">
        <v>413</v>
      </c>
      <c r="I24" s="225" t="s">
        <v>41</v>
      </c>
      <c r="J24" s="245"/>
      <c r="K24" s="245"/>
    </row>
    <row r="25" spans="1:11" ht="155">
      <c r="A25" s="243" t="s">
        <v>447</v>
      </c>
      <c r="B25" s="245"/>
      <c r="C25" s="245"/>
      <c r="D25" s="244" t="s">
        <v>411</v>
      </c>
      <c r="E25" s="245"/>
      <c r="F25" s="243" t="s">
        <v>448</v>
      </c>
      <c r="G25" s="246" t="s">
        <v>328</v>
      </c>
      <c r="H25" s="247" t="s">
        <v>413</v>
      </c>
      <c r="I25" s="225" t="s">
        <v>41</v>
      </c>
      <c r="J25" s="245"/>
      <c r="K25" s="245"/>
    </row>
    <row r="26" spans="1:11" ht="139.5">
      <c r="A26" s="243" t="s">
        <v>449</v>
      </c>
      <c r="B26" s="245"/>
      <c r="C26" s="245"/>
      <c r="D26" s="244" t="s">
        <v>411</v>
      </c>
      <c r="E26" s="245"/>
      <c r="F26" s="243" t="s">
        <v>450</v>
      </c>
      <c r="G26" s="246" t="s">
        <v>328</v>
      </c>
      <c r="H26" s="247" t="s">
        <v>413</v>
      </c>
      <c r="I26" s="225" t="s">
        <v>41</v>
      </c>
      <c r="J26" s="245"/>
      <c r="K26" s="245"/>
    </row>
    <row r="27" spans="1:11" ht="139.5">
      <c r="A27" s="243" t="s">
        <v>451</v>
      </c>
      <c r="B27" s="245"/>
      <c r="C27" s="245"/>
      <c r="D27" s="244" t="s">
        <v>411</v>
      </c>
      <c r="E27" s="245"/>
      <c r="F27" s="243" t="s">
        <v>452</v>
      </c>
      <c r="G27" s="246" t="s">
        <v>328</v>
      </c>
      <c r="H27" s="247" t="s">
        <v>413</v>
      </c>
      <c r="I27" s="225" t="s">
        <v>41</v>
      </c>
      <c r="J27" s="245"/>
      <c r="K27" s="245"/>
    </row>
    <row r="28" spans="1:11" ht="155">
      <c r="A28" s="243" t="s">
        <v>453</v>
      </c>
      <c r="B28" s="245"/>
      <c r="C28" s="245"/>
      <c r="D28" s="244" t="s">
        <v>411</v>
      </c>
      <c r="E28" s="245"/>
      <c r="F28" s="243" t="s">
        <v>454</v>
      </c>
      <c r="G28" s="243" t="s">
        <v>455</v>
      </c>
      <c r="H28" s="247" t="s">
        <v>413</v>
      </c>
      <c r="I28" s="225" t="s">
        <v>42</v>
      </c>
      <c r="J28" s="245"/>
      <c r="K28" s="245"/>
    </row>
    <row r="29" spans="1:11" ht="124">
      <c r="A29" s="243" t="s">
        <v>456</v>
      </c>
      <c r="B29" s="245"/>
      <c r="C29" s="245"/>
      <c r="D29" s="244" t="s">
        <v>411</v>
      </c>
      <c r="E29" s="245"/>
      <c r="F29" s="243" t="s">
        <v>457</v>
      </c>
      <c r="G29" s="246" t="s">
        <v>328</v>
      </c>
      <c r="H29" s="247" t="s">
        <v>413</v>
      </c>
      <c r="I29" s="225" t="s">
        <v>41</v>
      </c>
      <c r="J29" s="245"/>
      <c r="K29" s="245"/>
    </row>
    <row r="30" spans="1:11" ht="124">
      <c r="A30" s="243" t="s">
        <v>458</v>
      </c>
      <c r="B30" s="245"/>
      <c r="C30" s="245"/>
      <c r="D30" s="244" t="s">
        <v>411</v>
      </c>
      <c r="E30" s="245"/>
      <c r="F30" s="243" t="s">
        <v>340</v>
      </c>
      <c r="G30" s="243" t="s">
        <v>459</v>
      </c>
      <c r="H30" s="247" t="s">
        <v>413</v>
      </c>
      <c r="I30" s="225" t="s">
        <v>42</v>
      </c>
      <c r="J30" s="245"/>
      <c r="K30" s="245"/>
    </row>
  </sheetData>
  <mergeCells count="8">
    <mergeCell ref="C5:D5"/>
    <mergeCell ref="E5:F5"/>
    <mergeCell ref="G5:I5"/>
    <mergeCell ref="B2:I2"/>
    <mergeCell ref="B3:I3"/>
    <mergeCell ref="C4:D4"/>
    <mergeCell ref="E4:F4"/>
    <mergeCell ref="G4:I4"/>
  </mergeCells>
  <dataValidations count="1">
    <dataValidation type="list" allowBlank="1" showErrorMessage="1" sqref="I7">
      <formula1>$O$2:$O$4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(Tổng quan)</vt:lpstr>
      <vt:lpstr>Test case List (DS Test Case)</vt:lpstr>
      <vt:lpstr>FUNCTION</vt:lpstr>
      <vt:lpstr>PROTOTYPE</vt:lpstr>
      <vt:lpstr>Login</vt:lpstr>
      <vt:lpstr>Đổi mật khẩu</vt:lpstr>
      <vt:lpstr>Quản lý tài khoản người dùng</vt:lpstr>
      <vt:lpstr>Quản lý tài khoản admin</vt:lpstr>
      <vt:lpstr>Quản lý sản phẩm</vt:lpstr>
      <vt:lpstr>Phiếu Thanh Toán</vt:lpstr>
      <vt:lpstr>Test 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Windows User</cp:lastModifiedBy>
  <dcterms:created xsi:type="dcterms:W3CDTF">2015-06-05T18:17:20Z</dcterms:created>
  <dcterms:modified xsi:type="dcterms:W3CDTF">2020-08-07T05:30:00Z</dcterms:modified>
</cp:coreProperties>
</file>