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Checklist de Optimizac" sheetId="1" r:id="rId4"/>
    <sheet state="visible" name=" Seguimiento Evergreen" sheetId="2" r:id="rId5"/>
  </sheets>
  <definedNames/>
  <calcPr/>
  <extLst>
    <ext uri="GoogleSheetsCustomDataVersion2">
      <go:sheetsCustomData xmlns:go="http://customooxmlschemas.google.com/" r:id="rId6" roundtripDataChecksum="1HoUooYBMwv+FdLceQwPgKx7kcrgXQXKIHnkPUt/wsI="/>
    </ext>
  </extLst>
</workbook>
</file>

<file path=xl/sharedStrings.xml><?xml version="1.0" encoding="utf-8"?>
<sst xmlns="http://schemas.openxmlformats.org/spreadsheetml/2006/main" count="121" uniqueCount="90">
  <si>
    <t>✅</t>
  </si>
  <si>
    <t>Campañas de Meta - Items importantes para optimizar</t>
  </si>
  <si>
    <t>Referencia</t>
  </si>
  <si>
    <t>Evaluación</t>
  </si>
  <si>
    <t>Impacto en las campañas</t>
  </si>
  <si>
    <t>Prioridad</t>
  </si>
  <si>
    <t>Posible Solución</t>
  </si>
  <si>
    <t>Revisión de costos - Métricas principales</t>
  </si>
  <si>
    <t>Revisar el número de resultados (Ventas o mensajes iniciados)</t>
  </si>
  <si>
    <t>Revisa la cantidad de ventas/mensajes que recibes al día</t>
  </si>
  <si>
    <t>ALTO</t>
  </si>
  <si>
    <t>⭐⭐⭐⭐</t>
  </si>
  <si>
    <t>Si no estás logrando tus metas, prueba más creativos y revisa las demas métricas de este documento</t>
  </si>
  <si>
    <t>Revisar el CPM a nivel Conjunto de anuncios</t>
  </si>
  <si>
    <t>El CPM promedio de LATAM es de 3USD (convierte a tu moneda) y en USA es de 15USD</t>
  </si>
  <si>
    <t>Puede Mejorar</t>
  </si>
  <si>
    <t>Si tu CPM está elevado, prueba diferentes audiencias o audiencias más grandes</t>
  </si>
  <si>
    <t>Revisar el CPC a nivel Anuncios</t>
  </si>
  <si>
    <t>El CPC debe estar por debajo de 0,5USD (convierte a tu moneda)</t>
  </si>
  <si>
    <t>Si tu CPC está elevado, agrega un llamado a la acción más claro y en diferentes momentos de tu video</t>
  </si>
  <si>
    <t>Revisar que el costo por resultado este en lo esperado o al menos en el punto de equilibrio a nivel conjunto de anuncios</t>
  </si>
  <si>
    <r>
      <rPr>
        <rFont val="Arial"/>
        <color theme="1"/>
      </rPr>
      <t xml:space="preserve">No deberías gastar más del 30% del precio de venta de tu producto en una venta completada. Ejemplo: Valor del producto: </t>
    </r>
    <r>
      <rPr>
        <rFont val="Arial"/>
        <b/>
        <color theme="1"/>
      </rPr>
      <t>50USD</t>
    </r>
    <r>
      <rPr>
        <rFont val="Arial"/>
        <color theme="1"/>
      </rPr>
      <t xml:space="preserve">. Costo por resultado máximo: </t>
    </r>
    <r>
      <rPr>
        <rFont val="Arial"/>
        <b/>
        <color theme="1"/>
      </rPr>
      <t>15USD</t>
    </r>
  </si>
  <si>
    <t>Si estás por encima de tu costo esperado, prueba diferentes anuncios, formatos, audiencias y configuraciones</t>
  </si>
  <si>
    <t>Revisar la tasa de carga (Venta Directa)</t>
  </si>
  <si>
    <t>La tasa de carga de tu sitio web debe ser de mínimo el 70% para considerarse óptima</t>
  </si>
  <si>
    <t>Para mejorar la carga de tu sitio, comprime las imágenes, súbelas en formato WEBP y procura que cada imagen pese menos de 250kb</t>
  </si>
  <si>
    <t>Revisión de métricas de anuncios (videos)</t>
  </si>
  <si>
    <t>Revisar tu CTR (Porcentaje de clics en el enlace) a nivel anuncio</t>
  </si>
  <si>
    <t>El CTR óptimo debería ser de almenos 1,8% (esta métrica es de apoyo)</t>
  </si>
  <si>
    <t>MEDIO</t>
  </si>
  <si>
    <t>El CTR es una métrica de apoyo, por lo que por sí misma no es suficiente para tomar una decisión. Mejora la calidad de tus creativos para mejorar tu CTR</t>
  </si>
  <si>
    <t>Revisar las reproducciones de 3 segundos a nivel anuncio</t>
  </si>
  <si>
    <t>Revisa las impresiones vs las visualizaciones de 3 segundos para evaluar qué tanto llama la atención tu anuncio</t>
  </si>
  <si>
    <t>⭐⭐</t>
  </si>
  <si>
    <t>Si pierdes más del 50% de las personas, debes mejorar los primeros 3 segundos de tu anuncio para que la persona se quede viendo el contenido</t>
  </si>
  <si>
    <t>Revisa tu Hook rate</t>
  </si>
  <si>
    <t>Tu Hook Rate debería ser de mínimo 30%</t>
  </si>
  <si>
    <t>⭐⭐⭐</t>
  </si>
  <si>
    <t>Investiga sobre el contenido "RompeScroll"</t>
  </si>
  <si>
    <t>Revisa las vistas del 50% de tu anuncio a nivel anuncio</t>
  </si>
  <si>
    <t xml:space="preserve">Revisa las vistas de 3 segundos vs las vistas al 50% para evaluar qué tan interesante es el contenido del anuncio para tu audiencia </t>
  </si>
  <si>
    <t>Si pierdes mucho tráfico en esta etapa, revisa tu video y la información que das en ese momento. Elimínala</t>
  </si>
  <si>
    <t>Revisa las vistas del 75% de tu anuncio a nivel anuncio</t>
  </si>
  <si>
    <t xml:space="preserve">Revisa las vistas de 50% vs las vistas al 75% para evaluar qué tan interesante es el contenido del anuncio para tu audiencia </t>
  </si>
  <si>
    <t>Revisa las vistas del 100% de tu anuncio a nivel anuncio</t>
  </si>
  <si>
    <t xml:space="preserve">Revisa las vistas de 75% vs las vistas al 100% para evaluar qué tan interesante es el contenido del anuncio para tu audiencia </t>
  </si>
  <si>
    <t>Si pierdes mucho tráfico en esta etapa, revisa tu video y la información que das en ese momento. Elimínala y agrega un llamado a la acción antes del final</t>
  </si>
  <si>
    <t>Revisión de Métricas de apoyo</t>
  </si>
  <si>
    <t>Revisa la frecuencia a nivel de anuncios</t>
  </si>
  <si>
    <t>La frecuencia dependerá de la etapa en la que te encuentres de tu estrategia. Por lo general, para un público frío debe estar por debajo de 2</t>
  </si>
  <si>
    <t>Si tienes una frecuencia alta, cambia los anuncios de esa campaña</t>
  </si>
  <si>
    <t>Revisa la tasa de conversión (Venta Directa)</t>
  </si>
  <si>
    <t>Tu tasa de conversión debería ser de al menos 5% de todos los visitantes</t>
  </si>
  <si>
    <t xml:space="preserve">Revisa tu oferta: Garantías, bonos, order bumps, testimonios y el diseño gráfico de tu sitio web </t>
  </si>
  <si>
    <t>Revisa los clics por compra</t>
  </si>
  <si>
    <t xml:space="preserve">Deberías necesitar aproximadamente 50 clics para una compra </t>
  </si>
  <si>
    <t xml:space="preserve">Haz tus anuncios más dinámicos y llamativos, agrega llamados a la acción en diferentes momentos </t>
  </si>
  <si>
    <t>Revisa el porcentaje de agregados al carrito</t>
  </si>
  <si>
    <t>Tu tasa de carritos debería ser de mínimo el 15%</t>
  </si>
  <si>
    <t>Mejora la presentación de tu oferta y revisa que los botones sean claros y llamativos</t>
  </si>
  <si>
    <t>Revisa el porcentaje de pagos iniciados</t>
  </si>
  <si>
    <t>Tu tasa de pagos iniciados debería ser de mínimo el 40%</t>
  </si>
  <si>
    <t xml:space="preserve">Revisa la pasarela de pagos </t>
  </si>
  <si>
    <t>Revisa Clasificación de calidad al nivel conjunto de anuncios</t>
  </si>
  <si>
    <t xml:space="preserve">Tu clasificación de calidad debería estar "Promedio" en el administrador de anuncios </t>
  </si>
  <si>
    <t>Todos los items de este documento subirá tu clasificación</t>
  </si>
  <si>
    <t>FACEBOOK - CAMPAÑAS A COMPRAS WEB</t>
  </si>
  <si>
    <t>Fecha</t>
  </si>
  <si>
    <t>Importe Gastado</t>
  </si>
  <si>
    <t>Impresiones</t>
  </si>
  <si>
    <t>Alcance</t>
  </si>
  <si>
    <t>CPM</t>
  </si>
  <si>
    <t>Clicks</t>
  </si>
  <si>
    <t>CPC</t>
  </si>
  <si>
    <t>Visitas a la página</t>
  </si>
  <si>
    <t>Tasa de Carga</t>
  </si>
  <si>
    <t>Pagos Iniciados</t>
  </si>
  <si>
    <t>Costo por pagos iniciados</t>
  </si>
  <si>
    <t>Compras FB</t>
  </si>
  <si>
    <t>Compras Hotmart</t>
  </si>
  <si>
    <t>Costo por compra</t>
  </si>
  <si>
    <t>Costo por Compra Real</t>
  </si>
  <si>
    <t>Valor de conversión</t>
  </si>
  <si>
    <t>RESULTADOS TOTALES</t>
  </si>
  <si>
    <t>Total Compras</t>
  </si>
  <si>
    <t>Tasa de conversión</t>
  </si>
  <si>
    <t>Pagos VS Visitas</t>
  </si>
  <si>
    <t>Compras VS Pagos</t>
  </si>
  <si>
    <t>ROAS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</si>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</sst>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 - mmmm"/>
    <numFmt numFmtId="166" formatCode="&quot;$&quot;#,##0.00"/>
    <numFmt numFmtId="167" formatCode="[$$]#,##0.00"/>
    <numFmt numFmtId="168" formatCode="[$ $]#,##0"/>
  </numFmts>
  <fonts count="16">
    <font>
      <sz val="10.0"/>
      <color rgb="FF000000"/>
      <name val="Arial"/>
      <scheme val="minor"/>
    </font>
    <font>
      <color theme="1"/>
      <name val="Arial"/>
    </font>
    <font>
      <b/>
      <color theme="1"/>
      <name val="Montserrat"/>
    </font>
    <font>
      <b/>
      <sz val="11.0"/>
      <color theme="1"/>
      <name val="Montserrat"/>
    </font>
    <font>
      <b/>
      <color rgb="FFFFFFFF"/>
      <name val="Montserrat"/>
    </font>
    <font>
      <b/>
      <sz val="11.0"/>
      <color theme="1"/>
      <name val="Poppins"/>
    </font>
    <font>
      <b/>
      <sz val="24.0"/>
      <color rgb="FFFFFFFF"/>
      <name val="Arial"/>
    </font>
    <font/>
    <font>
      <b/>
      <color rgb="FFFFFFFF"/>
      <name val="Arial"/>
    </font>
    <font>
      <color rgb="FF1C1E21"/>
      <name val="Roboto"/>
    </font>
    <font>
      <sz val="11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color rgb="FF1C1E21"/>
      <name val="Arial"/>
    </font>
    <font>
      <u/>
      <color rgb="FF1C1E21"/>
      <name val="Roboto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0" fillId="3" fontId="3" numFmtId="0" xfId="0" applyAlignment="1" applyFill="1" applyFont="1">
      <alignment vertic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shrinkToFit="0" wrapText="1"/>
    </xf>
    <xf borderId="0" fillId="4" fontId="4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5" fontId="2" numFmtId="0" xfId="0" applyFill="1" applyFont="1"/>
    <xf borderId="0" fillId="6" fontId="4" numFmtId="0" xfId="0" applyAlignment="1" applyFill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4" fillId="7" fontId="6" numFmtId="0" xfId="0" applyAlignment="1" applyBorder="1" applyFill="1" applyFont="1">
      <alignment horizontal="center" vertical="bottom"/>
    </xf>
    <xf borderId="4" fillId="0" fontId="7" numFmtId="0" xfId="0" applyBorder="1" applyFont="1"/>
    <xf borderId="4" fillId="7" fontId="6" numFmtId="0" xfId="0" applyAlignment="1" applyBorder="1" applyFont="1">
      <alignment horizontal="center" readingOrder="0" vertical="center"/>
    </xf>
    <xf borderId="0" fillId="8" fontId="1" numFmtId="0" xfId="0" applyFill="1" applyFont="1"/>
    <xf borderId="0" fillId="8" fontId="6" numFmtId="0" xfId="0" applyAlignment="1" applyFont="1">
      <alignment horizontal="center" vertical="center"/>
    </xf>
    <xf borderId="5" fillId="9" fontId="8" numFmtId="164" xfId="0" applyAlignment="1" applyBorder="1" applyFill="1" applyFont="1" applyNumberFormat="1">
      <alignment horizontal="center"/>
    </xf>
    <xf borderId="6" fillId="9" fontId="8" numFmtId="0" xfId="0" applyAlignment="1" applyBorder="1" applyFont="1">
      <alignment horizontal="center"/>
    </xf>
    <xf borderId="6" fillId="9" fontId="8" numFmtId="0" xfId="0" applyAlignment="1" applyBorder="1" applyFont="1">
      <alignment horizontal="center" shrinkToFit="0" wrapText="1"/>
    </xf>
    <xf borderId="0" fillId="8" fontId="3" numFmtId="0" xfId="0" applyAlignment="1" applyFont="1">
      <alignment vertical="center"/>
    </xf>
    <xf borderId="0" fillId="7" fontId="6" numFmtId="0" xfId="0" applyAlignment="1" applyFont="1">
      <alignment horizontal="center" vertical="center"/>
    </xf>
    <xf borderId="5" fillId="9" fontId="8" numFmtId="165" xfId="0" applyAlignment="1" applyBorder="1" applyFont="1" applyNumberFormat="1">
      <alignment horizontal="center" vertical="bottom"/>
    </xf>
    <xf borderId="6" fillId="0" fontId="1" numFmtId="166" xfId="0" applyAlignment="1" applyBorder="1" applyFont="1" applyNumberFormat="1">
      <alignment horizontal="center" vertical="bottom"/>
    </xf>
    <xf borderId="6" fillId="0" fontId="1" numFmtId="3" xfId="0" applyAlignment="1" applyBorder="1" applyFont="1" applyNumberFormat="1">
      <alignment horizontal="center" vertical="bottom"/>
    </xf>
    <xf borderId="6" fillId="10" fontId="9" numFmtId="166" xfId="0" applyAlignment="1" applyBorder="1" applyFill="1" applyFont="1" applyNumberFormat="1">
      <alignment horizontal="center" vertical="bottom"/>
    </xf>
    <xf borderId="6" fillId="10" fontId="1" numFmtId="166" xfId="0" applyAlignment="1" applyBorder="1" applyFont="1" applyNumberFormat="1">
      <alignment horizontal="center" vertical="bottom"/>
    </xf>
    <xf borderId="6" fillId="10" fontId="10" numFmtId="9" xfId="0" applyAlignment="1" applyBorder="1" applyFont="1" applyNumberFormat="1">
      <alignment horizontal="center" vertical="bottom"/>
    </xf>
    <xf borderId="6" fillId="0" fontId="10" numFmtId="3" xfId="0" applyAlignment="1" applyBorder="1" applyFont="1" applyNumberFormat="1">
      <alignment horizontal="center" vertical="bottom"/>
    </xf>
    <xf borderId="6" fillId="10" fontId="10" numFmtId="167" xfId="0" applyAlignment="1" applyBorder="1" applyFont="1" applyNumberFormat="1">
      <alignment horizontal="center" vertical="bottom"/>
    </xf>
    <xf borderId="6" fillId="0" fontId="1" numFmtId="3" xfId="0" applyAlignment="1" applyBorder="1" applyFont="1" applyNumberFormat="1">
      <alignment vertical="bottom"/>
    </xf>
    <xf borderId="6" fillId="10" fontId="10" numFmtId="168" xfId="0" applyAlignment="1" applyBorder="1" applyFont="1" applyNumberFormat="1">
      <alignment horizontal="center" vertical="bottom"/>
    </xf>
    <xf borderId="6" fillId="0" fontId="1" numFmtId="168" xfId="0" applyAlignment="1" applyBorder="1" applyFont="1" applyNumberFormat="1">
      <alignment horizontal="center" vertical="bottom"/>
    </xf>
    <xf borderId="0" fillId="2" fontId="11" numFmtId="0" xfId="0" applyAlignment="1" applyFont="1">
      <alignment horizontal="center" shrinkToFit="0" wrapText="1"/>
    </xf>
    <xf borderId="0" fillId="8" fontId="12" numFmtId="3" xfId="0" applyFont="1" applyNumberFormat="1"/>
    <xf borderId="0" fillId="8" fontId="12" numFmtId="167" xfId="0" applyFont="1" applyNumberFormat="1"/>
    <xf borderId="0" fillId="8" fontId="12" numFmtId="10" xfId="0" applyFont="1" applyNumberFormat="1"/>
    <xf borderId="0" fillId="8" fontId="12" numFmtId="4" xfId="0" applyFont="1" applyNumberFormat="1"/>
    <xf borderId="6" fillId="8" fontId="9" numFmtId="167" xfId="0" applyAlignment="1" applyBorder="1" applyFont="1" applyNumberFormat="1">
      <alignment horizontal="center" vertical="bottom"/>
    </xf>
    <xf borderId="6" fillId="8" fontId="13" numFmtId="3" xfId="0" applyAlignment="1" applyBorder="1" applyFont="1" applyNumberFormat="1">
      <alignment horizontal="center" vertical="top"/>
    </xf>
    <xf borderId="6" fillId="8" fontId="9" numFmtId="3" xfId="0" applyAlignment="1" applyBorder="1" applyFont="1" applyNumberFormat="1">
      <alignment horizontal="center" vertical="bottom"/>
    </xf>
    <xf borderId="6" fillId="8" fontId="14" numFmtId="3" xfId="0" applyAlignment="1" applyBorder="1" applyFont="1" applyNumberFormat="1">
      <alignment horizontal="center" vertical="bottom"/>
    </xf>
    <xf borderId="6" fillId="8" fontId="13" numFmtId="167" xfId="0" applyAlignment="1" applyBorder="1" applyFont="1" applyNumberFormat="1">
      <alignment horizontal="center" vertical="bottom"/>
    </xf>
    <xf borderId="6" fillId="8" fontId="1" numFmtId="3" xfId="0" applyAlignment="1" applyBorder="1" applyFont="1" applyNumberFormat="1">
      <alignment horizontal="center" vertical="top"/>
    </xf>
    <xf borderId="6" fillId="0" fontId="1" numFmtId="167" xfId="0" applyAlignment="1" applyBorder="1" applyFont="1" applyNumberFormat="1">
      <alignment horizontal="center" vertical="bottom"/>
    </xf>
    <xf borderId="6" fillId="0" fontId="1" numFmtId="167" xfId="0" applyAlignment="1" applyBorder="1" applyFont="1" applyNumberFormat="1">
      <alignment vertical="bottom"/>
    </xf>
    <xf borderId="0" fillId="8" fontId="5" numFmtId="0" xfId="0" applyAlignment="1" applyFont="1">
      <alignment vertical="center"/>
    </xf>
    <xf borderId="6" fillId="0" fontId="1" numFmtId="166" xfId="0" applyAlignment="1" applyBorder="1" applyFont="1" applyNumberFormat="1">
      <alignment vertical="bottom"/>
    </xf>
    <xf borderId="5" fillId="11" fontId="15" numFmtId="0" xfId="0" applyAlignment="1" applyBorder="1" applyFill="1" applyFont="1">
      <alignment horizontal="center" vertical="bottom"/>
    </xf>
    <xf borderId="6" fillId="0" fontId="1" numFmtId="10" xfId="0" applyAlignment="1" applyBorder="1" applyFont="1" applyNumberFormat="1">
      <alignment horizontal="center" vertical="bottom"/>
    </xf>
    <xf borderId="6" fillId="0" fontId="1" numFmtId="4" xfId="0" applyAlignment="1" applyBorder="1" applyFont="1" applyNumberFormat="1">
      <alignment horizontal="center" vertical="bottom"/>
    </xf>
    <xf borderId="0" fillId="8" fontId="2" numFmtId="0" xfId="0" applyFont="1"/>
    <xf borderId="0" fillId="8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809750" cy="609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7635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62.88"/>
    <col customWidth="1" min="3" max="3" width="37.5"/>
    <col customWidth="1" min="4" max="4" width="17.13"/>
    <col customWidth="1" min="5" max="5" width="17.63"/>
    <col customWidth="1" min="6" max="6" width="14.88"/>
    <col customWidth="1" min="7" max="7" width="33.13"/>
  </cols>
  <sheetData>
    <row r="1" ht="48.0" customHeight="1">
      <c r="A1" s="1"/>
      <c r="B1" s="2"/>
      <c r="C1" s="2"/>
    </row>
    <row r="2" ht="15.75" customHeight="1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7" t="s">
        <v>6</v>
      </c>
    </row>
    <row r="3" ht="24.75" customHeight="1">
      <c r="A3" s="8" t="s">
        <v>7</v>
      </c>
    </row>
    <row r="4" ht="15.75" customHeight="1">
      <c r="A4" s="9" t="b">
        <v>0</v>
      </c>
      <c r="B4" s="10" t="s">
        <v>8</v>
      </c>
      <c r="C4" s="11" t="s">
        <v>9</v>
      </c>
      <c r="D4" s="9"/>
      <c r="E4" s="12" t="s">
        <v>10</v>
      </c>
      <c r="F4" s="9" t="s">
        <v>11</v>
      </c>
      <c r="G4" s="11" t="s">
        <v>12</v>
      </c>
    </row>
    <row r="5" ht="15.75" customHeight="1">
      <c r="A5" s="9" t="b">
        <v>0</v>
      </c>
      <c r="B5" s="10" t="s">
        <v>13</v>
      </c>
      <c r="C5" s="11" t="s">
        <v>14</v>
      </c>
      <c r="D5" s="9" t="s">
        <v>15</v>
      </c>
      <c r="E5" s="12" t="s">
        <v>10</v>
      </c>
      <c r="F5" s="9" t="s">
        <v>11</v>
      </c>
      <c r="G5" s="11" t="s">
        <v>16</v>
      </c>
    </row>
    <row r="6" ht="15.75" customHeight="1">
      <c r="A6" s="9" t="b">
        <v>0</v>
      </c>
      <c r="B6" s="10" t="s">
        <v>17</v>
      </c>
      <c r="C6" s="11" t="s">
        <v>18</v>
      </c>
      <c r="D6" s="9"/>
      <c r="E6" s="12" t="s">
        <v>10</v>
      </c>
      <c r="F6" s="9" t="s">
        <v>11</v>
      </c>
      <c r="G6" s="11" t="s">
        <v>19</v>
      </c>
    </row>
    <row r="7" ht="15.75" customHeight="1">
      <c r="A7" s="9" t="b">
        <v>0</v>
      </c>
      <c r="B7" s="13" t="s">
        <v>20</v>
      </c>
      <c r="C7" s="11" t="s">
        <v>21</v>
      </c>
      <c r="D7" s="9"/>
      <c r="E7" s="12" t="s">
        <v>10</v>
      </c>
      <c r="F7" s="9" t="s">
        <v>11</v>
      </c>
      <c r="G7" s="11" t="s">
        <v>22</v>
      </c>
    </row>
    <row r="8" ht="15.75" customHeight="1">
      <c r="A8" s="9" t="b">
        <v>0</v>
      </c>
      <c r="B8" s="14" t="s">
        <v>23</v>
      </c>
      <c r="C8" s="11" t="s">
        <v>24</v>
      </c>
      <c r="D8" s="9"/>
      <c r="E8" s="12" t="s">
        <v>10</v>
      </c>
      <c r="F8" s="9" t="s">
        <v>11</v>
      </c>
      <c r="G8" s="11" t="s">
        <v>25</v>
      </c>
    </row>
    <row r="9" ht="27.75" customHeight="1">
      <c r="A9" s="8" t="s">
        <v>26</v>
      </c>
    </row>
    <row r="10" ht="15.75" customHeight="1">
      <c r="A10" s="9" t="b">
        <v>0</v>
      </c>
      <c r="B10" s="10" t="s">
        <v>27</v>
      </c>
      <c r="C10" s="11" t="s">
        <v>28</v>
      </c>
      <c r="D10" s="9"/>
      <c r="E10" s="15" t="s">
        <v>29</v>
      </c>
      <c r="F10" s="9" t="s">
        <v>11</v>
      </c>
      <c r="G10" s="11" t="s">
        <v>30</v>
      </c>
    </row>
    <row r="11" ht="15.75" customHeight="1">
      <c r="A11" s="9" t="b">
        <v>0</v>
      </c>
      <c r="B11" s="10" t="s">
        <v>31</v>
      </c>
      <c r="C11" s="11" t="s">
        <v>32</v>
      </c>
      <c r="D11" s="9"/>
      <c r="E11" s="15" t="s">
        <v>29</v>
      </c>
      <c r="F11" s="9" t="s">
        <v>33</v>
      </c>
      <c r="G11" s="11" t="s">
        <v>34</v>
      </c>
    </row>
    <row r="12" ht="15.75" customHeight="1">
      <c r="A12" s="9" t="b">
        <v>0</v>
      </c>
      <c r="B12" s="14" t="s">
        <v>35</v>
      </c>
      <c r="C12" s="11" t="s">
        <v>36</v>
      </c>
      <c r="D12" s="9"/>
      <c r="E12" s="12" t="s">
        <v>10</v>
      </c>
      <c r="F12" s="9" t="s">
        <v>37</v>
      </c>
      <c r="G12" s="11" t="s">
        <v>38</v>
      </c>
    </row>
    <row r="13" ht="15.75" customHeight="1">
      <c r="A13" s="9" t="b">
        <v>0</v>
      </c>
      <c r="B13" s="10" t="s">
        <v>39</v>
      </c>
      <c r="C13" s="11" t="s">
        <v>40</v>
      </c>
      <c r="D13" s="9"/>
      <c r="E13" s="15" t="s">
        <v>29</v>
      </c>
      <c r="F13" s="9" t="s">
        <v>33</v>
      </c>
      <c r="G13" s="11" t="s">
        <v>41</v>
      </c>
    </row>
    <row r="14" ht="15.75" customHeight="1">
      <c r="A14" s="9" t="b">
        <v>0</v>
      </c>
      <c r="B14" s="10" t="s">
        <v>42</v>
      </c>
      <c r="C14" s="11" t="s">
        <v>43</v>
      </c>
      <c r="D14" s="9"/>
      <c r="E14" s="15" t="s">
        <v>29</v>
      </c>
      <c r="F14" s="9" t="s">
        <v>33</v>
      </c>
      <c r="G14" s="11" t="s">
        <v>41</v>
      </c>
    </row>
    <row r="15" ht="15.75" customHeight="1">
      <c r="A15" s="9" t="b">
        <v>0</v>
      </c>
      <c r="B15" s="10" t="s">
        <v>44</v>
      </c>
      <c r="C15" s="11" t="s">
        <v>45</v>
      </c>
      <c r="D15" s="9"/>
      <c r="E15" s="15" t="s">
        <v>29</v>
      </c>
      <c r="F15" s="9" t="s">
        <v>33</v>
      </c>
      <c r="G15" s="11" t="s">
        <v>46</v>
      </c>
    </row>
    <row r="16" ht="25.5" customHeight="1">
      <c r="A16" s="16" t="s">
        <v>47</v>
      </c>
    </row>
    <row r="17" ht="15.75" customHeight="1">
      <c r="A17" s="9" t="b">
        <v>0</v>
      </c>
      <c r="B17" s="10" t="s">
        <v>48</v>
      </c>
      <c r="C17" s="11" t="s">
        <v>49</v>
      </c>
      <c r="D17" s="9"/>
      <c r="E17" s="15" t="s">
        <v>29</v>
      </c>
      <c r="F17" s="9" t="s">
        <v>33</v>
      </c>
      <c r="G17" s="11" t="s">
        <v>50</v>
      </c>
    </row>
    <row r="18" ht="15.75" customHeight="1">
      <c r="A18" s="9" t="b">
        <v>0</v>
      </c>
      <c r="B18" s="14" t="s">
        <v>51</v>
      </c>
      <c r="C18" s="11" t="s">
        <v>52</v>
      </c>
      <c r="D18" s="9"/>
      <c r="E18" s="15" t="s">
        <v>29</v>
      </c>
      <c r="F18" s="9" t="s">
        <v>37</v>
      </c>
      <c r="G18" s="11" t="s">
        <v>53</v>
      </c>
    </row>
    <row r="19" ht="15.75" customHeight="1">
      <c r="A19" s="9" t="b">
        <v>0</v>
      </c>
      <c r="B19" s="14" t="s">
        <v>54</v>
      </c>
      <c r="C19" s="11" t="s">
        <v>55</v>
      </c>
      <c r="D19" s="9"/>
      <c r="E19" s="15" t="s">
        <v>29</v>
      </c>
      <c r="F19" s="9" t="s">
        <v>37</v>
      </c>
      <c r="G19" s="11" t="s">
        <v>56</v>
      </c>
    </row>
    <row r="20" ht="15.75" customHeight="1">
      <c r="A20" s="9" t="b">
        <v>0</v>
      </c>
      <c r="B20" s="14" t="s">
        <v>57</v>
      </c>
      <c r="C20" s="11" t="s">
        <v>58</v>
      </c>
      <c r="D20" s="9"/>
      <c r="E20" s="15" t="s">
        <v>29</v>
      </c>
      <c r="F20" s="9" t="s">
        <v>37</v>
      </c>
      <c r="G20" s="11" t="s">
        <v>59</v>
      </c>
    </row>
    <row r="21" ht="15.75" customHeight="1">
      <c r="A21" s="9" t="b">
        <v>0</v>
      </c>
      <c r="B21" s="14" t="s">
        <v>60</v>
      </c>
      <c r="C21" s="11" t="s">
        <v>61</v>
      </c>
      <c r="D21" s="9"/>
      <c r="E21" s="15" t="s">
        <v>29</v>
      </c>
      <c r="F21" s="9" t="s">
        <v>37</v>
      </c>
      <c r="G21" s="11" t="s">
        <v>62</v>
      </c>
    </row>
    <row r="22" ht="15.75" customHeight="1">
      <c r="A22" s="9" t="b">
        <v>0</v>
      </c>
      <c r="B22" s="10" t="s">
        <v>63</v>
      </c>
      <c r="C22" s="11" t="s">
        <v>64</v>
      </c>
      <c r="D22" s="9"/>
      <c r="E22" s="15" t="s">
        <v>29</v>
      </c>
      <c r="F22" s="9" t="s">
        <v>33</v>
      </c>
      <c r="G22" s="11" t="s">
        <v>65</v>
      </c>
    </row>
    <row r="23" ht="15.75" customHeight="1">
      <c r="B23" s="10"/>
      <c r="E23" s="11"/>
    </row>
    <row r="24" ht="15.75" customHeight="1">
      <c r="B24" s="10"/>
      <c r="E24" s="11"/>
    </row>
    <row r="25" ht="15.75" customHeight="1">
      <c r="B25" s="10"/>
      <c r="E25" s="11"/>
    </row>
    <row r="26" ht="15.75" customHeight="1">
      <c r="B26" s="10"/>
      <c r="E26" s="11"/>
    </row>
    <row r="27" ht="15.75" customHeight="1">
      <c r="B27" s="10"/>
      <c r="E27" s="11"/>
    </row>
    <row r="28" ht="15.75" customHeight="1">
      <c r="B28" s="10"/>
      <c r="E28" s="11"/>
    </row>
    <row r="29" ht="15.75" customHeight="1">
      <c r="B29" s="10"/>
      <c r="E29" s="11"/>
    </row>
    <row r="30" ht="15.75" customHeight="1">
      <c r="B30" s="10"/>
      <c r="E30" s="11"/>
    </row>
    <row r="31" ht="15.75" customHeight="1">
      <c r="B31" s="10"/>
      <c r="E31" s="11"/>
    </row>
    <row r="32" ht="15.75" customHeight="1">
      <c r="B32" s="10"/>
      <c r="E32" s="11"/>
    </row>
    <row r="33" ht="15.75" customHeight="1">
      <c r="B33" s="10"/>
      <c r="E33" s="11"/>
    </row>
    <row r="34" ht="15.75" customHeight="1">
      <c r="B34" s="10"/>
      <c r="E34" s="11"/>
    </row>
    <row r="35" ht="15.75" customHeight="1">
      <c r="B35" s="10"/>
      <c r="E35" s="11"/>
    </row>
    <row r="36" ht="15.75" customHeight="1">
      <c r="B36" s="10"/>
      <c r="E36" s="11"/>
    </row>
    <row r="37" ht="15.75" customHeight="1">
      <c r="B37" s="10"/>
      <c r="E37" s="11"/>
    </row>
    <row r="38" ht="15.75" customHeight="1">
      <c r="B38" s="10"/>
      <c r="E38" s="11"/>
    </row>
    <row r="39" ht="15.75" customHeight="1">
      <c r="B39" s="10"/>
      <c r="E39" s="11"/>
    </row>
    <row r="40" ht="15.75" customHeight="1">
      <c r="B40" s="10"/>
      <c r="E40" s="11"/>
    </row>
    <row r="41" ht="15.75" customHeight="1">
      <c r="B41" s="10"/>
      <c r="E41" s="11"/>
    </row>
    <row r="42" ht="15.75" customHeight="1">
      <c r="B42" s="10"/>
      <c r="E42" s="11"/>
    </row>
    <row r="43" ht="15.75" customHeight="1">
      <c r="B43" s="10"/>
      <c r="E43" s="11"/>
    </row>
    <row r="44" ht="15.75" customHeight="1">
      <c r="B44" s="10"/>
      <c r="E44" s="11"/>
    </row>
    <row r="45" ht="15.75" customHeight="1">
      <c r="B45" s="10"/>
      <c r="E45" s="11"/>
    </row>
    <row r="46" ht="15.75" customHeight="1">
      <c r="B46" s="10"/>
      <c r="E46" s="11"/>
    </row>
    <row r="47" ht="15.75" customHeight="1">
      <c r="B47" s="10"/>
      <c r="E47" s="11"/>
    </row>
    <row r="48" ht="15.75" customHeight="1">
      <c r="B48" s="10"/>
      <c r="E48" s="11"/>
    </row>
    <row r="49" ht="15.75" customHeight="1">
      <c r="B49" s="10"/>
      <c r="E49" s="11"/>
    </row>
    <row r="50" ht="15.75" customHeight="1">
      <c r="B50" s="10"/>
      <c r="E50" s="11"/>
    </row>
    <row r="51" ht="15.75" customHeight="1">
      <c r="B51" s="10"/>
      <c r="E51" s="11"/>
    </row>
    <row r="52" ht="15.75" customHeight="1">
      <c r="B52" s="10"/>
      <c r="E52" s="11"/>
    </row>
    <row r="53" ht="15.75" customHeight="1">
      <c r="B53" s="10"/>
      <c r="E53" s="11"/>
    </row>
    <row r="54" ht="15.75" customHeight="1">
      <c r="B54" s="10"/>
      <c r="E54" s="11"/>
    </row>
    <row r="55" ht="15.75" customHeight="1">
      <c r="B55" s="10"/>
      <c r="E55" s="11"/>
    </row>
    <row r="56" ht="15.75" customHeight="1">
      <c r="B56" s="10"/>
      <c r="E56" s="11"/>
    </row>
    <row r="57" ht="15.75" customHeight="1">
      <c r="B57" s="10"/>
      <c r="E57" s="11"/>
    </row>
    <row r="58" ht="15.75" customHeight="1">
      <c r="B58" s="10"/>
      <c r="E58" s="11"/>
    </row>
    <row r="59" ht="15.75" customHeight="1">
      <c r="B59" s="10"/>
      <c r="E59" s="11"/>
    </row>
    <row r="60" ht="15.75" customHeight="1">
      <c r="B60" s="10"/>
      <c r="E60" s="11"/>
    </row>
    <row r="61" ht="15.75" customHeight="1">
      <c r="B61" s="10"/>
      <c r="E61" s="11"/>
    </row>
    <row r="62" ht="15.75" customHeight="1">
      <c r="B62" s="10"/>
      <c r="E62" s="11"/>
    </row>
    <row r="63" ht="15.75" customHeight="1">
      <c r="B63" s="10"/>
      <c r="E63" s="11"/>
    </row>
    <row r="64" ht="15.75" customHeight="1">
      <c r="B64" s="10"/>
      <c r="E64" s="11"/>
    </row>
    <row r="65" ht="15.75" customHeight="1">
      <c r="B65" s="10"/>
      <c r="E65" s="11"/>
    </row>
    <row r="66" ht="15.75" customHeight="1">
      <c r="B66" s="10"/>
      <c r="E66" s="11"/>
    </row>
    <row r="67" ht="15.75" customHeight="1">
      <c r="B67" s="10"/>
      <c r="E67" s="11"/>
    </row>
    <row r="68" ht="15.75" customHeight="1">
      <c r="B68" s="10"/>
      <c r="E68" s="11"/>
    </row>
    <row r="69" ht="15.75" customHeight="1">
      <c r="B69" s="10"/>
      <c r="E69" s="11"/>
    </row>
    <row r="70" ht="15.75" customHeight="1">
      <c r="B70" s="10"/>
      <c r="E70" s="11"/>
    </row>
    <row r="71" ht="15.75" customHeight="1">
      <c r="B71" s="10"/>
      <c r="E71" s="11"/>
    </row>
    <row r="72" ht="15.75" customHeight="1">
      <c r="B72" s="10"/>
      <c r="E72" s="11"/>
    </row>
    <row r="73" ht="15.75" customHeight="1">
      <c r="B73" s="10"/>
      <c r="E73" s="11"/>
    </row>
    <row r="74" ht="15.75" customHeight="1">
      <c r="B74" s="10"/>
      <c r="E74" s="11"/>
    </row>
    <row r="75" ht="15.75" customHeight="1">
      <c r="B75" s="10"/>
      <c r="E75" s="11"/>
    </row>
    <row r="76" ht="15.75" customHeight="1">
      <c r="B76" s="10"/>
      <c r="E76" s="11"/>
    </row>
    <row r="77" ht="15.75" customHeight="1">
      <c r="B77" s="10"/>
      <c r="E77" s="11"/>
    </row>
    <row r="78" ht="15.75" customHeight="1">
      <c r="B78" s="10"/>
      <c r="E78" s="11"/>
    </row>
    <row r="79" ht="15.75" customHeight="1">
      <c r="B79" s="10"/>
      <c r="E79" s="11"/>
    </row>
    <row r="80" ht="15.75" customHeight="1">
      <c r="B80" s="10"/>
      <c r="E80" s="11"/>
    </row>
    <row r="81" ht="15.75" customHeight="1">
      <c r="B81" s="10"/>
      <c r="E81" s="11"/>
    </row>
    <row r="82" ht="15.75" customHeight="1">
      <c r="B82" s="10"/>
      <c r="E82" s="11"/>
    </row>
    <row r="83" ht="15.75" customHeight="1">
      <c r="B83" s="10"/>
      <c r="E83" s="11"/>
    </row>
    <row r="84" ht="15.75" customHeight="1">
      <c r="B84" s="10"/>
      <c r="E84" s="11"/>
    </row>
    <row r="85" ht="15.75" customHeight="1">
      <c r="B85" s="10"/>
      <c r="E85" s="11"/>
    </row>
    <row r="86" ht="15.75" customHeight="1">
      <c r="B86" s="10"/>
      <c r="E86" s="11"/>
    </row>
    <row r="87" ht="15.75" customHeight="1">
      <c r="B87" s="10"/>
      <c r="E87" s="11"/>
    </row>
    <row r="88" ht="15.75" customHeight="1">
      <c r="B88" s="10"/>
      <c r="E88" s="11"/>
    </row>
    <row r="89" ht="15.75" customHeight="1">
      <c r="B89" s="10"/>
      <c r="E89" s="11"/>
    </row>
    <row r="90" ht="15.75" customHeight="1">
      <c r="B90" s="10"/>
      <c r="E90" s="11"/>
    </row>
    <row r="91" ht="15.75" customHeight="1">
      <c r="B91" s="10"/>
      <c r="E91" s="11"/>
    </row>
    <row r="92" ht="15.75" customHeight="1">
      <c r="B92" s="10"/>
      <c r="E92" s="11"/>
    </row>
    <row r="93" ht="15.75" customHeight="1">
      <c r="B93" s="10"/>
      <c r="E93" s="11"/>
    </row>
    <row r="94" ht="15.75" customHeight="1">
      <c r="B94" s="10"/>
      <c r="E94" s="11"/>
    </row>
    <row r="95" ht="15.75" customHeight="1">
      <c r="B95" s="10"/>
      <c r="E95" s="11"/>
    </row>
    <row r="96" ht="15.75" customHeight="1">
      <c r="B96" s="10"/>
      <c r="E96" s="11"/>
    </row>
    <row r="97" ht="15.75" customHeight="1">
      <c r="B97" s="10"/>
      <c r="E97" s="11"/>
    </row>
    <row r="98" ht="15.75" customHeight="1">
      <c r="B98" s="10"/>
      <c r="E98" s="11"/>
    </row>
    <row r="99" ht="15.75" customHeight="1">
      <c r="B99" s="10"/>
      <c r="E99" s="11"/>
    </row>
    <row r="100" ht="15.75" customHeight="1">
      <c r="B100" s="10"/>
      <c r="E100" s="11"/>
    </row>
    <row r="101" ht="15.75" customHeight="1">
      <c r="B101" s="10"/>
      <c r="E101" s="11"/>
    </row>
    <row r="102" ht="15.75" customHeight="1">
      <c r="B102" s="10"/>
      <c r="E102" s="11"/>
    </row>
    <row r="103" ht="15.75" customHeight="1">
      <c r="B103" s="10"/>
      <c r="E103" s="11"/>
    </row>
    <row r="104" ht="15.75" customHeight="1">
      <c r="B104" s="10"/>
      <c r="E104" s="11"/>
    </row>
    <row r="105" ht="15.75" customHeight="1">
      <c r="B105" s="10"/>
      <c r="E105" s="11"/>
    </row>
    <row r="106" ht="15.75" customHeight="1">
      <c r="B106" s="10"/>
      <c r="E106" s="11"/>
    </row>
    <row r="107" ht="15.75" customHeight="1">
      <c r="B107" s="10"/>
      <c r="E107" s="11"/>
    </row>
    <row r="108" ht="15.75" customHeight="1">
      <c r="B108" s="10"/>
      <c r="E108" s="11"/>
    </row>
    <row r="109" ht="15.75" customHeight="1">
      <c r="B109" s="10"/>
      <c r="E109" s="11"/>
    </row>
    <row r="110" ht="15.75" customHeight="1">
      <c r="B110" s="10"/>
      <c r="E110" s="11"/>
    </row>
    <row r="111" ht="15.75" customHeight="1">
      <c r="B111" s="10"/>
      <c r="E111" s="11"/>
    </row>
    <row r="112" ht="15.75" customHeight="1">
      <c r="B112" s="10"/>
      <c r="E112" s="11"/>
    </row>
    <row r="113" ht="15.75" customHeight="1">
      <c r="B113" s="10"/>
      <c r="E113" s="11"/>
    </row>
    <row r="114" ht="15.75" customHeight="1">
      <c r="B114" s="10"/>
      <c r="E114" s="11"/>
    </row>
    <row r="115" ht="15.75" customHeight="1">
      <c r="B115" s="10"/>
      <c r="E115" s="11"/>
    </row>
    <row r="116" ht="15.75" customHeight="1">
      <c r="B116" s="10"/>
      <c r="E116" s="11"/>
    </row>
    <row r="117" ht="15.75" customHeight="1">
      <c r="B117" s="10"/>
      <c r="E117" s="11"/>
    </row>
    <row r="118" ht="15.75" customHeight="1">
      <c r="B118" s="10"/>
      <c r="E118" s="11"/>
    </row>
    <row r="119" ht="15.75" customHeight="1">
      <c r="B119" s="10"/>
      <c r="E119" s="11"/>
    </row>
    <row r="120" ht="15.75" customHeight="1">
      <c r="B120" s="10"/>
      <c r="E120" s="11"/>
    </row>
    <row r="121" ht="15.75" customHeight="1">
      <c r="B121" s="10"/>
      <c r="E121" s="11"/>
    </row>
    <row r="122" ht="15.75" customHeight="1">
      <c r="B122" s="10"/>
      <c r="E122" s="11"/>
    </row>
    <row r="123" ht="15.75" customHeight="1">
      <c r="B123" s="10"/>
      <c r="E123" s="11"/>
    </row>
    <row r="124" ht="15.75" customHeight="1">
      <c r="B124" s="10"/>
      <c r="E124" s="11"/>
    </row>
    <row r="125" ht="15.75" customHeight="1">
      <c r="B125" s="10"/>
      <c r="E125" s="11"/>
    </row>
    <row r="126" ht="15.75" customHeight="1">
      <c r="B126" s="10"/>
      <c r="E126" s="11"/>
    </row>
    <row r="127" ht="15.75" customHeight="1">
      <c r="B127" s="10"/>
      <c r="E127" s="11"/>
    </row>
    <row r="128" ht="15.75" customHeight="1">
      <c r="B128" s="10"/>
      <c r="E128" s="11"/>
    </row>
    <row r="129" ht="15.75" customHeight="1">
      <c r="B129" s="10"/>
      <c r="E129" s="11"/>
    </row>
    <row r="130" ht="15.75" customHeight="1">
      <c r="B130" s="10"/>
      <c r="E130" s="11"/>
    </row>
    <row r="131" ht="15.75" customHeight="1">
      <c r="B131" s="10"/>
      <c r="E131" s="11"/>
    </row>
    <row r="132" ht="15.75" customHeight="1">
      <c r="B132" s="10"/>
      <c r="E132" s="11"/>
    </row>
    <row r="133" ht="15.75" customHeight="1">
      <c r="B133" s="10"/>
      <c r="E133" s="11"/>
    </row>
    <row r="134" ht="15.75" customHeight="1">
      <c r="B134" s="10"/>
      <c r="E134" s="11"/>
    </row>
    <row r="135" ht="15.75" customHeight="1">
      <c r="B135" s="10"/>
      <c r="E135" s="11"/>
    </row>
    <row r="136" ht="15.75" customHeight="1">
      <c r="B136" s="10"/>
      <c r="E136" s="11"/>
    </row>
    <row r="137" ht="15.75" customHeight="1">
      <c r="B137" s="10"/>
      <c r="E137" s="11"/>
    </row>
    <row r="138" ht="15.75" customHeight="1">
      <c r="B138" s="10"/>
      <c r="E138" s="11"/>
    </row>
    <row r="139" ht="15.75" customHeight="1">
      <c r="B139" s="10"/>
      <c r="E139" s="11"/>
    </row>
    <row r="140" ht="15.75" customHeight="1">
      <c r="B140" s="10"/>
      <c r="E140" s="11"/>
    </row>
    <row r="141" ht="15.75" customHeight="1">
      <c r="B141" s="10"/>
      <c r="E141" s="11"/>
    </row>
    <row r="142" ht="15.75" customHeight="1">
      <c r="B142" s="10"/>
      <c r="E142" s="11"/>
    </row>
    <row r="143" ht="15.75" customHeight="1">
      <c r="B143" s="10"/>
      <c r="E143" s="11"/>
    </row>
    <row r="144" ht="15.75" customHeight="1">
      <c r="B144" s="10"/>
      <c r="E144" s="11"/>
    </row>
    <row r="145" ht="15.75" customHeight="1">
      <c r="B145" s="10"/>
      <c r="E145" s="11"/>
    </row>
    <row r="146" ht="15.75" customHeight="1">
      <c r="B146" s="10"/>
      <c r="E146" s="11"/>
    </row>
    <row r="147" ht="15.75" customHeight="1">
      <c r="B147" s="10"/>
      <c r="E147" s="11"/>
    </row>
    <row r="148" ht="15.75" customHeight="1">
      <c r="B148" s="10"/>
      <c r="E148" s="11"/>
    </row>
    <row r="149" ht="15.75" customHeight="1">
      <c r="B149" s="10"/>
      <c r="E149" s="11"/>
    </row>
    <row r="150" ht="15.75" customHeight="1">
      <c r="B150" s="10"/>
      <c r="E150" s="11"/>
    </row>
    <row r="151" ht="15.75" customHeight="1">
      <c r="B151" s="10"/>
      <c r="E151" s="11"/>
    </row>
    <row r="152" ht="15.75" customHeight="1">
      <c r="B152" s="10"/>
      <c r="E152" s="11"/>
    </row>
    <row r="153" ht="15.75" customHeight="1">
      <c r="B153" s="10"/>
      <c r="E153" s="11"/>
    </row>
    <row r="154" ht="15.75" customHeight="1">
      <c r="B154" s="10"/>
      <c r="E154" s="11"/>
    </row>
    <row r="155" ht="15.75" customHeight="1">
      <c r="B155" s="10"/>
      <c r="E155" s="11"/>
    </row>
    <row r="156" ht="15.75" customHeight="1">
      <c r="B156" s="10"/>
      <c r="E156" s="11"/>
    </row>
    <row r="157" ht="15.75" customHeight="1">
      <c r="B157" s="10"/>
      <c r="E157" s="11"/>
    </row>
    <row r="158" ht="15.75" customHeight="1">
      <c r="B158" s="10"/>
      <c r="E158" s="11"/>
    </row>
    <row r="159" ht="15.75" customHeight="1">
      <c r="B159" s="10"/>
      <c r="E159" s="11"/>
    </row>
    <row r="160" ht="15.75" customHeight="1">
      <c r="B160" s="10"/>
      <c r="E160" s="11"/>
    </row>
    <row r="161" ht="15.75" customHeight="1">
      <c r="B161" s="10"/>
      <c r="E161" s="11"/>
    </row>
    <row r="162" ht="15.75" customHeight="1">
      <c r="B162" s="10"/>
      <c r="E162" s="11"/>
    </row>
    <row r="163" ht="15.75" customHeight="1">
      <c r="B163" s="10"/>
      <c r="E163" s="11"/>
    </row>
    <row r="164" ht="15.75" customHeight="1">
      <c r="B164" s="10"/>
      <c r="E164" s="11"/>
    </row>
    <row r="165" ht="15.75" customHeight="1">
      <c r="B165" s="10"/>
      <c r="E165" s="11"/>
    </row>
    <row r="166" ht="15.75" customHeight="1">
      <c r="B166" s="10"/>
      <c r="E166" s="11"/>
    </row>
    <row r="167" ht="15.75" customHeight="1">
      <c r="B167" s="10"/>
      <c r="E167" s="11"/>
    </row>
    <row r="168" ht="15.75" customHeight="1">
      <c r="B168" s="10"/>
      <c r="E168" s="11"/>
    </row>
    <row r="169" ht="15.75" customHeight="1">
      <c r="B169" s="10"/>
      <c r="E169" s="11"/>
    </row>
    <row r="170" ht="15.75" customHeight="1">
      <c r="B170" s="10"/>
      <c r="E170" s="11"/>
    </row>
    <row r="171" ht="15.75" customHeight="1">
      <c r="B171" s="10"/>
      <c r="E171" s="11"/>
    </row>
    <row r="172" ht="15.75" customHeight="1">
      <c r="B172" s="10"/>
      <c r="E172" s="11"/>
    </row>
    <row r="173" ht="15.75" customHeight="1">
      <c r="B173" s="10"/>
      <c r="E173" s="11"/>
    </row>
    <row r="174" ht="15.75" customHeight="1">
      <c r="B174" s="10"/>
      <c r="E174" s="11"/>
    </row>
    <row r="175" ht="15.75" customHeight="1">
      <c r="B175" s="10"/>
      <c r="E175" s="11"/>
    </row>
    <row r="176" ht="15.75" customHeight="1">
      <c r="B176" s="10"/>
      <c r="E176" s="11"/>
    </row>
    <row r="177" ht="15.75" customHeight="1">
      <c r="B177" s="10"/>
      <c r="E177" s="11"/>
    </row>
    <row r="178" ht="15.75" customHeight="1">
      <c r="B178" s="10"/>
      <c r="E178" s="11"/>
    </row>
    <row r="179" ht="15.75" customHeight="1">
      <c r="B179" s="10"/>
      <c r="E179" s="11"/>
    </row>
    <row r="180" ht="15.75" customHeight="1">
      <c r="B180" s="10"/>
      <c r="E180" s="11"/>
    </row>
    <row r="181" ht="15.75" customHeight="1">
      <c r="B181" s="10"/>
      <c r="E181" s="11"/>
    </row>
    <row r="182" ht="15.75" customHeight="1">
      <c r="B182" s="10"/>
      <c r="E182" s="11"/>
    </row>
    <row r="183" ht="15.75" customHeight="1">
      <c r="B183" s="10"/>
      <c r="E183" s="11"/>
    </row>
    <row r="184" ht="15.75" customHeight="1">
      <c r="B184" s="10"/>
      <c r="E184" s="11"/>
    </row>
    <row r="185" ht="15.75" customHeight="1">
      <c r="B185" s="10"/>
      <c r="E185" s="11"/>
    </row>
    <row r="186" ht="15.75" customHeight="1">
      <c r="B186" s="10"/>
      <c r="E186" s="11"/>
    </row>
    <row r="187" ht="15.75" customHeight="1">
      <c r="B187" s="10"/>
      <c r="E187" s="11"/>
    </row>
    <row r="188" ht="15.75" customHeight="1">
      <c r="B188" s="10"/>
      <c r="E188" s="11"/>
    </row>
    <row r="189" ht="15.75" customHeight="1">
      <c r="B189" s="10"/>
      <c r="E189" s="11"/>
    </row>
    <row r="190" ht="15.75" customHeight="1">
      <c r="B190" s="10"/>
      <c r="E190" s="11"/>
    </row>
    <row r="191" ht="15.75" customHeight="1">
      <c r="B191" s="10"/>
      <c r="E191" s="11"/>
    </row>
    <row r="192" ht="15.75" customHeight="1">
      <c r="B192" s="10"/>
      <c r="E192" s="11"/>
    </row>
    <row r="193" ht="15.75" customHeight="1">
      <c r="B193" s="10"/>
      <c r="E193" s="11"/>
    </row>
    <row r="194" ht="15.75" customHeight="1">
      <c r="B194" s="10"/>
      <c r="E194" s="11"/>
    </row>
    <row r="195" ht="15.75" customHeight="1">
      <c r="B195" s="10"/>
      <c r="E195" s="11"/>
    </row>
    <row r="196" ht="15.75" customHeight="1">
      <c r="B196" s="10"/>
      <c r="E196" s="11"/>
    </row>
    <row r="197" ht="15.75" customHeight="1">
      <c r="B197" s="10"/>
      <c r="E197" s="11"/>
    </row>
    <row r="198" ht="15.75" customHeight="1">
      <c r="B198" s="10"/>
      <c r="E198" s="11"/>
    </row>
    <row r="199" ht="15.75" customHeight="1">
      <c r="B199" s="10"/>
      <c r="E199" s="11"/>
    </row>
    <row r="200" ht="15.75" customHeight="1">
      <c r="B200" s="10"/>
      <c r="E200" s="11"/>
    </row>
    <row r="201" ht="15.75" customHeight="1">
      <c r="B201" s="10"/>
      <c r="E201" s="11"/>
    </row>
    <row r="202" ht="15.75" customHeight="1">
      <c r="B202" s="10"/>
      <c r="E202" s="11"/>
    </row>
    <row r="203" ht="15.75" customHeight="1">
      <c r="B203" s="10"/>
      <c r="E203" s="11"/>
    </row>
    <row r="204" ht="15.75" customHeight="1">
      <c r="B204" s="10"/>
      <c r="E204" s="11"/>
    </row>
    <row r="205" ht="15.75" customHeight="1">
      <c r="B205" s="10"/>
      <c r="E205" s="11"/>
    </row>
    <row r="206" ht="15.75" customHeight="1">
      <c r="B206" s="10"/>
      <c r="E206" s="11"/>
    </row>
    <row r="207" ht="15.75" customHeight="1">
      <c r="B207" s="10"/>
      <c r="E207" s="11"/>
    </row>
    <row r="208" ht="15.75" customHeight="1">
      <c r="B208" s="10"/>
      <c r="E208" s="11"/>
    </row>
    <row r="209" ht="15.75" customHeight="1">
      <c r="B209" s="10"/>
      <c r="E209" s="11"/>
    </row>
    <row r="210" ht="15.75" customHeight="1">
      <c r="B210" s="10"/>
      <c r="E210" s="11"/>
    </row>
    <row r="211" ht="15.75" customHeight="1">
      <c r="B211" s="10"/>
      <c r="E211" s="11"/>
    </row>
    <row r="212" ht="15.75" customHeight="1">
      <c r="B212" s="10"/>
      <c r="E212" s="11"/>
    </row>
    <row r="213" ht="15.75" customHeight="1">
      <c r="B213" s="10"/>
      <c r="E213" s="11"/>
    </row>
    <row r="214" ht="15.75" customHeight="1">
      <c r="B214" s="10"/>
      <c r="E214" s="11"/>
    </row>
    <row r="215" ht="15.75" customHeight="1">
      <c r="B215" s="10"/>
      <c r="E215" s="11"/>
    </row>
    <row r="216" ht="15.75" customHeight="1">
      <c r="B216" s="10"/>
      <c r="E216" s="11"/>
    </row>
    <row r="217" ht="15.75" customHeight="1">
      <c r="B217" s="10"/>
      <c r="E217" s="11"/>
    </row>
    <row r="218" ht="15.75" customHeight="1">
      <c r="B218" s="10"/>
      <c r="E218" s="11"/>
    </row>
    <row r="219" ht="15.75" customHeight="1">
      <c r="B219" s="10"/>
      <c r="E219" s="11"/>
    </row>
    <row r="220" ht="15.75" customHeight="1">
      <c r="B220" s="10"/>
      <c r="E220" s="11"/>
    </row>
    <row r="221" ht="15.75" customHeight="1">
      <c r="B221" s="10"/>
      <c r="E221" s="11"/>
    </row>
    <row r="222" ht="15.75" customHeight="1">
      <c r="B222" s="10"/>
      <c r="E222" s="1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3:G3"/>
    <mergeCell ref="A9:G9"/>
    <mergeCell ref="A16:G16"/>
    <mergeCell ref="C1:G1"/>
  </mergeCells>
  <dataValidations>
    <dataValidation type="list" allowBlank="1" showErrorMessage="1" sqref="D5:D8 D10:D15 D17:D22">
      <formula1>"Mal,Bien,Puede Mejorar"</formula1>
    </dataValidation>
    <dataValidation type="list" allowBlank="1" showErrorMessage="1" sqref="D4">
      <formula1>"Puede mejorar,Bien,Puede Mejorar"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7.38"/>
    <col customWidth="1" min="3" max="3" width="18.63"/>
    <col customWidth="1" min="4" max="4" width="12.63"/>
    <col customWidth="1" min="5" max="5" width="17.63"/>
    <col customWidth="1" min="6" max="6" width="12.63"/>
    <col customWidth="1" min="8" max="8" width="11.63"/>
    <col customWidth="1" min="18" max="18" width="19.38"/>
    <col customWidth="1" min="19" max="19" width="16.88"/>
    <col customWidth="1" min="20" max="20" width="15.38"/>
  </cols>
  <sheetData>
    <row r="1" ht="53.25" customHeight="1">
      <c r="A1" s="17"/>
      <c r="B1" s="18"/>
      <c r="C1" s="18"/>
      <c r="D1" s="18"/>
      <c r="E1" s="18"/>
      <c r="F1" s="19" t="s">
        <v>66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0"/>
      <c r="R1" s="21"/>
      <c r="S1" s="21"/>
      <c r="T1" s="21"/>
      <c r="U1" s="21"/>
      <c r="V1" s="21"/>
      <c r="W1" s="21"/>
      <c r="X1" s="20"/>
      <c r="Y1" s="20"/>
      <c r="Z1" s="20"/>
    </row>
    <row r="2" ht="47.25" customHeight="1">
      <c r="A2" s="22" t="s">
        <v>67</v>
      </c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  <c r="H2" s="24" t="s">
        <v>74</v>
      </c>
      <c r="I2" s="24" t="s">
        <v>75</v>
      </c>
      <c r="J2" s="24" t="s">
        <v>76</v>
      </c>
      <c r="K2" s="24" t="s">
        <v>77</v>
      </c>
      <c r="L2" s="24" t="s">
        <v>78</v>
      </c>
      <c r="M2" s="24" t="s">
        <v>79</v>
      </c>
      <c r="N2" s="24" t="s">
        <v>80</v>
      </c>
      <c r="O2" s="24" t="s">
        <v>81</v>
      </c>
      <c r="P2" s="24" t="s">
        <v>82</v>
      </c>
      <c r="Q2" s="25"/>
      <c r="R2" s="26" t="s">
        <v>83</v>
      </c>
      <c r="X2" s="25"/>
      <c r="Y2" s="25"/>
      <c r="Z2" s="25"/>
    </row>
    <row r="3" ht="15.75" customHeight="1">
      <c r="A3" s="27">
        <v>45689.0</v>
      </c>
      <c r="B3" s="28">
        <v>0.0</v>
      </c>
      <c r="C3" s="29">
        <v>0.0</v>
      </c>
      <c r="D3" s="29">
        <v>0.0</v>
      </c>
      <c r="E3" s="30" t="str">
        <f>IFERROR(B3*1000,0)/C3</f>
        <v>#DIV/0!</v>
      </c>
      <c r="F3" s="29">
        <v>0.0</v>
      </c>
      <c r="G3" s="31" t="str">
        <f t="shared" ref="G3:G33" si="1">IFERROR(B3/F3)</f>
        <v/>
      </c>
      <c r="H3" s="29">
        <v>0.0</v>
      </c>
      <c r="I3" s="32" t="str">
        <f t="shared" ref="I3:I33" si="2">IFERROR(H3/F3)</f>
        <v/>
      </c>
      <c r="J3" s="33">
        <v>0.0</v>
      </c>
      <c r="K3" s="34" t="str">
        <f t="shared" ref="K3:K33" si="3">IFERROR(B3/J3)</f>
        <v/>
      </c>
      <c r="L3" s="35">
        <v>0.0</v>
      </c>
      <c r="M3" s="35"/>
      <c r="N3" s="36" t="str">
        <f t="shared" ref="N3:N33" si="4">IFERROR(B3/L3)</f>
        <v/>
      </c>
      <c r="O3" s="36">
        <f t="shared" ref="O3:O33" si="5">IFERROR(M3/B3,0)</f>
        <v>0</v>
      </c>
      <c r="P3" s="37">
        <v>0.0</v>
      </c>
      <c r="Q3" s="20"/>
      <c r="R3" s="38" t="s">
        <v>84</v>
      </c>
      <c r="S3" s="38" t="s">
        <v>80</v>
      </c>
      <c r="T3" s="38" t="s">
        <v>85</v>
      </c>
      <c r="U3" s="38" t="s">
        <v>86</v>
      </c>
      <c r="V3" s="38" t="s">
        <v>87</v>
      </c>
      <c r="W3" s="38" t="s">
        <v>88</v>
      </c>
      <c r="X3" s="20"/>
      <c r="Y3" s="20"/>
      <c r="Z3" s="20"/>
    </row>
    <row r="4" ht="15.75" customHeight="1">
      <c r="A4" s="27">
        <v>45690.0</v>
      </c>
      <c r="B4" s="28"/>
      <c r="C4" s="29"/>
      <c r="D4" s="29"/>
      <c r="E4" s="30" t="str">
        <f t="shared" ref="E4:E8" si="6">IFERROR(B4*1000)/C4</f>
        <v>#DIV/0!</v>
      </c>
      <c r="F4" s="29"/>
      <c r="G4" s="31" t="str">
        <f t="shared" si="1"/>
        <v/>
      </c>
      <c r="H4" s="29"/>
      <c r="I4" s="32" t="str">
        <f t="shared" si="2"/>
        <v/>
      </c>
      <c r="J4" s="33"/>
      <c r="K4" s="34" t="str">
        <f t="shared" si="3"/>
        <v/>
      </c>
      <c r="L4" s="35"/>
      <c r="M4" s="35"/>
      <c r="N4" s="36" t="str">
        <f t="shared" si="4"/>
        <v/>
      </c>
      <c r="O4" s="36">
        <f t="shared" si="5"/>
        <v>0</v>
      </c>
      <c r="P4" s="37"/>
      <c r="Q4" s="20"/>
      <c r="R4" s="39">
        <f>L34</f>
        <v>0</v>
      </c>
      <c r="S4" s="40" t="str">
        <f>B34/L34</f>
        <v>#DIV/0!</v>
      </c>
      <c r="T4" s="41" t="str">
        <f>L34/H34</f>
        <v>#DIV/0!</v>
      </c>
      <c r="U4" s="41" t="str">
        <f>J34/H34</f>
        <v>#DIV/0!</v>
      </c>
      <c r="V4" s="41" t="str">
        <f>L34/J34</f>
        <v>#DIV/0!</v>
      </c>
      <c r="W4" s="42" t="str">
        <f>P34/B34</f>
        <v>#DIV/0!</v>
      </c>
      <c r="X4" s="20"/>
      <c r="Y4" s="20"/>
      <c r="Z4" s="20"/>
    </row>
    <row r="5" ht="15.75" customHeight="1">
      <c r="A5" s="27">
        <v>45691.0</v>
      </c>
      <c r="B5" s="43"/>
      <c r="C5" s="44"/>
      <c r="D5" s="29"/>
      <c r="E5" s="30" t="str">
        <f t="shared" si="6"/>
        <v>#DIV/0!</v>
      </c>
      <c r="F5" s="45"/>
      <c r="G5" s="31" t="str">
        <f t="shared" si="1"/>
        <v/>
      </c>
      <c r="H5" s="46"/>
      <c r="I5" s="32" t="str">
        <f t="shared" si="2"/>
        <v/>
      </c>
      <c r="J5" s="33"/>
      <c r="K5" s="34" t="str">
        <f t="shared" si="3"/>
        <v/>
      </c>
      <c r="L5" s="35"/>
      <c r="M5" s="35"/>
      <c r="N5" s="36" t="str">
        <f t="shared" si="4"/>
        <v/>
      </c>
      <c r="O5" s="36">
        <f t="shared" si="5"/>
        <v>0</v>
      </c>
      <c r="P5" s="37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27">
        <v>45692.0</v>
      </c>
      <c r="B6" s="47"/>
      <c r="C6" s="48"/>
      <c r="D6" s="29"/>
      <c r="E6" s="30" t="str">
        <f t="shared" si="6"/>
        <v>#DIV/0!</v>
      </c>
      <c r="F6" s="29"/>
      <c r="G6" s="31" t="str">
        <f t="shared" si="1"/>
        <v/>
      </c>
      <c r="H6" s="29"/>
      <c r="I6" s="32" t="str">
        <f t="shared" si="2"/>
        <v/>
      </c>
      <c r="J6" s="33"/>
      <c r="K6" s="34" t="str">
        <f t="shared" si="3"/>
        <v/>
      </c>
      <c r="L6" s="35"/>
      <c r="M6" s="35"/>
      <c r="N6" s="36" t="str">
        <f t="shared" si="4"/>
        <v/>
      </c>
      <c r="O6" s="36">
        <f t="shared" si="5"/>
        <v>0</v>
      </c>
      <c r="P6" s="37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27">
        <v>45693.0</v>
      </c>
      <c r="B7" s="49"/>
      <c r="C7" s="29"/>
      <c r="D7" s="29"/>
      <c r="E7" s="30" t="str">
        <f t="shared" si="6"/>
        <v>#DIV/0!</v>
      </c>
      <c r="F7" s="29"/>
      <c r="G7" s="31" t="str">
        <f t="shared" si="1"/>
        <v/>
      </c>
      <c r="H7" s="29"/>
      <c r="I7" s="32" t="str">
        <f t="shared" si="2"/>
        <v/>
      </c>
      <c r="J7" s="33"/>
      <c r="K7" s="34" t="str">
        <f t="shared" si="3"/>
        <v/>
      </c>
      <c r="L7" s="35"/>
      <c r="M7" s="35"/>
      <c r="N7" s="36" t="str">
        <f t="shared" si="4"/>
        <v/>
      </c>
      <c r="O7" s="36">
        <f t="shared" si="5"/>
        <v>0</v>
      </c>
      <c r="P7" s="37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8.75" customHeight="1">
      <c r="A8" s="27">
        <v>45694.0</v>
      </c>
      <c r="B8" s="49"/>
      <c r="C8" s="29"/>
      <c r="D8" s="29"/>
      <c r="E8" s="30" t="str">
        <f t="shared" si="6"/>
        <v>#DIV/0!</v>
      </c>
      <c r="F8" s="29"/>
      <c r="G8" s="31" t="str">
        <f t="shared" si="1"/>
        <v/>
      </c>
      <c r="H8" s="29"/>
      <c r="I8" s="32" t="str">
        <f t="shared" si="2"/>
        <v/>
      </c>
      <c r="J8" s="33"/>
      <c r="K8" s="34" t="str">
        <f t="shared" si="3"/>
        <v/>
      </c>
      <c r="L8" s="35"/>
      <c r="M8" s="35"/>
      <c r="N8" s="36" t="str">
        <f t="shared" si="4"/>
        <v/>
      </c>
      <c r="O8" s="36">
        <f t="shared" si="5"/>
        <v>0</v>
      </c>
      <c r="P8" s="37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7">
        <v>45695.0</v>
      </c>
      <c r="B9" s="49"/>
      <c r="C9" s="29"/>
      <c r="D9" s="29"/>
      <c r="E9" s="30" t="str">
        <f t="shared" ref="E9:E33" si="7">(B9*1000)/C9</f>
        <v>#DIV/0!</v>
      </c>
      <c r="F9" s="29"/>
      <c r="G9" s="31" t="str">
        <f t="shared" si="1"/>
        <v/>
      </c>
      <c r="H9" s="29"/>
      <c r="I9" s="32" t="str">
        <f t="shared" si="2"/>
        <v/>
      </c>
      <c r="J9" s="33"/>
      <c r="K9" s="34" t="str">
        <f t="shared" si="3"/>
        <v/>
      </c>
      <c r="L9" s="35"/>
      <c r="M9" s="35"/>
      <c r="N9" s="36" t="str">
        <f t="shared" si="4"/>
        <v/>
      </c>
      <c r="O9" s="36">
        <f t="shared" si="5"/>
        <v>0</v>
      </c>
      <c r="P9" s="37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27">
        <v>45696.0</v>
      </c>
      <c r="B10" s="49"/>
      <c r="C10" s="29"/>
      <c r="D10" s="29"/>
      <c r="E10" s="30" t="str">
        <f t="shared" si="7"/>
        <v>#DIV/0!</v>
      </c>
      <c r="F10" s="29"/>
      <c r="G10" s="31" t="str">
        <f t="shared" si="1"/>
        <v/>
      </c>
      <c r="H10" s="29"/>
      <c r="I10" s="32" t="str">
        <f t="shared" si="2"/>
        <v/>
      </c>
      <c r="J10" s="33"/>
      <c r="K10" s="34" t="str">
        <f t="shared" si="3"/>
        <v/>
      </c>
      <c r="L10" s="35"/>
      <c r="M10" s="35"/>
      <c r="N10" s="36" t="str">
        <f t="shared" si="4"/>
        <v/>
      </c>
      <c r="O10" s="36">
        <f t="shared" si="5"/>
        <v>0</v>
      </c>
      <c r="P10" s="37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27">
        <v>45697.0</v>
      </c>
      <c r="B11" s="49"/>
      <c r="C11" s="29"/>
      <c r="D11" s="29"/>
      <c r="E11" s="30" t="str">
        <f t="shared" si="7"/>
        <v>#DIV/0!</v>
      </c>
      <c r="F11" s="29"/>
      <c r="G11" s="31" t="str">
        <f t="shared" si="1"/>
        <v/>
      </c>
      <c r="H11" s="29"/>
      <c r="I11" s="32" t="str">
        <f t="shared" si="2"/>
        <v/>
      </c>
      <c r="J11" s="33"/>
      <c r="K11" s="34" t="str">
        <f t="shared" si="3"/>
        <v/>
      </c>
      <c r="L11" s="35"/>
      <c r="M11" s="35"/>
      <c r="N11" s="36" t="str">
        <f t="shared" si="4"/>
        <v/>
      </c>
      <c r="O11" s="36">
        <f t="shared" si="5"/>
        <v>0</v>
      </c>
      <c r="P11" s="37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27">
        <v>45698.0</v>
      </c>
      <c r="B12" s="49"/>
      <c r="C12" s="29"/>
      <c r="D12" s="29"/>
      <c r="E12" s="30" t="str">
        <f t="shared" si="7"/>
        <v>#DIV/0!</v>
      </c>
      <c r="F12" s="29"/>
      <c r="G12" s="31" t="str">
        <f t="shared" si="1"/>
        <v/>
      </c>
      <c r="H12" s="29"/>
      <c r="I12" s="32" t="str">
        <f t="shared" si="2"/>
        <v/>
      </c>
      <c r="J12" s="33"/>
      <c r="K12" s="34" t="str">
        <f t="shared" si="3"/>
        <v/>
      </c>
      <c r="L12" s="35"/>
      <c r="M12" s="35"/>
      <c r="N12" s="36" t="str">
        <f t="shared" si="4"/>
        <v/>
      </c>
      <c r="O12" s="36">
        <f t="shared" si="5"/>
        <v>0</v>
      </c>
      <c r="P12" s="37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27">
        <v>45699.0</v>
      </c>
      <c r="B13" s="49"/>
      <c r="C13" s="29"/>
      <c r="D13" s="29"/>
      <c r="E13" s="30" t="str">
        <f t="shared" si="7"/>
        <v>#DIV/0!</v>
      </c>
      <c r="F13" s="29"/>
      <c r="G13" s="31" t="str">
        <f t="shared" si="1"/>
        <v/>
      </c>
      <c r="H13" s="29"/>
      <c r="I13" s="32" t="str">
        <f t="shared" si="2"/>
        <v/>
      </c>
      <c r="J13" s="33"/>
      <c r="K13" s="34" t="str">
        <f t="shared" si="3"/>
        <v/>
      </c>
      <c r="L13" s="35"/>
      <c r="M13" s="35"/>
      <c r="N13" s="36" t="str">
        <f t="shared" si="4"/>
        <v/>
      </c>
      <c r="O13" s="36">
        <f t="shared" si="5"/>
        <v>0</v>
      </c>
      <c r="P13" s="37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27">
        <v>45700.0</v>
      </c>
      <c r="B14" s="50"/>
      <c r="C14" s="29"/>
      <c r="D14" s="35"/>
      <c r="E14" s="30" t="str">
        <f t="shared" si="7"/>
        <v>#DIV/0!</v>
      </c>
      <c r="F14" s="35"/>
      <c r="G14" s="31" t="str">
        <f t="shared" si="1"/>
        <v/>
      </c>
      <c r="H14" s="35"/>
      <c r="I14" s="32" t="str">
        <f t="shared" si="2"/>
        <v/>
      </c>
      <c r="J14" s="33"/>
      <c r="K14" s="34" t="str">
        <f t="shared" si="3"/>
        <v/>
      </c>
      <c r="L14" s="35"/>
      <c r="M14" s="35"/>
      <c r="N14" s="36" t="str">
        <f t="shared" si="4"/>
        <v/>
      </c>
      <c r="O14" s="36">
        <f t="shared" si="5"/>
        <v>0</v>
      </c>
      <c r="P14" s="37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27">
        <v>45701.0</v>
      </c>
      <c r="B15" s="50"/>
      <c r="C15" s="29"/>
      <c r="D15" s="35"/>
      <c r="E15" s="30" t="str">
        <f t="shared" si="7"/>
        <v>#DIV/0!</v>
      </c>
      <c r="F15" s="35"/>
      <c r="G15" s="31" t="str">
        <f t="shared" si="1"/>
        <v/>
      </c>
      <c r="H15" s="35"/>
      <c r="I15" s="32" t="str">
        <f t="shared" si="2"/>
        <v/>
      </c>
      <c r="J15" s="33"/>
      <c r="K15" s="34" t="str">
        <f t="shared" si="3"/>
        <v/>
      </c>
      <c r="L15" s="35"/>
      <c r="M15" s="35"/>
      <c r="N15" s="36" t="str">
        <f t="shared" si="4"/>
        <v/>
      </c>
      <c r="O15" s="36">
        <f t="shared" si="5"/>
        <v>0</v>
      </c>
      <c r="P15" s="37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27">
        <v>45702.0</v>
      </c>
      <c r="B16" s="52"/>
      <c r="C16" s="29"/>
      <c r="D16" s="35"/>
      <c r="E16" s="30" t="str">
        <f t="shared" si="7"/>
        <v>#DIV/0!</v>
      </c>
      <c r="F16" s="35"/>
      <c r="G16" s="31" t="str">
        <f t="shared" si="1"/>
        <v/>
      </c>
      <c r="H16" s="35"/>
      <c r="I16" s="32" t="str">
        <f t="shared" si="2"/>
        <v/>
      </c>
      <c r="J16" s="33"/>
      <c r="K16" s="34" t="str">
        <f t="shared" si="3"/>
        <v/>
      </c>
      <c r="L16" s="35"/>
      <c r="M16" s="35"/>
      <c r="N16" s="36" t="str">
        <f t="shared" si="4"/>
        <v/>
      </c>
      <c r="O16" s="36">
        <f t="shared" si="5"/>
        <v>0</v>
      </c>
      <c r="P16" s="37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27">
        <v>45703.0</v>
      </c>
      <c r="B17" s="52"/>
      <c r="C17" s="29"/>
      <c r="D17" s="35"/>
      <c r="E17" s="30" t="str">
        <f t="shared" si="7"/>
        <v>#DIV/0!</v>
      </c>
      <c r="F17" s="35"/>
      <c r="G17" s="31" t="str">
        <f t="shared" si="1"/>
        <v/>
      </c>
      <c r="H17" s="35"/>
      <c r="I17" s="32" t="str">
        <f t="shared" si="2"/>
        <v/>
      </c>
      <c r="J17" s="33"/>
      <c r="K17" s="34" t="str">
        <f t="shared" si="3"/>
        <v/>
      </c>
      <c r="L17" s="35"/>
      <c r="M17" s="35"/>
      <c r="N17" s="36" t="str">
        <f t="shared" si="4"/>
        <v/>
      </c>
      <c r="O17" s="36">
        <f t="shared" si="5"/>
        <v>0</v>
      </c>
      <c r="P17" s="37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27">
        <v>45704.0</v>
      </c>
      <c r="B18" s="52"/>
      <c r="C18" s="29"/>
      <c r="D18" s="35"/>
      <c r="E18" s="30" t="str">
        <f t="shared" si="7"/>
        <v>#DIV/0!</v>
      </c>
      <c r="F18" s="35"/>
      <c r="G18" s="31" t="str">
        <f t="shared" si="1"/>
        <v/>
      </c>
      <c r="H18" s="35"/>
      <c r="I18" s="32" t="str">
        <f t="shared" si="2"/>
        <v/>
      </c>
      <c r="J18" s="33"/>
      <c r="K18" s="34" t="str">
        <f t="shared" si="3"/>
        <v/>
      </c>
      <c r="L18" s="35"/>
      <c r="M18" s="35"/>
      <c r="N18" s="36" t="str">
        <f t="shared" si="4"/>
        <v/>
      </c>
      <c r="O18" s="36">
        <f t="shared" si="5"/>
        <v>0</v>
      </c>
      <c r="P18" s="37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27">
        <v>45705.0</v>
      </c>
      <c r="B19" s="52"/>
      <c r="C19" s="29"/>
      <c r="D19" s="35"/>
      <c r="E19" s="30" t="str">
        <f t="shared" si="7"/>
        <v>#DIV/0!</v>
      </c>
      <c r="F19" s="35"/>
      <c r="G19" s="31" t="str">
        <f t="shared" si="1"/>
        <v/>
      </c>
      <c r="H19" s="35"/>
      <c r="I19" s="32" t="str">
        <f t="shared" si="2"/>
        <v/>
      </c>
      <c r="J19" s="33"/>
      <c r="K19" s="34" t="str">
        <f t="shared" si="3"/>
        <v/>
      </c>
      <c r="L19" s="35"/>
      <c r="M19" s="35"/>
      <c r="N19" s="36" t="str">
        <f t="shared" si="4"/>
        <v/>
      </c>
      <c r="O19" s="36">
        <f t="shared" si="5"/>
        <v>0</v>
      </c>
      <c r="P19" s="37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27">
        <v>45706.0</v>
      </c>
      <c r="B20" s="52"/>
      <c r="C20" s="29"/>
      <c r="D20" s="35"/>
      <c r="E20" s="30" t="str">
        <f t="shared" si="7"/>
        <v>#DIV/0!</v>
      </c>
      <c r="F20" s="35"/>
      <c r="G20" s="31" t="str">
        <f t="shared" si="1"/>
        <v/>
      </c>
      <c r="H20" s="35"/>
      <c r="I20" s="32" t="str">
        <f t="shared" si="2"/>
        <v/>
      </c>
      <c r="J20" s="33"/>
      <c r="K20" s="34" t="str">
        <f t="shared" si="3"/>
        <v/>
      </c>
      <c r="L20" s="35"/>
      <c r="M20" s="35"/>
      <c r="N20" s="36" t="str">
        <f t="shared" si="4"/>
        <v/>
      </c>
      <c r="O20" s="36">
        <f t="shared" si="5"/>
        <v>0</v>
      </c>
      <c r="P20" s="37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7">
        <v>45707.0</v>
      </c>
      <c r="B21" s="52"/>
      <c r="C21" s="29"/>
      <c r="D21" s="35"/>
      <c r="E21" s="30" t="str">
        <f t="shared" si="7"/>
        <v>#DIV/0!</v>
      </c>
      <c r="F21" s="35"/>
      <c r="G21" s="31" t="str">
        <f t="shared" si="1"/>
        <v/>
      </c>
      <c r="H21" s="35"/>
      <c r="I21" s="32" t="str">
        <f t="shared" si="2"/>
        <v/>
      </c>
      <c r="J21" s="33"/>
      <c r="K21" s="34" t="str">
        <f t="shared" si="3"/>
        <v/>
      </c>
      <c r="L21" s="35"/>
      <c r="M21" s="35"/>
      <c r="N21" s="36" t="str">
        <f t="shared" si="4"/>
        <v/>
      </c>
      <c r="O21" s="36">
        <f t="shared" si="5"/>
        <v>0</v>
      </c>
      <c r="P21" s="37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7">
        <v>45708.0</v>
      </c>
      <c r="B22" s="52"/>
      <c r="C22" s="29"/>
      <c r="D22" s="35"/>
      <c r="E22" s="30" t="str">
        <f t="shared" si="7"/>
        <v>#DIV/0!</v>
      </c>
      <c r="F22" s="35"/>
      <c r="G22" s="31" t="str">
        <f t="shared" si="1"/>
        <v/>
      </c>
      <c r="H22" s="35"/>
      <c r="I22" s="32" t="str">
        <f t="shared" si="2"/>
        <v/>
      </c>
      <c r="J22" s="33"/>
      <c r="K22" s="34" t="str">
        <f t="shared" si="3"/>
        <v/>
      </c>
      <c r="L22" s="35"/>
      <c r="M22" s="35"/>
      <c r="N22" s="36" t="str">
        <f t="shared" si="4"/>
        <v/>
      </c>
      <c r="O22" s="36">
        <f t="shared" si="5"/>
        <v>0</v>
      </c>
      <c r="P22" s="37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7">
        <v>45709.0</v>
      </c>
      <c r="B23" s="52"/>
      <c r="C23" s="29"/>
      <c r="D23" s="35"/>
      <c r="E23" s="30" t="str">
        <f t="shared" si="7"/>
        <v>#DIV/0!</v>
      </c>
      <c r="F23" s="35"/>
      <c r="G23" s="31" t="str">
        <f t="shared" si="1"/>
        <v/>
      </c>
      <c r="H23" s="35"/>
      <c r="I23" s="32" t="str">
        <f t="shared" si="2"/>
        <v/>
      </c>
      <c r="J23" s="33"/>
      <c r="K23" s="34" t="str">
        <f t="shared" si="3"/>
        <v/>
      </c>
      <c r="L23" s="35"/>
      <c r="M23" s="35"/>
      <c r="N23" s="36" t="str">
        <f t="shared" si="4"/>
        <v/>
      </c>
      <c r="O23" s="36">
        <f t="shared" si="5"/>
        <v>0</v>
      </c>
      <c r="P23" s="37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7">
        <v>45710.0</v>
      </c>
      <c r="B24" s="52"/>
      <c r="C24" s="29"/>
      <c r="D24" s="35"/>
      <c r="E24" s="30" t="str">
        <f t="shared" si="7"/>
        <v>#DIV/0!</v>
      </c>
      <c r="F24" s="35"/>
      <c r="G24" s="31" t="str">
        <f t="shared" si="1"/>
        <v/>
      </c>
      <c r="H24" s="35"/>
      <c r="I24" s="32" t="str">
        <f t="shared" si="2"/>
        <v/>
      </c>
      <c r="J24" s="33"/>
      <c r="K24" s="34" t="str">
        <f t="shared" si="3"/>
        <v/>
      </c>
      <c r="L24" s="35"/>
      <c r="M24" s="35"/>
      <c r="N24" s="36" t="str">
        <f t="shared" si="4"/>
        <v/>
      </c>
      <c r="O24" s="36">
        <f t="shared" si="5"/>
        <v>0</v>
      </c>
      <c r="P24" s="37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7">
        <v>45711.0</v>
      </c>
      <c r="B25" s="52"/>
      <c r="C25" s="29"/>
      <c r="D25" s="35"/>
      <c r="E25" s="30" t="str">
        <f t="shared" si="7"/>
        <v>#DIV/0!</v>
      </c>
      <c r="F25" s="35"/>
      <c r="G25" s="31" t="str">
        <f t="shared" si="1"/>
        <v/>
      </c>
      <c r="H25" s="35"/>
      <c r="I25" s="32" t="str">
        <f t="shared" si="2"/>
        <v/>
      </c>
      <c r="J25" s="33"/>
      <c r="K25" s="34" t="str">
        <f t="shared" si="3"/>
        <v/>
      </c>
      <c r="L25" s="35"/>
      <c r="M25" s="35"/>
      <c r="N25" s="36" t="str">
        <f t="shared" si="4"/>
        <v/>
      </c>
      <c r="O25" s="36">
        <f t="shared" si="5"/>
        <v>0</v>
      </c>
      <c r="P25" s="3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7">
        <v>45712.0</v>
      </c>
      <c r="B26" s="52"/>
      <c r="C26" s="29"/>
      <c r="D26" s="35"/>
      <c r="E26" s="30" t="str">
        <f t="shared" si="7"/>
        <v>#DIV/0!</v>
      </c>
      <c r="F26" s="35"/>
      <c r="G26" s="31" t="str">
        <f t="shared" si="1"/>
        <v/>
      </c>
      <c r="H26" s="35"/>
      <c r="I26" s="32" t="str">
        <f t="shared" si="2"/>
        <v/>
      </c>
      <c r="J26" s="33"/>
      <c r="K26" s="34" t="str">
        <f t="shared" si="3"/>
        <v/>
      </c>
      <c r="L26" s="35"/>
      <c r="M26" s="35"/>
      <c r="N26" s="36" t="str">
        <f t="shared" si="4"/>
        <v/>
      </c>
      <c r="O26" s="36">
        <f t="shared" si="5"/>
        <v>0</v>
      </c>
      <c r="P26" s="3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7">
        <v>45713.0</v>
      </c>
      <c r="B27" s="52"/>
      <c r="C27" s="29"/>
      <c r="D27" s="35"/>
      <c r="E27" s="30" t="str">
        <f t="shared" si="7"/>
        <v>#DIV/0!</v>
      </c>
      <c r="F27" s="35"/>
      <c r="G27" s="31" t="str">
        <f t="shared" si="1"/>
        <v/>
      </c>
      <c r="H27" s="35"/>
      <c r="I27" s="32" t="str">
        <f t="shared" si="2"/>
        <v/>
      </c>
      <c r="J27" s="33"/>
      <c r="K27" s="34" t="str">
        <f t="shared" si="3"/>
        <v/>
      </c>
      <c r="L27" s="35"/>
      <c r="M27" s="35"/>
      <c r="N27" s="36" t="str">
        <f t="shared" si="4"/>
        <v/>
      </c>
      <c r="O27" s="36">
        <f t="shared" si="5"/>
        <v>0</v>
      </c>
      <c r="P27" s="37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7">
        <v>45714.0</v>
      </c>
      <c r="B28" s="52"/>
      <c r="C28" s="29"/>
      <c r="D28" s="35"/>
      <c r="E28" s="30" t="str">
        <f t="shared" si="7"/>
        <v>#DIV/0!</v>
      </c>
      <c r="F28" s="35"/>
      <c r="G28" s="31" t="str">
        <f t="shared" si="1"/>
        <v/>
      </c>
      <c r="H28" s="35"/>
      <c r="I28" s="32" t="str">
        <f t="shared" si="2"/>
        <v/>
      </c>
      <c r="J28" s="33"/>
      <c r="K28" s="34" t="str">
        <f t="shared" si="3"/>
        <v/>
      </c>
      <c r="L28" s="35"/>
      <c r="M28" s="35"/>
      <c r="N28" s="36" t="str">
        <f t="shared" si="4"/>
        <v/>
      </c>
      <c r="O28" s="36">
        <f t="shared" si="5"/>
        <v>0</v>
      </c>
      <c r="P28" s="3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7">
        <v>45715.0</v>
      </c>
      <c r="B29" s="52"/>
      <c r="C29" s="29"/>
      <c r="D29" s="35"/>
      <c r="E29" s="30" t="str">
        <f t="shared" si="7"/>
        <v>#DIV/0!</v>
      </c>
      <c r="F29" s="35"/>
      <c r="G29" s="31" t="str">
        <f t="shared" si="1"/>
        <v/>
      </c>
      <c r="H29" s="35"/>
      <c r="I29" s="32" t="str">
        <f t="shared" si="2"/>
        <v/>
      </c>
      <c r="J29" s="33"/>
      <c r="K29" s="34" t="str">
        <f t="shared" si="3"/>
        <v/>
      </c>
      <c r="L29" s="35"/>
      <c r="M29" s="35"/>
      <c r="N29" s="36" t="str">
        <f t="shared" si="4"/>
        <v/>
      </c>
      <c r="O29" s="36">
        <f t="shared" si="5"/>
        <v>0</v>
      </c>
      <c r="P29" s="3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7">
        <v>45716.0</v>
      </c>
      <c r="B30" s="52"/>
      <c r="C30" s="29"/>
      <c r="D30" s="35"/>
      <c r="E30" s="30" t="str">
        <f t="shared" si="7"/>
        <v>#DIV/0!</v>
      </c>
      <c r="F30" s="35"/>
      <c r="G30" s="31" t="str">
        <f t="shared" si="1"/>
        <v/>
      </c>
      <c r="H30" s="35"/>
      <c r="I30" s="32" t="str">
        <f t="shared" si="2"/>
        <v/>
      </c>
      <c r="J30" s="33"/>
      <c r="K30" s="34" t="str">
        <f t="shared" si="3"/>
        <v/>
      </c>
      <c r="L30" s="35"/>
      <c r="M30" s="35"/>
      <c r="N30" s="36" t="str">
        <f t="shared" si="4"/>
        <v/>
      </c>
      <c r="O30" s="36">
        <f t="shared" si="5"/>
        <v>0</v>
      </c>
      <c r="P30" s="3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7"/>
      <c r="B31" s="52"/>
      <c r="C31" s="29"/>
      <c r="D31" s="35"/>
      <c r="E31" s="30" t="str">
        <f t="shared" si="7"/>
        <v>#DIV/0!</v>
      </c>
      <c r="F31" s="35"/>
      <c r="G31" s="31" t="str">
        <f t="shared" si="1"/>
        <v/>
      </c>
      <c r="H31" s="35"/>
      <c r="I31" s="32" t="str">
        <f t="shared" si="2"/>
        <v/>
      </c>
      <c r="J31" s="33"/>
      <c r="K31" s="34" t="str">
        <f t="shared" si="3"/>
        <v/>
      </c>
      <c r="L31" s="35"/>
      <c r="M31" s="35"/>
      <c r="N31" s="36" t="str">
        <f t="shared" si="4"/>
        <v/>
      </c>
      <c r="O31" s="36">
        <f t="shared" si="5"/>
        <v>0</v>
      </c>
      <c r="P31" s="3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7"/>
      <c r="B32" s="52"/>
      <c r="C32" s="29"/>
      <c r="D32" s="35"/>
      <c r="E32" s="30" t="str">
        <f t="shared" si="7"/>
        <v>#DIV/0!</v>
      </c>
      <c r="F32" s="35"/>
      <c r="G32" s="31" t="str">
        <f t="shared" si="1"/>
        <v/>
      </c>
      <c r="H32" s="35"/>
      <c r="I32" s="32" t="str">
        <f t="shared" si="2"/>
        <v/>
      </c>
      <c r="J32" s="33"/>
      <c r="K32" s="34" t="str">
        <f t="shared" si="3"/>
        <v/>
      </c>
      <c r="L32" s="35"/>
      <c r="M32" s="35"/>
      <c r="N32" s="36" t="str">
        <f t="shared" si="4"/>
        <v/>
      </c>
      <c r="O32" s="36">
        <f t="shared" si="5"/>
        <v>0</v>
      </c>
      <c r="P32" s="37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7"/>
      <c r="B33" s="52"/>
      <c r="C33" s="29"/>
      <c r="D33" s="35"/>
      <c r="E33" s="30" t="str">
        <f t="shared" si="7"/>
        <v>#DIV/0!</v>
      </c>
      <c r="F33" s="35"/>
      <c r="G33" s="31" t="str">
        <f t="shared" si="1"/>
        <v/>
      </c>
      <c r="H33" s="35"/>
      <c r="I33" s="32" t="str">
        <f t="shared" si="2"/>
        <v/>
      </c>
      <c r="J33" s="33"/>
      <c r="K33" s="34" t="str">
        <f t="shared" si="3"/>
        <v/>
      </c>
      <c r="L33" s="35"/>
      <c r="M33" s="35"/>
      <c r="N33" s="36" t="str">
        <f t="shared" si="4"/>
        <v/>
      </c>
      <c r="O33" s="36">
        <f t="shared" si="5"/>
        <v>0</v>
      </c>
      <c r="P33" s="3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53" t="s">
        <v>89</v>
      </c>
      <c r="B34" s="28">
        <f>SUM(B3:B33)</f>
        <v>0</v>
      </c>
      <c r="C34" s="29">
        <f t="shared" ref="C34:D34" si="8">SUM(C2:C33)</f>
        <v>0</v>
      </c>
      <c r="D34" s="29">
        <f t="shared" si="8"/>
        <v>0</v>
      </c>
      <c r="E34" s="28" t="str">
        <f>AVERAGE(E3:E33)</f>
        <v>#DIV/0!</v>
      </c>
      <c r="F34" s="29">
        <f>SUM(F3:F33)</f>
        <v>0</v>
      </c>
      <c r="G34" s="28" t="str">
        <f>AVERAGE(G3:G33)</f>
        <v>#DIV/0!</v>
      </c>
      <c r="H34" s="29">
        <f>SUM(H3:H33)</f>
        <v>0</v>
      </c>
      <c r="I34" s="54" t="str">
        <f>AVERAGE(I3:I33)</f>
        <v>#DIV/0!</v>
      </c>
      <c r="J34" s="55">
        <f>SUM(J3:J33)</f>
        <v>0</v>
      </c>
      <c r="K34" s="49" t="str">
        <f>AVERAGE(K3:K33)</f>
        <v>#DIV/0!</v>
      </c>
      <c r="L34" s="29">
        <f t="shared" ref="L34:M34" si="9">SUM(L3:L33)</f>
        <v>0</v>
      </c>
      <c r="M34" s="29">
        <f t="shared" si="9"/>
        <v>0</v>
      </c>
      <c r="N34" s="37" t="str">
        <f>AVERAGE(N3:N33)</f>
        <v>#DIV/0!</v>
      </c>
      <c r="O34" s="37">
        <f t="shared" ref="O34:P34" si="10">SUM(O3:O33)</f>
        <v>0</v>
      </c>
      <c r="P34" s="37">
        <f t="shared" si="10"/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56"/>
      <c r="C35" s="20"/>
      <c r="D35" s="20"/>
      <c r="E35" s="57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56"/>
      <c r="C36" s="20"/>
      <c r="D36" s="20"/>
      <c r="E36" s="57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56"/>
      <c r="C37" s="20"/>
      <c r="D37" s="20"/>
      <c r="E37" s="57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56"/>
      <c r="C38" s="20"/>
      <c r="D38" s="20"/>
      <c r="E38" s="57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56"/>
      <c r="C39" s="20"/>
      <c r="D39" s="20"/>
      <c r="E39" s="57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56"/>
      <c r="C40" s="20"/>
      <c r="D40" s="20"/>
      <c r="E40" s="57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56"/>
      <c r="C41" s="20"/>
      <c r="D41" s="20"/>
      <c r="E41" s="57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56"/>
      <c r="C42" s="20"/>
      <c r="D42" s="20"/>
      <c r="E42" s="57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56"/>
      <c r="C43" s="20"/>
      <c r="D43" s="20"/>
      <c r="E43" s="57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56"/>
      <c r="C44" s="20"/>
      <c r="D44" s="20"/>
      <c r="E44" s="57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56"/>
      <c r="C45" s="20"/>
      <c r="D45" s="20"/>
      <c r="E45" s="57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56"/>
      <c r="C46" s="20"/>
      <c r="D46" s="20"/>
      <c r="E46" s="57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56"/>
      <c r="C47" s="20"/>
      <c r="D47" s="20"/>
      <c r="E47" s="57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56"/>
      <c r="C48" s="20"/>
      <c r="D48" s="20"/>
      <c r="E48" s="57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56"/>
      <c r="C49" s="20"/>
      <c r="D49" s="20"/>
      <c r="E49" s="57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56"/>
      <c r="C50" s="20"/>
      <c r="D50" s="20"/>
      <c r="E50" s="57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56"/>
      <c r="C51" s="20"/>
      <c r="D51" s="20"/>
      <c r="E51" s="57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56"/>
      <c r="C52" s="20"/>
      <c r="D52" s="20"/>
      <c r="E52" s="57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56"/>
      <c r="C53" s="20"/>
      <c r="D53" s="20"/>
      <c r="E53" s="57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56"/>
      <c r="C54" s="20"/>
      <c r="D54" s="20"/>
      <c r="E54" s="57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56"/>
      <c r="C55" s="20"/>
      <c r="D55" s="20"/>
      <c r="E55" s="57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56"/>
      <c r="C56" s="20"/>
      <c r="D56" s="20"/>
      <c r="E56" s="57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56"/>
      <c r="C57" s="20"/>
      <c r="D57" s="20"/>
      <c r="E57" s="57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56"/>
      <c r="C58" s="20"/>
      <c r="D58" s="20"/>
      <c r="E58" s="5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56"/>
      <c r="C59" s="20"/>
      <c r="D59" s="20"/>
      <c r="E59" s="5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56"/>
      <c r="C60" s="20"/>
      <c r="D60" s="20"/>
      <c r="E60" s="5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56"/>
      <c r="C61" s="20"/>
      <c r="D61" s="20"/>
      <c r="E61" s="57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56"/>
      <c r="C62" s="20"/>
      <c r="D62" s="20"/>
      <c r="E62" s="57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56"/>
      <c r="C63" s="20"/>
      <c r="D63" s="20"/>
      <c r="E63" s="57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56"/>
      <c r="C64" s="20"/>
      <c r="D64" s="20"/>
      <c r="E64" s="57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56"/>
      <c r="C65" s="20"/>
      <c r="D65" s="20"/>
      <c r="E65" s="57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56"/>
      <c r="C66" s="20"/>
      <c r="D66" s="20"/>
      <c r="E66" s="57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56"/>
      <c r="C67" s="20"/>
      <c r="D67" s="20"/>
      <c r="E67" s="57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56"/>
      <c r="C68" s="20"/>
      <c r="D68" s="20"/>
      <c r="E68" s="57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56"/>
      <c r="C69" s="20"/>
      <c r="D69" s="20"/>
      <c r="E69" s="57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56"/>
      <c r="C70" s="20"/>
      <c r="D70" s="20"/>
      <c r="E70" s="57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56"/>
      <c r="C71" s="20"/>
      <c r="D71" s="20"/>
      <c r="E71" s="57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56"/>
      <c r="C72" s="20"/>
      <c r="D72" s="20"/>
      <c r="E72" s="57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56"/>
      <c r="C73" s="20"/>
      <c r="D73" s="20"/>
      <c r="E73" s="57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56"/>
      <c r="C74" s="20"/>
      <c r="D74" s="20"/>
      <c r="E74" s="57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56"/>
      <c r="C75" s="20"/>
      <c r="D75" s="20"/>
      <c r="E75" s="57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56"/>
      <c r="C76" s="20"/>
      <c r="D76" s="20"/>
      <c r="E76" s="57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56"/>
      <c r="C77" s="20"/>
      <c r="D77" s="20"/>
      <c r="E77" s="57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56"/>
      <c r="C78" s="20"/>
      <c r="D78" s="20"/>
      <c r="E78" s="57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56"/>
      <c r="C79" s="20"/>
      <c r="D79" s="20"/>
      <c r="E79" s="57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56"/>
      <c r="C80" s="20"/>
      <c r="D80" s="20"/>
      <c r="E80" s="57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56"/>
      <c r="C81" s="20"/>
      <c r="D81" s="20"/>
      <c r="E81" s="57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56"/>
      <c r="C82" s="20"/>
      <c r="D82" s="20"/>
      <c r="E82" s="57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56"/>
      <c r="C83" s="20"/>
      <c r="D83" s="20"/>
      <c r="E83" s="57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56"/>
      <c r="C84" s="20"/>
      <c r="D84" s="20"/>
      <c r="E84" s="57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56"/>
      <c r="C85" s="20"/>
      <c r="D85" s="20"/>
      <c r="E85" s="57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56"/>
      <c r="C86" s="20"/>
      <c r="D86" s="20"/>
      <c r="E86" s="57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56"/>
      <c r="C87" s="20"/>
      <c r="D87" s="20"/>
      <c r="E87" s="57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56"/>
      <c r="C88" s="20"/>
      <c r="D88" s="20"/>
      <c r="E88" s="57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56"/>
      <c r="C89" s="20"/>
      <c r="D89" s="20"/>
      <c r="E89" s="57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56"/>
      <c r="C90" s="20"/>
      <c r="D90" s="20"/>
      <c r="E90" s="57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56"/>
      <c r="C91" s="20"/>
      <c r="D91" s="20"/>
      <c r="E91" s="57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56"/>
      <c r="C92" s="20"/>
      <c r="D92" s="20"/>
      <c r="E92" s="57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56"/>
      <c r="C93" s="20"/>
      <c r="D93" s="20"/>
      <c r="E93" s="57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56"/>
      <c r="C94" s="20"/>
      <c r="D94" s="20"/>
      <c r="E94" s="57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56"/>
      <c r="C95" s="20"/>
      <c r="D95" s="20"/>
      <c r="E95" s="57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56"/>
      <c r="C96" s="20"/>
      <c r="D96" s="20"/>
      <c r="E96" s="57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56"/>
      <c r="C97" s="20"/>
      <c r="D97" s="20"/>
      <c r="E97" s="57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56"/>
      <c r="C98" s="20"/>
      <c r="D98" s="20"/>
      <c r="E98" s="57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56"/>
      <c r="C99" s="20"/>
      <c r="D99" s="20"/>
      <c r="E99" s="57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56"/>
      <c r="C100" s="20"/>
      <c r="D100" s="20"/>
      <c r="E100" s="57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56"/>
      <c r="C101" s="20"/>
      <c r="D101" s="20"/>
      <c r="E101" s="57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56"/>
      <c r="C102" s="20"/>
      <c r="D102" s="20"/>
      <c r="E102" s="57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56"/>
      <c r="C103" s="20"/>
      <c r="D103" s="20"/>
      <c r="E103" s="57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56"/>
      <c r="C104" s="20"/>
      <c r="D104" s="20"/>
      <c r="E104" s="57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56"/>
      <c r="C105" s="20"/>
      <c r="D105" s="20"/>
      <c r="E105" s="57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56"/>
      <c r="C106" s="20"/>
      <c r="D106" s="20"/>
      <c r="E106" s="57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56"/>
      <c r="C107" s="20"/>
      <c r="D107" s="20"/>
      <c r="E107" s="57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56"/>
      <c r="C108" s="20"/>
      <c r="D108" s="20"/>
      <c r="E108" s="57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56"/>
      <c r="C109" s="20"/>
      <c r="D109" s="20"/>
      <c r="E109" s="57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56"/>
      <c r="C110" s="20"/>
      <c r="D110" s="20"/>
      <c r="E110" s="57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56"/>
      <c r="C111" s="20"/>
      <c r="D111" s="20"/>
      <c r="E111" s="57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56"/>
      <c r="C112" s="20"/>
      <c r="D112" s="20"/>
      <c r="E112" s="57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56"/>
      <c r="C113" s="20"/>
      <c r="D113" s="20"/>
      <c r="E113" s="57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56"/>
      <c r="C114" s="20"/>
      <c r="D114" s="20"/>
      <c r="E114" s="57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56"/>
      <c r="C115" s="20"/>
      <c r="D115" s="20"/>
      <c r="E115" s="5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56"/>
      <c r="C116" s="20"/>
      <c r="D116" s="20"/>
      <c r="E116" s="57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56"/>
      <c r="C117" s="20"/>
      <c r="D117" s="20"/>
      <c r="E117" s="57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56"/>
      <c r="C118" s="20"/>
      <c r="D118" s="20"/>
      <c r="E118" s="57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56"/>
      <c r="C119" s="20"/>
      <c r="D119" s="20"/>
      <c r="E119" s="57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56"/>
      <c r="C120" s="20"/>
      <c r="D120" s="20"/>
      <c r="E120" s="57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56"/>
      <c r="C121" s="20"/>
      <c r="D121" s="20"/>
      <c r="E121" s="57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56"/>
      <c r="C122" s="20"/>
      <c r="D122" s="20"/>
      <c r="E122" s="57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56"/>
      <c r="C123" s="20"/>
      <c r="D123" s="20"/>
      <c r="E123" s="57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56"/>
      <c r="C124" s="20"/>
      <c r="D124" s="20"/>
      <c r="E124" s="57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56"/>
      <c r="C125" s="20"/>
      <c r="D125" s="20"/>
      <c r="E125" s="57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56"/>
      <c r="C126" s="20"/>
      <c r="D126" s="20"/>
      <c r="E126" s="57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56"/>
      <c r="C127" s="20"/>
      <c r="D127" s="20"/>
      <c r="E127" s="57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56"/>
      <c r="C128" s="20"/>
      <c r="D128" s="20"/>
      <c r="E128" s="57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56"/>
      <c r="C129" s="20"/>
      <c r="D129" s="20"/>
      <c r="E129" s="57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56"/>
      <c r="C130" s="20"/>
      <c r="D130" s="20"/>
      <c r="E130" s="57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56"/>
      <c r="C131" s="20"/>
      <c r="D131" s="20"/>
      <c r="E131" s="57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56"/>
      <c r="C132" s="20"/>
      <c r="D132" s="20"/>
      <c r="E132" s="57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56"/>
      <c r="C133" s="20"/>
      <c r="D133" s="20"/>
      <c r="E133" s="57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56"/>
      <c r="C134" s="20"/>
      <c r="D134" s="20"/>
      <c r="E134" s="57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56"/>
      <c r="C135" s="20"/>
      <c r="D135" s="20"/>
      <c r="E135" s="57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56"/>
      <c r="C136" s="20"/>
      <c r="D136" s="20"/>
      <c r="E136" s="57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56"/>
      <c r="C137" s="20"/>
      <c r="D137" s="20"/>
      <c r="E137" s="57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56"/>
      <c r="C138" s="20"/>
      <c r="D138" s="20"/>
      <c r="E138" s="57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56"/>
      <c r="C139" s="20"/>
      <c r="D139" s="20"/>
      <c r="E139" s="57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56"/>
      <c r="C140" s="20"/>
      <c r="D140" s="20"/>
      <c r="E140" s="57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56"/>
      <c r="C141" s="20"/>
      <c r="D141" s="20"/>
      <c r="E141" s="57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56"/>
      <c r="C142" s="20"/>
      <c r="D142" s="20"/>
      <c r="E142" s="57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56"/>
      <c r="C143" s="20"/>
      <c r="D143" s="20"/>
      <c r="E143" s="57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56"/>
      <c r="C144" s="20"/>
      <c r="D144" s="20"/>
      <c r="E144" s="57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56"/>
      <c r="C145" s="20"/>
      <c r="D145" s="20"/>
      <c r="E145" s="57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56"/>
      <c r="C146" s="20"/>
      <c r="D146" s="20"/>
      <c r="E146" s="57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56"/>
      <c r="C147" s="20"/>
      <c r="D147" s="20"/>
      <c r="E147" s="57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56"/>
      <c r="C148" s="20"/>
      <c r="D148" s="20"/>
      <c r="E148" s="57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56"/>
      <c r="C149" s="20"/>
      <c r="D149" s="20"/>
      <c r="E149" s="57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56"/>
      <c r="C150" s="20"/>
      <c r="D150" s="20"/>
      <c r="E150" s="57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56"/>
      <c r="C151" s="20"/>
      <c r="D151" s="20"/>
      <c r="E151" s="57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56"/>
      <c r="C152" s="20"/>
      <c r="D152" s="20"/>
      <c r="E152" s="57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56"/>
      <c r="C153" s="20"/>
      <c r="D153" s="20"/>
      <c r="E153" s="57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56"/>
      <c r="C154" s="20"/>
      <c r="D154" s="20"/>
      <c r="E154" s="57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56"/>
      <c r="C155" s="20"/>
      <c r="D155" s="20"/>
      <c r="E155" s="57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56"/>
      <c r="C156" s="20"/>
      <c r="D156" s="20"/>
      <c r="E156" s="57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56"/>
      <c r="C157" s="20"/>
      <c r="D157" s="20"/>
      <c r="E157" s="57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56"/>
      <c r="C158" s="20"/>
      <c r="D158" s="20"/>
      <c r="E158" s="57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56"/>
      <c r="C159" s="20"/>
      <c r="D159" s="20"/>
      <c r="E159" s="57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56"/>
      <c r="C160" s="20"/>
      <c r="D160" s="20"/>
      <c r="E160" s="57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56"/>
      <c r="C161" s="20"/>
      <c r="D161" s="20"/>
      <c r="E161" s="57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56"/>
      <c r="C162" s="20"/>
      <c r="D162" s="20"/>
      <c r="E162" s="57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56"/>
      <c r="C163" s="20"/>
      <c r="D163" s="20"/>
      <c r="E163" s="57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56"/>
      <c r="C164" s="20"/>
      <c r="D164" s="20"/>
      <c r="E164" s="57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56"/>
      <c r="C165" s="20"/>
      <c r="D165" s="20"/>
      <c r="E165" s="57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56"/>
      <c r="C166" s="20"/>
      <c r="D166" s="20"/>
      <c r="E166" s="57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56"/>
      <c r="C167" s="20"/>
      <c r="D167" s="20"/>
      <c r="E167" s="57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56"/>
      <c r="C168" s="20"/>
      <c r="D168" s="20"/>
      <c r="E168" s="57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56"/>
      <c r="C169" s="20"/>
      <c r="D169" s="20"/>
      <c r="E169" s="57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56"/>
      <c r="C170" s="20"/>
      <c r="D170" s="20"/>
      <c r="E170" s="57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56"/>
      <c r="C171" s="20"/>
      <c r="D171" s="20"/>
      <c r="E171" s="57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56"/>
      <c r="C172" s="20"/>
      <c r="D172" s="20"/>
      <c r="E172" s="57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56"/>
      <c r="C173" s="20"/>
      <c r="D173" s="20"/>
      <c r="E173" s="57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56"/>
      <c r="C174" s="20"/>
      <c r="D174" s="20"/>
      <c r="E174" s="57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56"/>
      <c r="C175" s="20"/>
      <c r="D175" s="20"/>
      <c r="E175" s="57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56"/>
      <c r="C176" s="20"/>
      <c r="D176" s="20"/>
      <c r="E176" s="57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56"/>
      <c r="C177" s="20"/>
      <c r="D177" s="20"/>
      <c r="E177" s="57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56"/>
      <c r="C178" s="20"/>
      <c r="D178" s="20"/>
      <c r="E178" s="57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56"/>
      <c r="C179" s="20"/>
      <c r="D179" s="20"/>
      <c r="E179" s="57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56"/>
      <c r="C180" s="20"/>
      <c r="D180" s="20"/>
      <c r="E180" s="57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56"/>
      <c r="C181" s="20"/>
      <c r="D181" s="20"/>
      <c r="E181" s="57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56"/>
      <c r="C182" s="20"/>
      <c r="D182" s="20"/>
      <c r="E182" s="57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56"/>
      <c r="C183" s="20"/>
      <c r="D183" s="20"/>
      <c r="E183" s="57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56"/>
      <c r="C184" s="20"/>
      <c r="D184" s="20"/>
      <c r="E184" s="57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56"/>
      <c r="C185" s="20"/>
      <c r="D185" s="20"/>
      <c r="E185" s="57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56"/>
      <c r="C186" s="20"/>
      <c r="D186" s="20"/>
      <c r="E186" s="57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56"/>
      <c r="C187" s="20"/>
      <c r="D187" s="20"/>
      <c r="E187" s="57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56"/>
      <c r="C188" s="20"/>
      <c r="D188" s="20"/>
      <c r="E188" s="57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56"/>
      <c r="C189" s="20"/>
      <c r="D189" s="20"/>
      <c r="E189" s="57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56"/>
      <c r="C190" s="20"/>
      <c r="D190" s="20"/>
      <c r="E190" s="57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56"/>
      <c r="C191" s="20"/>
      <c r="D191" s="20"/>
      <c r="E191" s="57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56"/>
      <c r="C192" s="20"/>
      <c r="D192" s="20"/>
      <c r="E192" s="57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56"/>
      <c r="C193" s="20"/>
      <c r="D193" s="20"/>
      <c r="E193" s="57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56"/>
      <c r="C194" s="20"/>
      <c r="D194" s="20"/>
      <c r="E194" s="57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56"/>
      <c r="C195" s="20"/>
      <c r="D195" s="20"/>
      <c r="E195" s="57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56"/>
      <c r="C196" s="20"/>
      <c r="D196" s="20"/>
      <c r="E196" s="57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56"/>
      <c r="C197" s="20"/>
      <c r="D197" s="20"/>
      <c r="E197" s="57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56"/>
      <c r="C198" s="20"/>
      <c r="D198" s="20"/>
      <c r="E198" s="57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56"/>
      <c r="C199" s="20"/>
      <c r="D199" s="20"/>
      <c r="E199" s="57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56"/>
      <c r="C200" s="20"/>
      <c r="D200" s="20"/>
      <c r="E200" s="57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56"/>
      <c r="C201" s="20"/>
      <c r="D201" s="20"/>
      <c r="E201" s="57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56"/>
      <c r="C202" s="20"/>
      <c r="D202" s="20"/>
      <c r="E202" s="57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56"/>
      <c r="C203" s="20"/>
      <c r="D203" s="20"/>
      <c r="E203" s="57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56"/>
      <c r="C204" s="20"/>
      <c r="D204" s="20"/>
      <c r="E204" s="57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56"/>
      <c r="C205" s="20"/>
      <c r="D205" s="20"/>
      <c r="E205" s="57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56"/>
      <c r="C206" s="20"/>
      <c r="D206" s="20"/>
      <c r="E206" s="57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56"/>
      <c r="C207" s="20"/>
      <c r="D207" s="20"/>
      <c r="E207" s="57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56"/>
      <c r="C208" s="20"/>
      <c r="D208" s="20"/>
      <c r="E208" s="57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56"/>
      <c r="C209" s="20"/>
      <c r="D209" s="20"/>
      <c r="E209" s="57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56"/>
      <c r="C210" s="20"/>
      <c r="D210" s="20"/>
      <c r="E210" s="57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56"/>
      <c r="C211" s="20"/>
      <c r="D211" s="20"/>
      <c r="E211" s="57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56"/>
      <c r="C212" s="20"/>
      <c r="D212" s="20"/>
      <c r="E212" s="57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56"/>
      <c r="C213" s="20"/>
      <c r="D213" s="20"/>
      <c r="E213" s="57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56"/>
      <c r="C214" s="20"/>
      <c r="D214" s="20"/>
      <c r="E214" s="57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56"/>
      <c r="C215" s="20"/>
      <c r="D215" s="20"/>
      <c r="E215" s="57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56"/>
      <c r="C216" s="20"/>
      <c r="D216" s="20"/>
      <c r="E216" s="57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56"/>
      <c r="C217" s="20"/>
      <c r="D217" s="20"/>
      <c r="E217" s="57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56"/>
      <c r="C218" s="20"/>
      <c r="D218" s="20"/>
      <c r="E218" s="57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56"/>
      <c r="C219" s="20"/>
      <c r="D219" s="20"/>
      <c r="E219" s="57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56"/>
      <c r="C220" s="20"/>
      <c r="D220" s="20"/>
      <c r="E220" s="57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56"/>
      <c r="C221" s="20"/>
      <c r="D221" s="20"/>
      <c r="E221" s="57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56"/>
      <c r="C222" s="20"/>
      <c r="D222" s="20"/>
      <c r="E222" s="57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56"/>
      <c r="C223" s="20"/>
      <c r="D223" s="20"/>
      <c r="E223" s="57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56"/>
      <c r="C224" s="20"/>
      <c r="D224" s="20"/>
      <c r="E224" s="57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56"/>
      <c r="C225" s="20"/>
      <c r="D225" s="20"/>
      <c r="E225" s="57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56"/>
      <c r="C226" s="20"/>
      <c r="D226" s="20"/>
      <c r="E226" s="57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56"/>
      <c r="C227" s="20"/>
      <c r="D227" s="20"/>
      <c r="E227" s="57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56"/>
      <c r="C228" s="20"/>
      <c r="D228" s="20"/>
      <c r="E228" s="57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56"/>
      <c r="C229" s="20"/>
      <c r="D229" s="20"/>
      <c r="E229" s="57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56"/>
      <c r="C230" s="20"/>
      <c r="D230" s="20"/>
      <c r="E230" s="57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56"/>
      <c r="C231" s="20"/>
      <c r="D231" s="20"/>
      <c r="E231" s="57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56"/>
      <c r="C232" s="20"/>
      <c r="D232" s="20"/>
      <c r="E232" s="57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56"/>
      <c r="C233" s="20"/>
      <c r="D233" s="20"/>
      <c r="E233" s="57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56"/>
      <c r="C234" s="20"/>
      <c r="D234" s="20"/>
      <c r="E234" s="57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R2:W2"/>
    <mergeCell ref="F1:P1"/>
    <mergeCell ref="A1:E1"/>
  </mergeCells>
  <drawing r:id="rId1"/>
</worksheet>
</file>