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Volumes/Macintosh HD/_GitHub/journey-of-food/data/producto/tomate/prices/"/>
    </mc:Choice>
  </mc:AlternateContent>
  <bookViews>
    <workbookView xWindow="1700" yWindow="1240" windowWidth="23640" windowHeight="1382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E13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E12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E11" i="1"/>
  <c r="E10" i="1"/>
  <c r="E9" i="1"/>
  <c r="E8" i="1"/>
  <c r="E3" i="1"/>
  <c r="E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E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E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E7" i="1"/>
  <c r="E2" i="1"/>
</calcChain>
</file>

<file path=xl/sharedStrings.xml><?xml version="1.0" encoding="utf-8"?>
<sst xmlns="http://schemas.openxmlformats.org/spreadsheetml/2006/main" count="93" uniqueCount="66">
  <si>
    <t>YEAR</t>
  </si>
  <si>
    <t>TIPO</t>
  </si>
  <si>
    <t>PRODUCT</t>
  </si>
  <si>
    <t>UNIT</t>
  </si>
  <si>
    <t>S 1</t>
  </si>
  <si>
    <t>S 2</t>
  </si>
  <si>
    <t>S 3</t>
  </si>
  <si>
    <t>S 4</t>
  </si>
  <si>
    <t>S 5</t>
  </si>
  <si>
    <t>S 6</t>
  </si>
  <si>
    <t>S 7</t>
  </si>
  <si>
    <t>S 8</t>
  </si>
  <si>
    <t>S 9</t>
  </si>
  <si>
    <t>S 10</t>
  </si>
  <si>
    <t>S 11</t>
  </si>
  <si>
    <t>S 12</t>
  </si>
  <si>
    <t>S 13</t>
  </si>
  <si>
    <t>S 14</t>
  </si>
  <si>
    <t>S 15</t>
  </si>
  <si>
    <t>S 16</t>
  </si>
  <si>
    <t>S 17</t>
  </si>
  <si>
    <t>S 18</t>
  </si>
  <si>
    <t>S 19</t>
  </si>
  <si>
    <t>S 20</t>
  </si>
  <si>
    <t>S 21</t>
  </si>
  <si>
    <t>S 22</t>
  </si>
  <si>
    <t>S 23</t>
  </si>
  <si>
    <t>S 24</t>
  </si>
  <si>
    <t>S 25</t>
  </si>
  <si>
    <t>S 26</t>
  </si>
  <si>
    <t>S 27</t>
  </si>
  <si>
    <t>S 28</t>
  </si>
  <si>
    <t>S 29</t>
  </si>
  <si>
    <t>S 30</t>
  </si>
  <si>
    <t>S 31</t>
  </si>
  <si>
    <t>S 32</t>
  </si>
  <si>
    <t>S 33</t>
  </si>
  <si>
    <t>S 34</t>
  </si>
  <si>
    <t>S 35</t>
  </si>
  <si>
    <t>S 36</t>
  </si>
  <si>
    <t>S 37</t>
  </si>
  <si>
    <t>S 38</t>
  </si>
  <si>
    <t>S 39</t>
  </si>
  <si>
    <t>S 40</t>
  </si>
  <si>
    <t>S 41</t>
  </si>
  <si>
    <t>S 42</t>
  </si>
  <si>
    <t>S 43</t>
  </si>
  <si>
    <t>S 44</t>
  </si>
  <si>
    <t>S 45</t>
  </si>
  <si>
    <t>S 46</t>
  </si>
  <si>
    <t>S 47</t>
  </si>
  <si>
    <t>S 48</t>
  </si>
  <si>
    <t>S 49</t>
  </si>
  <si>
    <t>S 50</t>
  </si>
  <si>
    <t>S 51</t>
  </si>
  <si>
    <t>S 52</t>
  </si>
  <si>
    <t xml:space="preserve">Tomate redondo liso </t>
  </si>
  <si>
    <t>kg</t>
  </si>
  <si>
    <t>ORIGEN</t>
  </si>
  <si>
    <t>MERCASA</t>
  </si>
  <si>
    <t>DESTINO</t>
  </si>
  <si>
    <t>MARGEN MERCASA</t>
  </si>
  <si>
    <t>MARGEN ORIGEN</t>
  </si>
  <si>
    <t>MARGEN DESTINO</t>
  </si>
  <si>
    <t>percent</t>
  </si>
  <si>
    <t>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</si>
</sst>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#,##0.00_ ;\-#,##0.00\ 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theme="6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wrapText="1"/>
    </xf>
    <xf numFmtId="4" fontId="3" fillId="0" borderId="2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9" fontId="0" fillId="2" borderId="1" xfId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 vertical="center"/>
    </xf>
    <xf numFmtId="4" fontId="3" fillId="0" borderId="5" xfId="2" applyNumberFormat="1" applyFont="1" applyBorder="1" applyAlignment="1">
      <alignment horizontal="center" vertical="center"/>
    </xf>
    <xf numFmtId="165" fontId="5" fillId="0" borderId="7" xfId="3" applyNumberFormat="1" applyFont="1" applyBorder="1" applyAlignment="1">
      <alignment horizontal="center" vertical="center"/>
    </xf>
  </cellXfs>
  <cellStyles count="4">
    <cellStyle name="Moneda 2" xfId="3"/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3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baseColWidth="10" defaultRowHeight="16" x14ac:dyDescent="0.2"/>
  <cols>
    <col min="1" max="1" width="5.33203125" style="6" bestFit="1" customWidth="1"/>
    <col min="2" max="2" width="17.1640625" style="6" bestFit="1" customWidth="1"/>
    <col min="3" max="3" width="18.33203125" style="6" bestFit="1" customWidth="1"/>
    <col min="4" max="4" width="7.33203125" style="6" bestFit="1" customWidth="1"/>
    <col min="5" max="5" width="6.83203125" style="23" bestFit="1" customWidth="1"/>
    <col min="6" max="57" width="4.5" style="6" bestFit="1" customWidth="1"/>
    <col min="58" max="16384" width="10.83203125" style="6"/>
  </cols>
  <sheetData>
    <row r="1" spans="1:57" x14ac:dyDescent="0.2">
      <c r="A1" s="15" t="s">
        <v>0</v>
      </c>
      <c r="B1" s="15" t="s">
        <v>1</v>
      </c>
      <c r="C1" s="15" t="s">
        <v>2</v>
      </c>
      <c r="D1" s="15" t="s">
        <v>3</v>
      </c>
      <c r="E1" s="20" t="s">
        <v>65</v>
      </c>
      <c r="F1" s="12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8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</row>
    <row r="2" spans="1:57" x14ac:dyDescent="0.15">
      <c r="A2" s="15">
        <v>2006</v>
      </c>
      <c r="B2" s="15" t="s">
        <v>58</v>
      </c>
      <c r="C2" s="15" t="s">
        <v>56</v>
      </c>
      <c r="D2" s="15" t="s">
        <v>57</v>
      </c>
      <c r="E2" s="21">
        <f t="shared" ref="E2:E7" si="0">AVERAGE(F2:BE2)</f>
        <v>0.50750600056326056</v>
      </c>
      <c r="F2" s="19">
        <v>0.38</v>
      </c>
      <c r="G2" s="19">
        <v>0.33</v>
      </c>
      <c r="H2" s="19">
        <v>0.32</v>
      </c>
      <c r="I2" s="19">
        <v>0.34</v>
      </c>
      <c r="J2" s="19">
        <v>0.34147934186471657</v>
      </c>
      <c r="K2" s="19">
        <v>0.48</v>
      </c>
      <c r="L2" s="19">
        <v>0.41</v>
      </c>
      <c r="M2" s="19">
        <v>0.5</v>
      </c>
      <c r="N2" s="19">
        <v>0.56999999999999995</v>
      </c>
      <c r="O2" s="19">
        <v>0.62</v>
      </c>
      <c r="P2" s="19">
        <v>0.62</v>
      </c>
      <c r="Q2" s="19">
        <v>0.61</v>
      </c>
      <c r="R2" s="19">
        <v>0.53</v>
      </c>
      <c r="S2" s="19">
        <v>0.48</v>
      </c>
      <c r="T2" s="19">
        <v>0.47</v>
      </c>
      <c r="U2" s="19">
        <v>0.38</v>
      </c>
      <c r="V2" s="19">
        <v>0.33</v>
      </c>
      <c r="W2" s="19">
        <v>0.38</v>
      </c>
      <c r="X2" s="3">
        <v>0.35</v>
      </c>
      <c r="Y2" s="19">
        <v>0.31</v>
      </c>
      <c r="Z2" s="3">
        <v>0.31</v>
      </c>
      <c r="AA2" s="24">
        <v>0.28000000000000003</v>
      </c>
      <c r="AB2" s="9">
        <v>0.34</v>
      </c>
      <c r="AC2" s="25">
        <v>0.37</v>
      </c>
      <c r="AD2" s="19">
        <v>0.36</v>
      </c>
      <c r="AE2" s="3">
        <v>0.37</v>
      </c>
      <c r="AF2" s="26">
        <v>0.41</v>
      </c>
      <c r="AG2" s="18">
        <v>0.46</v>
      </c>
      <c r="AH2" s="19">
        <v>0.5</v>
      </c>
      <c r="AI2" s="27">
        <v>0.61</v>
      </c>
      <c r="AJ2" s="19">
        <v>0.63</v>
      </c>
      <c r="AK2" s="19">
        <v>0.59</v>
      </c>
      <c r="AL2" s="19">
        <v>0.68</v>
      </c>
      <c r="AM2" s="19">
        <v>0.75</v>
      </c>
      <c r="AN2" s="19">
        <v>0.67</v>
      </c>
      <c r="AO2" s="3">
        <v>0.6</v>
      </c>
      <c r="AP2" s="19">
        <v>0.52</v>
      </c>
      <c r="AQ2" s="19">
        <v>0.56000000000000005</v>
      </c>
      <c r="AR2" s="19">
        <v>0.61</v>
      </c>
      <c r="AS2" s="19">
        <v>0.6</v>
      </c>
      <c r="AT2" s="19">
        <v>0.605482808651992</v>
      </c>
      <c r="AU2" s="19">
        <v>0.68334987877283737</v>
      </c>
      <c r="AV2" s="19">
        <v>0.62</v>
      </c>
      <c r="AW2" s="19">
        <v>0.56000000000000005</v>
      </c>
      <c r="AX2" s="19">
        <v>0.41</v>
      </c>
      <c r="AY2" s="19">
        <v>0.44</v>
      </c>
      <c r="AZ2" s="19">
        <v>0.54</v>
      </c>
      <c r="BA2" s="19">
        <v>0.78</v>
      </c>
      <c r="BB2" s="19">
        <v>0.86</v>
      </c>
      <c r="BC2" s="19">
        <v>0.67</v>
      </c>
      <c r="BD2" s="10">
        <v>0.66</v>
      </c>
      <c r="BE2" s="10">
        <v>0.59</v>
      </c>
    </row>
    <row r="3" spans="1:57" x14ac:dyDescent="0.2">
      <c r="A3" s="15">
        <v>2006</v>
      </c>
      <c r="B3" s="15" t="s">
        <v>59</v>
      </c>
      <c r="C3" s="15" t="s">
        <v>56</v>
      </c>
      <c r="D3" s="15" t="s">
        <v>57</v>
      </c>
      <c r="E3" s="21">
        <f t="shared" si="0"/>
        <v>0.93826923076923074</v>
      </c>
      <c r="F3" s="13">
        <v>0.79</v>
      </c>
      <c r="G3" s="10">
        <v>0.75</v>
      </c>
      <c r="H3" s="10">
        <v>0.76</v>
      </c>
      <c r="I3" s="10">
        <v>0.71</v>
      </c>
      <c r="J3" s="10">
        <v>0.78</v>
      </c>
      <c r="K3" s="9">
        <v>0.86</v>
      </c>
      <c r="L3" s="10">
        <v>0.88</v>
      </c>
      <c r="M3" s="10">
        <v>0.72</v>
      </c>
      <c r="N3" s="10">
        <v>0.73</v>
      </c>
      <c r="O3" s="10">
        <v>0.84</v>
      </c>
      <c r="P3" s="10">
        <v>0.84</v>
      </c>
      <c r="Q3" s="10">
        <v>0.97</v>
      </c>
      <c r="R3" s="10">
        <v>1.04</v>
      </c>
      <c r="S3" s="10">
        <v>1.19</v>
      </c>
      <c r="T3" s="10">
        <v>1.34</v>
      </c>
      <c r="U3" s="10">
        <v>1.6</v>
      </c>
      <c r="V3" s="10">
        <v>1.38</v>
      </c>
      <c r="W3" s="10">
        <v>1.41</v>
      </c>
      <c r="X3" s="10">
        <v>1.29</v>
      </c>
      <c r="Y3" s="10">
        <v>1.02</v>
      </c>
      <c r="Z3" s="10">
        <v>0.88</v>
      </c>
      <c r="AA3" s="10">
        <v>0.91</v>
      </c>
      <c r="AB3" s="10">
        <v>1.07</v>
      </c>
      <c r="AC3" s="10">
        <v>1.07</v>
      </c>
      <c r="AD3" s="10">
        <v>0.96</v>
      </c>
      <c r="AE3" s="10">
        <v>0.82</v>
      </c>
      <c r="AF3" s="10">
        <v>0.87</v>
      </c>
      <c r="AG3" s="10">
        <v>0.79</v>
      </c>
      <c r="AH3" s="10">
        <v>0.75</v>
      </c>
      <c r="AI3" s="10">
        <v>0.81</v>
      </c>
      <c r="AJ3" s="10">
        <v>0.86</v>
      </c>
      <c r="AK3" s="10">
        <v>0.7</v>
      </c>
      <c r="AL3" s="10">
        <v>0.71</v>
      </c>
      <c r="AM3" s="10">
        <v>0.79</v>
      </c>
      <c r="AN3" s="10">
        <v>1.06</v>
      </c>
      <c r="AO3" s="10">
        <v>0.96</v>
      </c>
      <c r="AP3" s="10">
        <v>0.97</v>
      </c>
      <c r="AQ3" s="10">
        <v>1.01</v>
      </c>
      <c r="AR3" s="10">
        <v>1.08</v>
      </c>
      <c r="AS3" s="10">
        <v>1.1299999999999999</v>
      </c>
      <c r="AT3" s="10">
        <v>1</v>
      </c>
      <c r="AU3" s="10">
        <v>0.85</v>
      </c>
      <c r="AV3" s="10">
        <v>0.78</v>
      </c>
      <c r="AW3" s="10">
        <v>0.76</v>
      </c>
      <c r="AX3" s="10">
        <v>0.76</v>
      </c>
      <c r="AY3" s="10">
        <v>0.71</v>
      </c>
      <c r="AZ3" s="10">
        <v>0.74</v>
      </c>
      <c r="BA3" s="10">
        <v>0.89</v>
      </c>
      <c r="BB3" s="10">
        <v>0.92</v>
      </c>
      <c r="BC3" s="10">
        <v>0.96</v>
      </c>
      <c r="BD3" s="10">
        <v>1.1399999999999999</v>
      </c>
      <c r="BE3" s="10">
        <v>1.18</v>
      </c>
    </row>
    <row r="4" spans="1:57" x14ac:dyDescent="0.2">
      <c r="A4" s="15">
        <v>2006</v>
      </c>
      <c r="B4" s="15" t="s">
        <v>60</v>
      </c>
      <c r="C4" s="15" t="s">
        <v>56</v>
      </c>
      <c r="D4" s="15" t="s">
        <v>57</v>
      </c>
      <c r="E4" s="21">
        <f t="shared" si="0"/>
        <v>2.1407692307692305</v>
      </c>
      <c r="F4" s="13">
        <v>2.12</v>
      </c>
      <c r="G4" s="10">
        <v>2.0499999999999998</v>
      </c>
      <c r="H4" s="10">
        <v>2.02</v>
      </c>
      <c r="I4" s="10">
        <v>2.04</v>
      </c>
      <c r="J4" s="10">
        <v>2.02</v>
      </c>
      <c r="K4" s="10">
        <v>2.0299999999999998</v>
      </c>
      <c r="L4" s="10">
        <v>2.0099999999999998</v>
      </c>
      <c r="M4" s="10">
        <v>2.0699999999999998</v>
      </c>
      <c r="N4" s="10">
        <v>2.0699999999999998</v>
      </c>
      <c r="O4" s="10">
        <v>2.09</v>
      </c>
      <c r="P4" s="10">
        <v>2.11</v>
      </c>
      <c r="Q4" s="10">
        <v>2.11</v>
      </c>
      <c r="R4" s="10">
        <v>2.14</v>
      </c>
      <c r="S4" s="10">
        <v>2.2999999999999998</v>
      </c>
      <c r="T4" s="10">
        <v>2.39</v>
      </c>
      <c r="U4" s="10">
        <v>2.4900000000000002</v>
      </c>
      <c r="V4" s="10">
        <v>2.5099999999999998</v>
      </c>
      <c r="W4" s="10">
        <v>2.58</v>
      </c>
      <c r="X4" s="10">
        <v>2.68</v>
      </c>
      <c r="Y4" s="10">
        <v>2.63</v>
      </c>
      <c r="Z4" s="10">
        <v>2.31</v>
      </c>
      <c r="AA4" s="10">
        <v>2.19</v>
      </c>
      <c r="AB4" s="10">
        <v>2.13</v>
      </c>
      <c r="AC4" s="10">
        <v>2.13</v>
      </c>
      <c r="AD4" s="10">
        <v>2.11</v>
      </c>
      <c r="AE4" s="10">
        <v>2.09</v>
      </c>
      <c r="AF4" s="10">
        <v>2.06</v>
      </c>
      <c r="AG4" s="10">
        <v>2.02</v>
      </c>
      <c r="AH4" s="10">
        <v>2.02</v>
      </c>
      <c r="AI4" s="10">
        <v>2</v>
      </c>
      <c r="AJ4" s="10">
        <v>2</v>
      </c>
      <c r="AK4" s="10">
        <v>2</v>
      </c>
      <c r="AL4" s="10">
        <v>2</v>
      </c>
      <c r="AM4" s="10">
        <v>1.99</v>
      </c>
      <c r="AN4" s="10">
        <v>1.99</v>
      </c>
      <c r="AO4" s="10">
        <v>2.02</v>
      </c>
      <c r="AP4" s="10">
        <v>2.0699999999999998</v>
      </c>
      <c r="AQ4" s="10">
        <v>2.08</v>
      </c>
      <c r="AR4" s="10">
        <v>2.1</v>
      </c>
      <c r="AS4" s="10">
        <v>2.14</v>
      </c>
      <c r="AT4" s="10">
        <v>2.12</v>
      </c>
      <c r="AU4" s="10">
        <v>2.09</v>
      </c>
      <c r="AV4" s="10">
        <v>2.08</v>
      </c>
      <c r="AW4" s="10">
        <v>2.1</v>
      </c>
      <c r="AX4" s="10">
        <v>2.11</v>
      </c>
      <c r="AY4" s="10">
        <v>2.1</v>
      </c>
      <c r="AZ4" s="10">
        <v>2.09</v>
      </c>
      <c r="BA4" s="10">
        <v>2.0699999999999998</v>
      </c>
      <c r="BB4" s="10">
        <v>2.09</v>
      </c>
      <c r="BC4" s="10">
        <v>2.12</v>
      </c>
      <c r="BD4" s="10">
        <v>2.21</v>
      </c>
      <c r="BE4" s="10">
        <v>2.23</v>
      </c>
    </row>
    <row r="5" spans="1:57" x14ac:dyDescent="0.2">
      <c r="A5" s="15">
        <v>2006</v>
      </c>
      <c r="B5" s="15" t="s">
        <v>62</v>
      </c>
      <c r="C5" s="15" t="s">
        <v>56</v>
      </c>
      <c r="D5" s="5" t="s">
        <v>64</v>
      </c>
      <c r="E5" s="22">
        <f t="shared" si="0"/>
        <v>0.24010388789192552</v>
      </c>
      <c r="F5" s="14">
        <f>+F2/F4</f>
        <v>0.17924528301886791</v>
      </c>
      <c r="G5" s="11">
        <f t="shared" ref="G5:BE5" si="1">+G2/G4</f>
        <v>0.16097560975609759</v>
      </c>
      <c r="H5" s="11">
        <f t="shared" si="1"/>
        <v>0.15841584158415842</v>
      </c>
      <c r="I5" s="11">
        <f t="shared" si="1"/>
        <v>0.16666666666666669</v>
      </c>
      <c r="J5" s="11">
        <f t="shared" si="1"/>
        <v>0.1690491791409488</v>
      </c>
      <c r="K5" s="11">
        <f t="shared" si="1"/>
        <v>0.23645320197044337</v>
      </c>
      <c r="L5" s="11">
        <f t="shared" si="1"/>
        <v>0.20398009950248758</v>
      </c>
      <c r="M5" s="11">
        <f t="shared" si="1"/>
        <v>0.24154589371980678</v>
      </c>
      <c r="N5" s="11">
        <f t="shared" si="1"/>
        <v>0.27536231884057971</v>
      </c>
      <c r="O5" s="11">
        <f t="shared" si="1"/>
        <v>0.29665071770334928</v>
      </c>
      <c r="P5" s="11">
        <f t="shared" si="1"/>
        <v>0.29383886255924174</v>
      </c>
      <c r="Q5" s="11">
        <f t="shared" si="1"/>
        <v>0.2890995260663507</v>
      </c>
      <c r="R5" s="11">
        <f t="shared" si="1"/>
        <v>0.24766355140186916</v>
      </c>
      <c r="S5" s="11">
        <f t="shared" si="1"/>
        <v>0.20869565217391306</v>
      </c>
      <c r="T5" s="11">
        <f t="shared" si="1"/>
        <v>0.19665271966527195</v>
      </c>
      <c r="U5" s="11">
        <f t="shared" si="1"/>
        <v>0.15261044176706826</v>
      </c>
      <c r="V5" s="11">
        <f t="shared" si="1"/>
        <v>0.13147410358565739</v>
      </c>
      <c r="W5" s="11">
        <f t="shared" si="1"/>
        <v>0.14728682170542634</v>
      </c>
      <c r="X5" s="11">
        <f t="shared" si="1"/>
        <v>0.13059701492537312</v>
      </c>
      <c r="Y5" s="11">
        <f t="shared" si="1"/>
        <v>0.11787072243346008</v>
      </c>
      <c r="Z5" s="11">
        <f t="shared" si="1"/>
        <v>0.13419913419913421</v>
      </c>
      <c r="AA5" s="11">
        <f t="shared" si="1"/>
        <v>0.12785388127853883</v>
      </c>
      <c r="AB5" s="11">
        <f t="shared" si="1"/>
        <v>0.15962441314553993</v>
      </c>
      <c r="AC5" s="11">
        <f t="shared" si="1"/>
        <v>0.17370892018779344</v>
      </c>
      <c r="AD5" s="11">
        <f t="shared" si="1"/>
        <v>0.17061611374407584</v>
      </c>
      <c r="AE5" s="11">
        <f t="shared" si="1"/>
        <v>0.17703349282296652</v>
      </c>
      <c r="AF5" s="11">
        <f t="shared" si="1"/>
        <v>0.19902912621359223</v>
      </c>
      <c r="AG5" s="11">
        <f t="shared" si="1"/>
        <v>0.22772277227722773</v>
      </c>
      <c r="AH5" s="11">
        <f t="shared" si="1"/>
        <v>0.24752475247524752</v>
      </c>
      <c r="AI5" s="11">
        <f t="shared" si="1"/>
        <v>0.30499999999999999</v>
      </c>
      <c r="AJ5" s="11">
        <f t="shared" si="1"/>
        <v>0.315</v>
      </c>
      <c r="AK5" s="11">
        <f t="shared" si="1"/>
        <v>0.29499999999999998</v>
      </c>
      <c r="AL5" s="11">
        <f t="shared" si="1"/>
        <v>0.34</v>
      </c>
      <c r="AM5" s="11">
        <f t="shared" si="1"/>
        <v>0.37688442211055279</v>
      </c>
      <c r="AN5" s="11">
        <f t="shared" si="1"/>
        <v>0.33668341708542715</v>
      </c>
      <c r="AO5" s="11">
        <f t="shared" si="1"/>
        <v>0.29702970297029702</v>
      </c>
      <c r="AP5" s="11">
        <f t="shared" si="1"/>
        <v>0.25120772946859904</v>
      </c>
      <c r="AQ5" s="11">
        <f t="shared" si="1"/>
        <v>0.26923076923076927</v>
      </c>
      <c r="AR5" s="11">
        <f t="shared" si="1"/>
        <v>0.29047619047619044</v>
      </c>
      <c r="AS5" s="11">
        <f t="shared" si="1"/>
        <v>0.28037383177570091</v>
      </c>
      <c r="AT5" s="11">
        <f t="shared" si="1"/>
        <v>0.28560509842075094</v>
      </c>
      <c r="AU5" s="11">
        <f t="shared" si="1"/>
        <v>0.32696166448461123</v>
      </c>
      <c r="AV5" s="11">
        <f t="shared" si="1"/>
        <v>0.29807692307692307</v>
      </c>
      <c r="AW5" s="11">
        <f t="shared" si="1"/>
        <v>0.26666666666666666</v>
      </c>
      <c r="AX5" s="11">
        <f t="shared" si="1"/>
        <v>0.19431279620853081</v>
      </c>
      <c r="AY5" s="11">
        <f t="shared" si="1"/>
        <v>0.20952380952380953</v>
      </c>
      <c r="AZ5" s="11">
        <f t="shared" si="1"/>
        <v>0.25837320574162681</v>
      </c>
      <c r="BA5" s="11">
        <f t="shared" si="1"/>
        <v>0.37681159420289861</v>
      </c>
      <c r="BB5" s="11">
        <f t="shared" si="1"/>
        <v>0.41148325358851678</v>
      </c>
      <c r="BC5" s="11">
        <f t="shared" si="1"/>
        <v>0.31603773584905659</v>
      </c>
      <c r="BD5" s="11">
        <f t="shared" si="1"/>
        <v>0.29864253393665158</v>
      </c>
      <c r="BE5" s="11">
        <f t="shared" si="1"/>
        <v>0.26457399103139012</v>
      </c>
    </row>
    <row r="6" spans="1:57" x14ac:dyDescent="0.2">
      <c r="A6" s="15">
        <v>2006</v>
      </c>
      <c r="B6" s="15" t="s">
        <v>61</v>
      </c>
      <c r="C6" s="15" t="s">
        <v>56</v>
      </c>
      <c r="D6" s="5" t="s">
        <v>64</v>
      </c>
      <c r="E6" s="22">
        <f t="shared" si="0"/>
        <v>0.1955286196862277</v>
      </c>
      <c r="F6" s="14">
        <f>+(F3-F2)/F4</f>
        <v>0.19339622641509435</v>
      </c>
      <c r="G6" s="11">
        <f t="shared" ref="G6:BE6" si="2">+(G3-G2)/G4</f>
        <v>0.20487804878048782</v>
      </c>
      <c r="H6" s="11">
        <f t="shared" si="2"/>
        <v>0.21782178217821782</v>
      </c>
      <c r="I6" s="11">
        <f t="shared" si="2"/>
        <v>0.18137254901960781</v>
      </c>
      <c r="J6" s="11">
        <f t="shared" si="2"/>
        <v>0.21708943472043735</v>
      </c>
      <c r="K6" s="11">
        <f t="shared" si="2"/>
        <v>0.18719211822660101</v>
      </c>
      <c r="L6" s="11">
        <f t="shared" si="2"/>
        <v>0.23383084577114432</v>
      </c>
      <c r="M6" s="11">
        <f t="shared" si="2"/>
        <v>0.10628019323671498</v>
      </c>
      <c r="N6" s="11">
        <f t="shared" si="2"/>
        <v>7.7294685990338188E-2</v>
      </c>
      <c r="O6" s="11">
        <f t="shared" si="2"/>
        <v>0.10526315789473684</v>
      </c>
      <c r="P6" s="11">
        <f t="shared" si="2"/>
        <v>0.10426540284360189</v>
      </c>
      <c r="Q6" s="11">
        <f t="shared" si="2"/>
        <v>0.17061611374407584</v>
      </c>
      <c r="R6" s="11">
        <f t="shared" si="2"/>
        <v>0.23831775700934579</v>
      </c>
      <c r="S6" s="11">
        <f t="shared" si="2"/>
        <v>0.30869565217391304</v>
      </c>
      <c r="T6" s="11">
        <f t="shared" si="2"/>
        <v>0.36401673640167365</v>
      </c>
      <c r="U6" s="11">
        <f t="shared" si="2"/>
        <v>0.48995983935742976</v>
      </c>
      <c r="V6" s="11">
        <f t="shared" si="2"/>
        <v>0.41832669322709159</v>
      </c>
      <c r="W6" s="11">
        <f t="shared" si="2"/>
        <v>0.39922480620155032</v>
      </c>
      <c r="X6" s="11">
        <f t="shared" si="2"/>
        <v>0.35074626865671643</v>
      </c>
      <c r="Y6" s="11">
        <f t="shared" si="2"/>
        <v>0.26996197718631176</v>
      </c>
      <c r="Z6" s="11">
        <f t="shared" si="2"/>
        <v>0.24675324675324678</v>
      </c>
      <c r="AA6" s="11">
        <f t="shared" si="2"/>
        <v>0.28767123287671231</v>
      </c>
      <c r="AB6" s="11">
        <f t="shared" si="2"/>
        <v>0.34272300469483569</v>
      </c>
      <c r="AC6" s="11">
        <f t="shared" si="2"/>
        <v>0.32863849765258218</v>
      </c>
      <c r="AD6" s="11">
        <f t="shared" si="2"/>
        <v>0.28436018957345971</v>
      </c>
      <c r="AE6" s="11">
        <f t="shared" si="2"/>
        <v>0.21531100478468898</v>
      </c>
      <c r="AF6" s="11">
        <f t="shared" si="2"/>
        <v>0.22330097087378642</v>
      </c>
      <c r="AG6" s="11">
        <f t="shared" si="2"/>
        <v>0.16336633663366337</v>
      </c>
      <c r="AH6" s="11">
        <f t="shared" si="2"/>
        <v>0.12376237623762376</v>
      </c>
      <c r="AI6" s="11">
        <f t="shared" si="2"/>
        <v>0.10000000000000003</v>
      </c>
      <c r="AJ6" s="11">
        <f t="shared" si="2"/>
        <v>0.11499999999999999</v>
      </c>
      <c r="AK6" s="11">
        <f t="shared" si="2"/>
        <v>5.4999999999999993E-2</v>
      </c>
      <c r="AL6" s="11">
        <f t="shared" si="2"/>
        <v>1.4999999999999958E-2</v>
      </c>
      <c r="AM6" s="11">
        <f t="shared" si="2"/>
        <v>2.0100502512562832E-2</v>
      </c>
      <c r="AN6" s="11">
        <f t="shared" si="2"/>
        <v>0.19597989949748745</v>
      </c>
      <c r="AO6" s="11">
        <f t="shared" si="2"/>
        <v>0.17821782178217821</v>
      </c>
      <c r="AP6" s="11">
        <f t="shared" si="2"/>
        <v>0.21739130434782608</v>
      </c>
      <c r="AQ6" s="11">
        <f t="shared" si="2"/>
        <v>0.21634615384615383</v>
      </c>
      <c r="AR6" s="11">
        <f t="shared" si="2"/>
        <v>0.22380952380952385</v>
      </c>
      <c r="AS6" s="11">
        <f t="shared" si="2"/>
        <v>0.2476635514018691</v>
      </c>
      <c r="AT6" s="11">
        <f t="shared" si="2"/>
        <v>0.18609301478679621</v>
      </c>
      <c r="AU6" s="11">
        <f t="shared" si="2"/>
        <v>7.9736900108690251E-2</v>
      </c>
      <c r="AV6" s="11">
        <f t="shared" si="2"/>
        <v>7.6923076923076941E-2</v>
      </c>
      <c r="AW6" s="11">
        <f t="shared" si="2"/>
        <v>9.5238095238095219E-2</v>
      </c>
      <c r="AX6" s="11">
        <f t="shared" si="2"/>
        <v>0.16587677725118485</v>
      </c>
      <c r="AY6" s="11">
        <f t="shared" si="2"/>
        <v>0.12857142857142856</v>
      </c>
      <c r="AZ6" s="11">
        <f t="shared" si="2"/>
        <v>9.5693779904306206E-2</v>
      </c>
      <c r="BA6" s="11">
        <f t="shared" si="2"/>
        <v>5.3140096618357488E-2</v>
      </c>
      <c r="BB6" s="11">
        <f t="shared" si="2"/>
        <v>2.8708133971291894E-2</v>
      </c>
      <c r="BC6" s="11">
        <f t="shared" si="2"/>
        <v>0.13679245283018865</v>
      </c>
      <c r="BD6" s="11">
        <f t="shared" si="2"/>
        <v>0.21719457013574656</v>
      </c>
      <c r="BE6" s="11">
        <f t="shared" si="2"/>
        <v>0.26457399103139012</v>
      </c>
    </row>
    <row r="7" spans="1:57" x14ac:dyDescent="0.2">
      <c r="A7" s="16">
        <v>2006</v>
      </c>
      <c r="B7" s="16" t="s">
        <v>63</v>
      </c>
      <c r="C7" s="16" t="s">
        <v>56</v>
      </c>
      <c r="D7" s="17" t="s">
        <v>64</v>
      </c>
      <c r="E7" s="22">
        <f t="shared" si="0"/>
        <v>0.56436749242184669</v>
      </c>
      <c r="F7" s="14">
        <f>+(F4-F3)/F4</f>
        <v>0.62735849056603776</v>
      </c>
      <c r="G7" s="11">
        <f t="shared" ref="G7:BE7" si="3">+(G4-G3)/G4</f>
        <v>0.63414634146341464</v>
      </c>
      <c r="H7" s="11">
        <f t="shared" si="3"/>
        <v>0.62376237623762376</v>
      </c>
      <c r="I7" s="11">
        <f t="shared" si="3"/>
        <v>0.65196078431372551</v>
      </c>
      <c r="J7" s="11">
        <f t="shared" si="3"/>
        <v>0.61386138613861385</v>
      </c>
      <c r="K7" s="11">
        <f t="shared" si="3"/>
        <v>0.57635467980295574</v>
      </c>
      <c r="L7" s="11">
        <f t="shared" si="3"/>
        <v>0.56218905472636815</v>
      </c>
      <c r="M7" s="11">
        <f t="shared" si="3"/>
        <v>0.65217391304347827</v>
      </c>
      <c r="N7" s="11">
        <f t="shared" si="3"/>
        <v>0.64734299516908211</v>
      </c>
      <c r="O7" s="11">
        <f t="shared" si="3"/>
        <v>0.59808612440191389</v>
      </c>
      <c r="P7" s="11">
        <f t="shared" si="3"/>
        <v>0.6018957345971564</v>
      </c>
      <c r="Q7" s="11">
        <f t="shared" si="3"/>
        <v>0.54028436018957349</v>
      </c>
      <c r="R7" s="11">
        <f t="shared" si="3"/>
        <v>0.5140186915887851</v>
      </c>
      <c r="S7" s="11">
        <f t="shared" si="3"/>
        <v>0.4826086956521739</v>
      </c>
      <c r="T7" s="11">
        <f t="shared" si="3"/>
        <v>0.43933054393305437</v>
      </c>
      <c r="U7" s="11">
        <f t="shared" si="3"/>
        <v>0.35742971887550201</v>
      </c>
      <c r="V7" s="11">
        <f t="shared" si="3"/>
        <v>0.45019920318725098</v>
      </c>
      <c r="W7" s="11">
        <f t="shared" si="3"/>
        <v>0.45348837209302328</v>
      </c>
      <c r="X7" s="11">
        <f t="shared" si="3"/>
        <v>0.51865671641791045</v>
      </c>
      <c r="Y7" s="11">
        <f t="shared" si="3"/>
        <v>0.61216730038022815</v>
      </c>
      <c r="Z7" s="11">
        <f t="shared" si="3"/>
        <v>0.61904761904761907</v>
      </c>
      <c r="AA7" s="11">
        <f t="shared" si="3"/>
        <v>0.58447488584474883</v>
      </c>
      <c r="AB7" s="11">
        <f t="shared" si="3"/>
        <v>0.49765258215962438</v>
      </c>
      <c r="AC7" s="11">
        <f t="shared" si="3"/>
        <v>0.49765258215962438</v>
      </c>
      <c r="AD7" s="11">
        <f t="shared" si="3"/>
        <v>0.54502369668246442</v>
      </c>
      <c r="AE7" s="11">
        <f t="shared" si="3"/>
        <v>0.60765550239234456</v>
      </c>
      <c r="AF7" s="11">
        <f t="shared" si="3"/>
        <v>0.57766990291262132</v>
      </c>
      <c r="AG7" s="11">
        <f t="shared" si="3"/>
        <v>0.6089108910891089</v>
      </c>
      <c r="AH7" s="11">
        <f t="shared" si="3"/>
        <v>0.62871287128712872</v>
      </c>
      <c r="AI7" s="11">
        <f t="shared" si="3"/>
        <v>0.59499999999999997</v>
      </c>
      <c r="AJ7" s="11">
        <f t="shared" si="3"/>
        <v>0.57000000000000006</v>
      </c>
      <c r="AK7" s="11">
        <f t="shared" si="3"/>
        <v>0.65</v>
      </c>
      <c r="AL7" s="11">
        <f t="shared" si="3"/>
        <v>0.64500000000000002</v>
      </c>
      <c r="AM7" s="11">
        <f t="shared" si="3"/>
        <v>0.60301507537688437</v>
      </c>
      <c r="AN7" s="11">
        <f t="shared" si="3"/>
        <v>0.4673366834170854</v>
      </c>
      <c r="AO7" s="11">
        <f t="shared" si="3"/>
        <v>0.52475247524752477</v>
      </c>
      <c r="AP7" s="11">
        <f t="shared" si="3"/>
        <v>0.53140096618357491</v>
      </c>
      <c r="AQ7" s="11">
        <f t="shared" si="3"/>
        <v>0.51442307692307698</v>
      </c>
      <c r="AR7" s="11">
        <f t="shared" si="3"/>
        <v>0.48571428571428571</v>
      </c>
      <c r="AS7" s="11">
        <f t="shared" si="3"/>
        <v>0.47196261682243001</v>
      </c>
      <c r="AT7" s="11">
        <f t="shared" si="3"/>
        <v>0.52830188679245282</v>
      </c>
      <c r="AU7" s="11">
        <f t="shared" si="3"/>
        <v>0.59330143540669844</v>
      </c>
      <c r="AV7" s="11">
        <f t="shared" si="3"/>
        <v>0.625</v>
      </c>
      <c r="AW7" s="11">
        <f t="shared" si="3"/>
        <v>0.63809523809523816</v>
      </c>
      <c r="AX7" s="11">
        <f t="shared" si="3"/>
        <v>0.6398104265402843</v>
      </c>
      <c r="AY7" s="11">
        <f t="shared" si="3"/>
        <v>0.66190476190476188</v>
      </c>
      <c r="AZ7" s="11">
        <f t="shared" si="3"/>
        <v>0.64593301435406691</v>
      </c>
      <c r="BA7" s="11">
        <f t="shared" si="3"/>
        <v>0.57004830917874383</v>
      </c>
      <c r="BB7" s="11">
        <f t="shared" si="3"/>
        <v>0.55980861244019142</v>
      </c>
      <c r="BC7" s="11">
        <f t="shared" si="3"/>
        <v>0.54716981132075471</v>
      </c>
      <c r="BD7" s="11">
        <f t="shared" si="3"/>
        <v>0.48416289592760187</v>
      </c>
      <c r="BE7" s="11">
        <f t="shared" si="3"/>
        <v>0.47085201793721976</v>
      </c>
    </row>
    <row r="8" spans="1:57" x14ac:dyDescent="0.15">
      <c r="A8" s="6">
        <v>2017</v>
      </c>
      <c r="B8" s="15" t="s">
        <v>58</v>
      </c>
      <c r="C8" s="1" t="s">
        <v>56</v>
      </c>
      <c r="D8" s="2" t="s">
        <v>57</v>
      </c>
      <c r="E8" s="21">
        <f t="shared" ref="E8:E13" si="4">AVERAGE(F8:BE8)</f>
        <v>0.56857142857142862</v>
      </c>
      <c r="F8" s="9">
        <v>0.59</v>
      </c>
      <c r="G8" s="9">
        <v>0.86</v>
      </c>
      <c r="H8" s="3">
        <v>0.94</v>
      </c>
      <c r="I8" s="9">
        <v>1.02</v>
      </c>
      <c r="J8" s="9">
        <v>0.82</v>
      </c>
      <c r="K8" s="9">
        <v>0.49</v>
      </c>
      <c r="L8" s="3">
        <v>0.43</v>
      </c>
      <c r="M8" s="4">
        <v>0.46</v>
      </c>
      <c r="N8" s="3">
        <v>0.56000000000000005</v>
      </c>
      <c r="O8" s="3">
        <v>0.6</v>
      </c>
      <c r="P8" s="9">
        <v>0.66</v>
      </c>
      <c r="Q8" s="3">
        <v>0.48</v>
      </c>
      <c r="R8" s="3">
        <v>0.65</v>
      </c>
      <c r="S8" s="3">
        <v>0.93</v>
      </c>
      <c r="T8" s="9">
        <v>0.89</v>
      </c>
      <c r="U8" s="9">
        <v>0.75</v>
      </c>
      <c r="V8" s="9">
        <v>0.52</v>
      </c>
      <c r="W8" s="9">
        <v>0.44</v>
      </c>
      <c r="X8" s="18">
        <v>0.35</v>
      </c>
      <c r="Y8" s="9">
        <v>0.26</v>
      </c>
      <c r="Z8" s="9">
        <v>0.24</v>
      </c>
      <c r="AA8" s="9">
        <v>0.27</v>
      </c>
      <c r="AB8" s="3">
        <v>0.35</v>
      </c>
      <c r="AC8" s="3">
        <v>0.41</v>
      </c>
      <c r="AD8" s="9">
        <v>0.47</v>
      </c>
      <c r="AE8" s="10">
        <v>0.39</v>
      </c>
      <c r="AF8" s="9">
        <v>0.46</v>
      </c>
      <c r="AG8" s="9">
        <v>0.63</v>
      </c>
      <c r="AH8" s="3"/>
      <c r="AI8" s="9"/>
      <c r="AJ8" s="9"/>
      <c r="AK8" s="9"/>
      <c r="AL8" s="9"/>
      <c r="AM8" s="9"/>
      <c r="AN8" s="9"/>
      <c r="AO8" s="9"/>
      <c r="AP8" s="9"/>
      <c r="AQ8" s="3"/>
      <c r="AR8" s="3"/>
      <c r="AS8" s="19"/>
      <c r="AT8" s="3"/>
      <c r="AU8" s="4"/>
      <c r="AV8" s="9"/>
      <c r="AW8" s="3"/>
      <c r="AX8" s="3"/>
      <c r="AY8" s="3"/>
      <c r="AZ8" s="9"/>
      <c r="BA8" s="3"/>
      <c r="BB8" s="3"/>
      <c r="BC8" s="3"/>
      <c r="BD8" s="9"/>
      <c r="BE8" s="9"/>
    </row>
    <row r="9" spans="1:57" x14ac:dyDescent="0.2">
      <c r="A9" s="6">
        <v>2017</v>
      </c>
      <c r="B9" s="15" t="s">
        <v>59</v>
      </c>
      <c r="C9" s="1" t="s">
        <v>56</v>
      </c>
      <c r="D9" s="2" t="s">
        <v>57</v>
      </c>
      <c r="E9" s="21">
        <f t="shared" si="4"/>
        <v>1.1705190813287509</v>
      </c>
      <c r="F9" s="3">
        <v>1.2067009009533232</v>
      </c>
      <c r="G9" s="3">
        <v>1.229818755259148</v>
      </c>
      <c r="H9" s="3">
        <v>1.5833314457334129</v>
      </c>
      <c r="I9" s="3">
        <v>1.6630786880799338</v>
      </c>
      <c r="J9" s="3">
        <v>1.7161095504145745</v>
      </c>
      <c r="K9" s="3">
        <v>1.3255560930704113</v>
      </c>
      <c r="L9" s="3">
        <v>1.0661774389271088</v>
      </c>
      <c r="M9" s="3">
        <v>1.0927309511732732</v>
      </c>
      <c r="N9" s="3">
        <v>1.1432954662324926</v>
      </c>
      <c r="O9" s="3">
        <v>1.2631406164626133</v>
      </c>
      <c r="P9" s="3">
        <v>1.3638620137922648</v>
      </c>
      <c r="Q9" s="3">
        <v>1.1701638261403802</v>
      </c>
      <c r="R9" s="3">
        <v>1.5475492188309519</v>
      </c>
      <c r="S9" s="3">
        <v>1.4343842311057153</v>
      </c>
      <c r="T9" s="3">
        <v>1.4631769813809963</v>
      </c>
      <c r="U9" s="3">
        <v>1.5318871987178204</v>
      </c>
      <c r="V9" s="3">
        <v>1.3750879306166648</v>
      </c>
      <c r="W9" s="3">
        <v>1.1661590485341813</v>
      </c>
      <c r="X9" s="10">
        <v>1.0854302923515446</v>
      </c>
      <c r="Y9" s="3">
        <v>0.94468073598139346</v>
      </c>
      <c r="Z9" s="3">
        <v>0.91047723113013312</v>
      </c>
      <c r="AA9" s="3">
        <v>0.77387613433551738</v>
      </c>
      <c r="AB9" s="3">
        <v>0.81564651468503602</v>
      </c>
      <c r="AC9" s="3">
        <v>0.85417094793260895</v>
      </c>
      <c r="AD9" s="3">
        <v>0.80927395231863863</v>
      </c>
      <c r="AE9" s="3">
        <v>0.73246053988207283</v>
      </c>
      <c r="AF9" s="3">
        <v>0.72263951010572913</v>
      </c>
      <c r="AG9" s="3">
        <v>0.7836680630570888</v>
      </c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</row>
    <row r="10" spans="1:57" x14ac:dyDescent="0.2">
      <c r="A10" s="6">
        <v>2017</v>
      </c>
      <c r="B10" s="15" t="s">
        <v>60</v>
      </c>
      <c r="C10" s="1" t="s">
        <v>56</v>
      </c>
      <c r="D10" s="2" t="s">
        <v>57</v>
      </c>
      <c r="E10" s="21">
        <f t="shared" si="4"/>
        <v>2.1567857142857143</v>
      </c>
      <c r="F10" s="3">
        <v>2.1</v>
      </c>
      <c r="G10" s="3">
        <v>2.1</v>
      </c>
      <c r="H10" s="3">
        <v>2.15</v>
      </c>
      <c r="I10" s="3">
        <v>2.2599999999999998</v>
      </c>
      <c r="J10" s="3">
        <v>2.38</v>
      </c>
      <c r="K10" s="3">
        <v>2.4</v>
      </c>
      <c r="L10" s="3">
        <v>2.29</v>
      </c>
      <c r="M10" s="3">
        <v>2.2799999999999998</v>
      </c>
      <c r="N10" s="3">
        <v>2.2000000000000002</v>
      </c>
      <c r="O10" s="3">
        <v>2.19</v>
      </c>
      <c r="P10" s="3">
        <v>2.14</v>
      </c>
      <c r="Q10" s="3">
        <v>2.15</v>
      </c>
      <c r="R10" s="3">
        <v>2.17</v>
      </c>
      <c r="S10" s="3">
        <v>2.1800000000000002</v>
      </c>
      <c r="T10" s="3">
        <v>2.21</v>
      </c>
      <c r="U10" s="3">
        <v>2.25</v>
      </c>
      <c r="V10" s="3">
        <v>2.2599999999999998</v>
      </c>
      <c r="W10" s="3">
        <v>2.23</v>
      </c>
      <c r="X10" s="10">
        <v>2.21</v>
      </c>
      <c r="Y10" s="3">
        <v>2.15</v>
      </c>
      <c r="Z10" s="3">
        <v>2.1</v>
      </c>
      <c r="AA10" s="3">
        <v>2.04</v>
      </c>
      <c r="AB10" s="3">
        <v>1.97</v>
      </c>
      <c r="AC10" s="3">
        <v>1.99</v>
      </c>
      <c r="AD10" s="3">
        <v>2</v>
      </c>
      <c r="AE10" s="3">
        <v>2.0099999999999998</v>
      </c>
      <c r="AF10" s="3">
        <v>1.99</v>
      </c>
      <c r="AG10" s="3">
        <v>1.99</v>
      </c>
      <c r="AH10" s="3"/>
      <c r="AI10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</row>
    <row r="11" spans="1:57" x14ac:dyDescent="0.2">
      <c r="A11" s="6">
        <v>2017</v>
      </c>
      <c r="B11" s="15" t="s">
        <v>62</v>
      </c>
      <c r="C11" s="15" t="s">
        <v>56</v>
      </c>
      <c r="D11" s="5" t="s">
        <v>64</v>
      </c>
      <c r="E11" s="22">
        <f t="shared" si="4"/>
        <v>0.26262229491587502</v>
      </c>
      <c r="F11" s="14">
        <f>+F8/F10</f>
        <v>0.28095238095238095</v>
      </c>
      <c r="G11" s="14">
        <f t="shared" ref="G11:AG11" si="5">+G8/G10</f>
        <v>0.40952380952380951</v>
      </c>
      <c r="H11" s="14">
        <f t="shared" si="5"/>
        <v>0.43720930232558136</v>
      </c>
      <c r="I11" s="14">
        <f t="shared" si="5"/>
        <v>0.45132743362831862</v>
      </c>
      <c r="J11" s="14">
        <f t="shared" si="5"/>
        <v>0.34453781512605042</v>
      </c>
      <c r="K11" s="14">
        <f t="shared" si="5"/>
        <v>0.20416666666666666</v>
      </c>
      <c r="L11" s="14">
        <f t="shared" si="5"/>
        <v>0.18777292576419213</v>
      </c>
      <c r="M11" s="14">
        <f t="shared" si="5"/>
        <v>0.2017543859649123</v>
      </c>
      <c r="N11" s="14">
        <f t="shared" si="5"/>
        <v>0.25454545454545457</v>
      </c>
      <c r="O11" s="14">
        <f t="shared" si="5"/>
        <v>0.27397260273972601</v>
      </c>
      <c r="P11" s="14">
        <f t="shared" si="5"/>
        <v>0.30841121495327101</v>
      </c>
      <c r="Q11" s="14">
        <f t="shared" si="5"/>
        <v>0.22325581395348837</v>
      </c>
      <c r="R11" s="14">
        <f t="shared" si="5"/>
        <v>0.29953917050691248</v>
      </c>
      <c r="S11" s="14">
        <f t="shared" si="5"/>
        <v>0.42660550458715596</v>
      </c>
      <c r="T11" s="14">
        <f t="shared" si="5"/>
        <v>0.40271493212669685</v>
      </c>
      <c r="U11" s="14">
        <f t="shared" si="5"/>
        <v>0.33333333333333331</v>
      </c>
      <c r="V11" s="14">
        <f t="shared" si="5"/>
        <v>0.23008849557522126</v>
      </c>
      <c r="W11" s="14">
        <f t="shared" si="5"/>
        <v>0.19730941704035876</v>
      </c>
      <c r="X11" s="14">
        <f t="shared" si="5"/>
        <v>0.15837104072398189</v>
      </c>
      <c r="Y11" s="14">
        <f t="shared" si="5"/>
        <v>0.12093023255813955</v>
      </c>
      <c r="Z11" s="14">
        <f t="shared" si="5"/>
        <v>0.11428571428571428</v>
      </c>
      <c r="AA11" s="14">
        <f t="shared" si="5"/>
        <v>0.13235294117647059</v>
      </c>
      <c r="AB11" s="14">
        <f t="shared" si="5"/>
        <v>0.17766497461928932</v>
      </c>
      <c r="AC11" s="14">
        <f t="shared" si="5"/>
        <v>0.20603015075376882</v>
      </c>
      <c r="AD11" s="14">
        <f t="shared" si="5"/>
        <v>0.23499999999999999</v>
      </c>
      <c r="AE11" s="14">
        <f t="shared" si="5"/>
        <v>0.19402985074626869</v>
      </c>
      <c r="AF11" s="14">
        <f t="shared" si="5"/>
        <v>0.23115577889447236</v>
      </c>
      <c r="AG11" s="14">
        <f t="shared" si="5"/>
        <v>0.3165829145728643</v>
      </c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</row>
    <row r="12" spans="1:57" x14ac:dyDescent="0.2">
      <c r="A12" s="6">
        <v>2017</v>
      </c>
      <c r="B12" s="15" t="s">
        <v>61</v>
      </c>
      <c r="C12" s="15" t="s">
        <v>56</v>
      </c>
      <c r="D12" s="5" t="s">
        <v>64</v>
      </c>
      <c r="E12" s="22">
        <f t="shared" si="4"/>
        <v>0.27619664689989648</v>
      </c>
      <c r="F12" s="14">
        <f>+(F9-F8)/F10</f>
        <v>0.29366709569205868</v>
      </c>
      <c r="G12" s="14">
        <f t="shared" ref="G12:AG12" si="6">+(G9-G8)/G10</f>
        <v>0.17610416917102284</v>
      </c>
      <c r="H12" s="14">
        <f t="shared" si="6"/>
        <v>0.29922392824809907</v>
      </c>
      <c r="I12" s="14">
        <f t="shared" si="6"/>
        <v>0.28454809207076714</v>
      </c>
      <c r="J12" s="14">
        <f t="shared" si="6"/>
        <v>0.37651661782124979</v>
      </c>
      <c r="K12" s="14">
        <f t="shared" si="6"/>
        <v>0.34814837211267141</v>
      </c>
      <c r="L12" s="14">
        <f t="shared" si="6"/>
        <v>0.27780674188956717</v>
      </c>
      <c r="M12" s="14">
        <f t="shared" si="6"/>
        <v>0.27751357507599705</v>
      </c>
      <c r="N12" s="14">
        <f t="shared" si="6"/>
        <v>0.26513430283295114</v>
      </c>
      <c r="O12" s="14">
        <f t="shared" si="6"/>
        <v>0.30280393445781434</v>
      </c>
      <c r="P12" s="14">
        <f t="shared" si="6"/>
        <v>0.32890748308049755</v>
      </c>
      <c r="Q12" s="14">
        <f t="shared" si="6"/>
        <v>0.32100643076296753</v>
      </c>
      <c r="R12" s="14">
        <f t="shared" si="6"/>
        <v>0.41361715153500084</v>
      </c>
      <c r="S12" s="14">
        <f t="shared" si="6"/>
        <v>0.23136891335124551</v>
      </c>
      <c r="T12" s="14">
        <f t="shared" si="6"/>
        <v>0.25935610017239652</v>
      </c>
      <c r="U12" s="14">
        <f t="shared" si="6"/>
        <v>0.34750542165236464</v>
      </c>
      <c r="V12" s="14">
        <f t="shared" si="6"/>
        <v>0.37835749142330305</v>
      </c>
      <c r="W12" s="14">
        <f t="shared" si="6"/>
        <v>0.32563186032922931</v>
      </c>
      <c r="X12" s="14">
        <f t="shared" si="6"/>
        <v>0.3327738879418754</v>
      </c>
      <c r="Y12" s="14">
        <f t="shared" si="6"/>
        <v>0.31845615627041557</v>
      </c>
      <c r="Z12" s="14">
        <f t="shared" si="6"/>
        <v>0.31927487196673004</v>
      </c>
      <c r="AA12" s="14">
        <f t="shared" si="6"/>
        <v>0.24699810506643008</v>
      </c>
      <c r="AB12" s="14">
        <f t="shared" si="6"/>
        <v>0.23636878918022133</v>
      </c>
      <c r="AC12" s="14">
        <f t="shared" si="6"/>
        <v>0.22320148137317034</v>
      </c>
      <c r="AD12" s="14">
        <f t="shared" si="6"/>
        <v>0.16963697615931933</v>
      </c>
      <c r="AE12" s="14">
        <f t="shared" si="6"/>
        <v>0.17037837805078251</v>
      </c>
      <c r="AF12" s="14">
        <f t="shared" si="6"/>
        <v>0.13197965331946188</v>
      </c>
      <c r="AG12" s="14">
        <f t="shared" si="6"/>
        <v>7.7220132189491864E-2</v>
      </c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</row>
    <row r="13" spans="1:57" x14ac:dyDescent="0.2">
      <c r="A13" s="6">
        <v>2017</v>
      </c>
      <c r="B13" s="16" t="s">
        <v>63</v>
      </c>
      <c r="C13" s="16" t="s">
        <v>56</v>
      </c>
      <c r="D13" s="17" t="s">
        <v>64</v>
      </c>
      <c r="E13" s="22">
        <f t="shared" si="4"/>
        <v>0.46118105818422855</v>
      </c>
      <c r="F13" s="14">
        <f>+(F10-F9)/F10</f>
        <v>0.42538052335556042</v>
      </c>
      <c r="G13" s="14">
        <f t="shared" ref="G13:AG13" si="7">+(G10-G9)/G10</f>
        <v>0.41437202130516765</v>
      </c>
      <c r="H13" s="14">
        <f t="shared" si="7"/>
        <v>0.26356676942631957</v>
      </c>
      <c r="I13" s="14">
        <f t="shared" si="7"/>
        <v>0.26412447430091418</v>
      </c>
      <c r="J13" s="14">
        <f t="shared" si="7"/>
        <v>0.27894556705269979</v>
      </c>
      <c r="K13" s="14">
        <f t="shared" si="7"/>
        <v>0.44768496122066193</v>
      </c>
      <c r="L13" s="14">
        <f t="shared" si="7"/>
        <v>0.53442033234624076</v>
      </c>
      <c r="M13" s="14">
        <f t="shared" si="7"/>
        <v>0.52073203895909059</v>
      </c>
      <c r="N13" s="14">
        <f t="shared" si="7"/>
        <v>0.48032024262159434</v>
      </c>
      <c r="O13" s="14">
        <f t="shared" si="7"/>
        <v>0.42322346280245965</v>
      </c>
      <c r="P13" s="14">
        <f t="shared" si="7"/>
        <v>0.36268130196623144</v>
      </c>
      <c r="Q13" s="14">
        <f t="shared" si="7"/>
        <v>0.4557377552835441</v>
      </c>
      <c r="R13" s="14">
        <f t="shared" si="7"/>
        <v>0.28684367795808668</v>
      </c>
      <c r="S13" s="14">
        <f t="shared" si="7"/>
        <v>0.3420255820615985</v>
      </c>
      <c r="T13" s="14">
        <f t="shared" si="7"/>
        <v>0.33792896770090664</v>
      </c>
      <c r="U13" s="14">
        <f t="shared" si="7"/>
        <v>0.31916124501430204</v>
      </c>
      <c r="V13" s="14">
        <f t="shared" si="7"/>
        <v>0.39155401300147569</v>
      </c>
      <c r="W13" s="14">
        <f t="shared" si="7"/>
        <v>0.47705872263041199</v>
      </c>
      <c r="X13" s="14">
        <f t="shared" si="7"/>
        <v>0.50885507133414265</v>
      </c>
      <c r="Y13" s="14">
        <f t="shared" si="7"/>
        <v>0.56061361117144481</v>
      </c>
      <c r="Z13" s="14">
        <f t="shared" si="7"/>
        <v>0.56643941374755569</v>
      </c>
      <c r="AA13" s="14">
        <f t="shared" si="7"/>
        <v>0.62064895375709928</v>
      </c>
      <c r="AB13" s="14">
        <f t="shared" si="7"/>
        <v>0.58596623620048938</v>
      </c>
      <c r="AC13" s="14">
        <f t="shared" si="7"/>
        <v>0.57076836787306084</v>
      </c>
      <c r="AD13" s="14">
        <f t="shared" si="7"/>
        <v>0.59536302384068063</v>
      </c>
      <c r="AE13" s="14">
        <f t="shared" si="7"/>
        <v>0.63559177120294874</v>
      </c>
      <c r="AF13" s="14">
        <f t="shared" si="7"/>
        <v>0.63686456778606582</v>
      </c>
      <c r="AG13" s="14">
        <f t="shared" si="7"/>
        <v>0.60619695323764389</v>
      </c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</row>
  </sheetData>
  <dataValidations count="1">
    <dataValidation type="decimal" operator="greaterThanOrEqual" showInputMessage="1" showErrorMessage="1" errorTitle="Valor incorrecto" error="El valor introducido no es válido. " promptTitle="Introduzca un valor" prompt="Por favor, introduzca un valor para el producto." sqref="AI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2017-09-27T10:39:29Z</dcterms:created>
  <dcterms:modified xsi:type="dcterms:W3CDTF">2017-09-28T11:33:17Z</dcterms:modified>
</cp:coreProperties>
</file>