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Macintosh HD/_GitHub/journey-of-food/data/source/"/>
    </mc:Choice>
  </mc:AlternateContent>
  <bookViews>
    <workbookView xWindow="760" yWindow="440" windowWidth="24840" windowHeight="14520" activeTab="7"/>
  </bookViews>
  <sheets>
    <sheet name="2012" sheetId="58" r:id="rId1"/>
    <sheet name="2012 (3)" sheetId="67" r:id="rId2"/>
    <sheet name="2013" sheetId="75" r:id="rId3"/>
    <sheet name="2014" sheetId="81" r:id="rId4"/>
    <sheet name="2015" sheetId="87" r:id="rId5"/>
    <sheet name="2016" sheetId="88" r:id="rId6"/>
    <sheet name="2016-1er sem" sheetId="89" r:id="rId7"/>
    <sheet name="2017-1er sem" sheetId="90" r:id="rId8"/>
  </sheets>
  <definedNames>
    <definedName name="_xlnm.Print_Titles" localSheetId="0">'2012'!$A:$A</definedName>
    <definedName name="_xlnm.Print_Titles" localSheetId="1">'2012 (3)'!$A:$A</definedName>
    <definedName name="_xlnm.Print_Titles" localSheetId="2">'2013'!$A:$A</definedName>
    <definedName name="_xlnm.Print_Titles" localSheetId="3">'2014'!$A:$A</definedName>
    <definedName name="_xlnm.Print_Titles" localSheetId="4">'2015'!$A:$A</definedName>
    <definedName name="_xlnm.Print_Titles" localSheetId="5">'2016'!$A:$A</definedName>
    <definedName name="_xlnm.Print_Titles" localSheetId="6">'2016-1er sem'!$A:$A</definedName>
    <definedName name="_xlnm.Print_Titles" localSheetId="7">'2017-1er sem'!$A:$A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9" i="90" l="1"/>
  <c r="AE61" i="90"/>
  <c r="AE63" i="90"/>
  <c r="AB59" i="90"/>
  <c r="AB28" i="90"/>
  <c r="AB61" i="90"/>
  <c r="AB63" i="90"/>
  <c r="AA59" i="90"/>
  <c r="Z59" i="90"/>
  <c r="Y59" i="90"/>
  <c r="Y28" i="90"/>
  <c r="Y61" i="90"/>
  <c r="Y63" i="90"/>
  <c r="X59" i="90"/>
  <c r="X28" i="90"/>
  <c r="X61" i="90"/>
  <c r="X63" i="90"/>
  <c r="W59" i="90"/>
  <c r="V59" i="90"/>
  <c r="U59" i="90"/>
  <c r="U28" i="90"/>
  <c r="U61" i="90"/>
  <c r="U63" i="90"/>
  <c r="T59" i="90"/>
  <c r="T28" i="90"/>
  <c r="T61" i="90"/>
  <c r="T63" i="90"/>
  <c r="S59" i="90"/>
  <c r="R59" i="90"/>
  <c r="Q59" i="90"/>
  <c r="Q28" i="90"/>
  <c r="Q61" i="90"/>
  <c r="Q63" i="90"/>
  <c r="P59" i="90"/>
  <c r="P28" i="90"/>
  <c r="P61" i="90"/>
  <c r="P63" i="90"/>
  <c r="O59" i="90"/>
  <c r="N59" i="90"/>
  <c r="M59" i="90"/>
  <c r="M28" i="90"/>
  <c r="M61" i="90"/>
  <c r="M63" i="90"/>
  <c r="L59" i="90"/>
  <c r="L28" i="90"/>
  <c r="L61" i="90"/>
  <c r="L63" i="90"/>
  <c r="K59" i="90"/>
  <c r="J59" i="90"/>
  <c r="J28" i="90"/>
  <c r="J61" i="90"/>
  <c r="J63" i="90"/>
  <c r="I59" i="90"/>
  <c r="I28" i="90"/>
  <c r="I61" i="90"/>
  <c r="I63" i="90"/>
  <c r="H59" i="90"/>
  <c r="H28" i="90"/>
  <c r="H61" i="90"/>
  <c r="H63" i="90"/>
  <c r="G59" i="90"/>
  <c r="F59" i="90"/>
  <c r="F28" i="90"/>
  <c r="F61" i="90"/>
  <c r="F63" i="90"/>
  <c r="E59" i="90"/>
  <c r="E28" i="90"/>
  <c r="E61" i="90"/>
  <c r="E63" i="90"/>
  <c r="D59" i="90"/>
  <c r="D28" i="90"/>
  <c r="D61" i="90"/>
  <c r="D63" i="90"/>
  <c r="C59" i="90"/>
  <c r="B59" i="90"/>
  <c r="B28" i="90"/>
  <c r="B61" i="90"/>
  <c r="B63" i="90"/>
  <c r="AC57" i="90"/>
  <c r="AD57" i="90"/>
  <c r="AC56" i="90"/>
  <c r="AD56" i="90"/>
  <c r="AC55" i="90"/>
  <c r="AD55" i="90"/>
  <c r="AC54" i="90"/>
  <c r="AD54" i="90"/>
  <c r="AC53" i="90"/>
  <c r="AD53" i="90"/>
  <c r="AC52" i="90"/>
  <c r="AD52" i="90"/>
  <c r="AC51" i="90"/>
  <c r="AD51" i="90"/>
  <c r="AC50" i="90"/>
  <c r="AD50" i="90"/>
  <c r="AC49" i="90"/>
  <c r="AD49" i="90"/>
  <c r="AC48" i="90"/>
  <c r="AD48" i="90"/>
  <c r="AC47" i="90"/>
  <c r="AD47" i="90"/>
  <c r="AC46" i="90"/>
  <c r="AD46" i="90"/>
  <c r="AC45" i="90"/>
  <c r="AD45" i="90"/>
  <c r="AC44" i="90"/>
  <c r="AD44" i="90"/>
  <c r="AC43" i="90"/>
  <c r="AD43" i="90"/>
  <c r="AC42" i="90"/>
  <c r="AD42" i="90"/>
  <c r="AC41" i="90"/>
  <c r="AD41" i="90"/>
  <c r="AC40" i="90"/>
  <c r="AD40" i="90"/>
  <c r="AC39" i="90"/>
  <c r="AD39" i="90"/>
  <c r="AC38" i="90"/>
  <c r="AD38" i="90"/>
  <c r="AC37" i="90"/>
  <c r="AD37" i="90"/>
  <c r="AC36" i="90"/>
  <c r="AD36" i="90"/>
  <c r="AC35" i="90"/>
  <c r="AD35" i="90"/>
  <c r="AC34" i="90"/>
  <c r="AD34" i="90"/>
  <c r="AC33" i="90"/>
  <c r="AD33" i="90"/>
  <c r="AC32" i="90"/>
  <c r="AD32" i="90"/>
  <c r="AC31" i="90"/>
  <c r="AD31" i="90"/>
  <c r="AC30" i="90"/>
  <c r="AC59" i="90"/>
  <c r="AC4" i="90"/>
  <c r="AC5" i="90"/>
  <c r="AC6" i="90"/>
  <c r="AC7" i="90"/>
  <c r="AC8" i="90"/>
  <c r="AC9" i="90"/>
  <c r="AC10" i="90"/>
  <c r="AC11" i="90"/>
  <c r="AC12" i="90"/>
  <c r="AC13" i="90"/>
  <c r="AC14" i="90"/>
  <c r="AC15" i="90"/>
  <c r="AC16" i="90"/>
  <c r="AC17" i="90"/>
  <c r="AC18" i="90"/>
  <c r="AC19" i="90"/>
  <c r="AC20" i="90"/>
  <c r="AC21" i="90"/>
  <c r="AC22" i="90"/>
  <c r="AC23" i="90"/>
  <c r="AC24" i="90"/>
  <c r="AC25" i="90"/>
  <c r="AC26" i="90"/>
  <c r="AC28" i="90"/>
  <c r="AC61" i="90"/>
  <c r="AC63" i="90"/>
  <c r="AA28" i="90"/>
  <c r="AA61" i="90"/>
  <c r="AA63" i="90"/>
  <c r="Z28" i="90"/>
  <c r="Z61" i="90"/>
  <c r="Z63" i="90"/>
  <c r="W28" i="90"/>
  <c r="W61" i="90"/>
  <c r="W63" i="90"/>
  <c r="V28" i="90"/>
  <c r="V61" i="90"/>
  <c r="V63" i="90"/>
  <c r="S28" i="90"/>
  <c r="S61" i="90"/>
  <c r="S63" i="90"/>
  <c r="R28" i="90"/>
  <c r="R61" i="90"/>
  <c r="R63" i="90"/>
  <c r="O28" i="90"/>
  <c r="O61" i="90"/>
  <c r="O63" i="90"/>
  <c r="N28" i="90"/>
  <c r="N61" i="90"/>
  <c r="N63" i="90"/>
  <c r="K28" i="90"/>
  <c r="K61" i="90"/>
  <c r="K63" i="90"/>
  <c r="G28" i="90"/>
  <c r="G61" i="90"/>
  <c r="G63" i="90"/>
  <c r="C28" i="90"/>
  <c r="C61" i="90"/>
  <c r="C63" i="90"/>
  <c r="AD26" i="90"/>
  <c r="AD25" i="90"/>
  <c r="AD24" i="90"/>
  <c r="AD23" i="90"/>
  <c r="AD22" i="90"/>
  <c r="AD21" i="90"/>
  <c r="AD20" i="90"/>
  <c r="AD19" i="90"/>
  <c r="AD18" i="90"/>
  <c r="AD17" i="90"/>
  <c r="AD16" i="90"/>
  <c r="AD15" i="90"/>
  <c r="AD14" i="90"/>
  <c r="AD13" i="90"/>
  <c r="AD12" i="90"/>
  <c r="AD11" i="90"/>
  <c r="AD10" i="90"/>
  <c r="AD9" i="90"/>
  <c r="AD8" i="90"/>
  <c r="AD7" i="90"/>
  <c r="AD6" i="90"/>
  <c r="AD5" i="90"/>
  <c r="AD4" i="90"/>
  <c r="AD28" i="90"/>
  <c r="AE59" i="89"/>
  <c r="AE61" i="89"/>
  <c r="AE63" i="89"/>
  <c r="AB59" i="89"/>
  <c r="AA59" i="89"/>
  <c r="Z59" i="89"/>
  <c r="Z28" i="89"/>
  <c r="Z61" i="89"/>
  <c r="Z63" i="89"/>
  <c r="Y59" i="89"/>
  <c r="Y28" i="89"/>
  <c r="Y61" i="89"/>
  <c r="Y63" i="89"/>
  <c r="X59" i="89"/>
  <c r="W59" i="89"/>
  <c r="V59" i="89"/>
  <c r="V28" i="89"/>
  <c r="V61" i="89"/>
  <c r="V63" i="89"/>
  <c r="U59" i="89"/>
  <c r="U28" i="89"/>
  <c r="U61" i="89"/>
  <c r="U63" i="89"/>
  <c r="T59" i="89"/>
  <c r="S59" i="89"/>
  <c r="R59" i="89"/>
  <c r="R28" i="89"/>
  <c r="R61" i="89"/>
  <c r="R63" i="89"/>
  <c r="Q59" i="89"/>
  <c r="Q28" i="89"/>
  <c r="Q61" i="89"/>
  <c r="Q63" i="89"/>
  <c r="P59" i="89"/>
  <c r="O59" i="89"/>
  <c r="O28" i="89"/>
  <c r="O61" i="89"/>
  <c r="O63" i="89"/>
  <c r="N59" i="89"/>
  <c r="N28" i="89"/>
  <c r="N61" i="89"/>
  <c r="N63" i="89"/>
  <c r="M59" i="89"/>
  <c r="M28" i="89"/>
  <c r="M61" i="89"/>
  <c r="M63" i="89"/>
  <c r="L59" i="89"/>
  <c r="K59" i="89"/>
  <c r="K28" i="89"/>
  <c r="K61" i="89"/>
  <c r="K63" i="89"/>
  <c r="J59" i="89"/>
  <c r="J28" i="89"/>
  <c r="J61" i="89"/>
  <c r="J63" i="89"/>
  <c r="I59" i="89"/>
  <c r="I28" i="89"/>
  <c r="I61" i="89"/>
  <c r="I63" i="89"/>
  <c r="H59" i="89"/>
  <c r="G59" i="89"/>
  <c r="G28" i="89"/>
  <c r="G61" i="89"/>
  <c r="G63" i="89"/>
  <c r="F59" i="89"/>
  <c r="F28" i="89"/>
  <c r="F61" i="89"/>
  <c r="F63" i="89"/>
  <c r="E59" i="89"/>
  <c r="E28" i="89"/>
  <c r="E61" i="89"/>
  <c r="E63" i="89"/>
  <c r="D59" i="89"/>
  <c r="C59" i="89"/>
  <c r="C28" i="89"/>
  <c r="C61" i="89"/>
  <c r="C63" i="89"/>
  <c r="B59" i="89"/>
  <c r="B28" i="89"/>
  <c r="B61" i="89"/>
  <c r="B63" i="89"/>
  <c r="AC57" i="89"/>
  <c r="AD57" i="89"/>
  <c r="AC56" i="89"/>
  <c r="AD56" i="89"/>
  <c r="AC55" i="89"/>
  <c r="AD55" i="89"/>
  <c r="AC54" i="89"/>
  <c r="AD54" i="89"/>
  <c r="AC53" i="89"/>
  <c r="AD53" i="89"/>
  <c r="AC52" i="89"/>
  <c r="AD52" i="89"/>
  <c r="AC51" i="89"/>
  <c r="AD51" i="89"/>
  <c r="AC50" i="89"/>
  <c r="AD50" i="89"/>
  <c r="AC49" i="89"/>
  <c r="AD49" i="89"/>
  <c r="AC48" i="89"/>
  <c r="AD48" i="89"/>
  <c r="AC47" i="89"/>
  <c r="AD47" i="89"/>
  <c r="AC46" i="89"/>
  <c r="AD46" i="89"/>
  <c r="AC45" i="89"/>
  <c r="AD45" i="89"/>
  <c r="AC44" i="89"/>
  <c r="AD44" i="89"/>
  <c r="AC43" i="89"/>
  <c r="AD43" i="89"/>
  <c r="AC42" i="89"/>
  <c r="AD42" i="89"/>
  <c r="AC41" i="89"/>
  <c r="AD41" i="89"/>
  <c r="AC40" i="89"/>
  <c r="AD40" i="89"/>
  <c r="AC39" i="89"/>
  <c r="AD39" i="89"/>
  <c r="AC38" i="89"/>
  <c r="AD38" i="89"/>
  <c r="AC37" i="89"/>
  <c r="AD37" i="89"/>
  <c r="AC36" i="89"/>
  <c r="AD36" i="89"/>
  <c r="AC35" i="89"/>
  <c r="AD35" i="89"/>
  <c r="AC34" i="89"/>
  <c r="AD34" i="89"/>
  <c r="AC33" i="89"/>
  <c r="AD33" i="89"/>
  <c r="AC32" i="89"/>
  <c r="AD32" i="89"/>
  <c r="AC31" i="89"/>
  <c r="AD31" i="89"/>
  <c r="AC30" i="89"/>
  <c r="AC59" i="89"/>
  <c r="AB28" i="89"/>
  <c r="AB61" i="89"/>
  <c r="AB63" i="89"/>
  <c r="AA28" i="89"/>
  <c r="AA61" i="89"/>
  <c r="AA63" i="89"/>
  <c r="X28" i="89"/>
  <c r="X61" i="89"/>
  <c r="X63" i="89"/>
  <c r="W28" i="89"/>
  <c r="W61" i="89"/>
  <c r="W63" i="89"/>
  <c r="T28" i="89"/>
  <c r="T61" i="89"/>
  <c r="T63" i="89"/>
  <c r="S28" i="89"/>
  <c r="S61" i="89"/>
  <c r="S63" i="89"/>
  <c r="P28" i="89"/>
  <c r="P61" i="89"/>
  <c r="P63" i="89"/>
  <c r="L28" i="89"/>
  <c r="L61" i="89"/>
  <c r="L63" i="89"/>
  <c r="H28" i="89"/>
  <c r="H61" i="89"/>
  <c r="H63" i="89"/>
  <c r="D28" i="89"/>
  <c r="D61" i="89"/>
  <c r="D63" i="89"/>
  <c r="AC26" i="89"/>
  <c r="AD26" i="89"/>
  <c r="AC25" i="89"/>
  <c r="AD25" i="89"/>
  <c r="AC24" i="89"/>
  <c r="AD24" i="89"/>
  <c r="AC23" i="89"/>
  <c r="AD23" i="89"/>
  <c r="AC22" i="89"/>
  <c r="AD22" i="89"/>
  <c r="AC21" i="89"/>
  <c r="AD21" i="89"/>
  <c r="AC20" i="89"/>
  <c r="AD20" i="89"/>
  <c r="AC19" i="89"/>
  <c r="AD19" i="89"/>
  <c r="AC18" i="89"/>
  <c r="AD18" i="89"/>
  <c r="AC17" i="89"/>
  <c r="AD17" i="89"/>
  <c r="AC16" i="89"/>
  <c r="AD16" i="89"/>
  <c r="AC15" i="89"/>
  <c r="AD15" i="89"/>
  <c r="AC14" i="89"/>
  <c r="AD14" i="89"/>
  <c r="AC13" i="89"/>
  <c r="AD13" i="89"/>
  <c r="AC12" i="89"/>
  <c r="AD12" i="89"/>
  <c r="AC11" i="89"/>
  <c r="AD11" i="89"/>
  <c r="AC10" i="89"/>
  <c r="AD10" i="89"/>
  <c r="AC9" i="89"/>
  <c r="AD9" i="89"/>
  <c r="AC8" i="89"/>
  <c r="AD8" i="89"/>
  <c r="AC7" i="89"/>
  <c r="AD7" i="89"/>
  <c r="AC6" i="89"/>
  <c r="AD6" i="89"/>
  <c r="AC5" i="89"/>
  <c r="AD5" i="89"/>
  <c r="AC4" i="89"/>
  <c r="AC28" i="89"/>
  <c r="AE59" i="88"/>
  <c r="AE61" i="88"/>
  <c r="AE63" i="88"/>
  <c r="AB59" i="88"/>
  <c r="AB28" i="88"/>
  <c r="AB61" i="88"/>
  <c r="AB63" i="88"/>
  <c r="AA59" i="88"/>
  <c r="Z59" i="88"/>
  <c r="Y59" i="88"/>
  <c r="Y28" i="88"/>
  <c r="Y61" i="88"/>
  <c r="Y63" i="88"/>
  <c r="X59" i="88"/>
  <c r="X28" i="88"/>
  <c r="X61" i="88"/>
  <c r="X63" i="88"/>
  <c r="W59" i="88"/>
  <c r="V59" i="88"/>
  <c r="U59" i="88"/>
  <c r="U28" i="88"/>
  <c r="U61" i="88"/>
  <c r="U63" i="88"/>
  <c r="T59" i="88"/>
  <c r="T28" i="88"/>
  <c r="T61" i="88"/>
  <c r="T63" i="88"/>
  <c r="S59" i="88"/>
  <c r="R59" i="88"/>
  <c r="Q59" i="88"/>
  <c r="Q28" i="88"/>
  <c r="Q61" i="88"/>
  <c r="Q63" i="88"/>
  <c r="P59" i="88"/>
  <c r="P28" i="88"/>
  <c r="P61" i="88"/>
  <c r="P63" i="88"/>
  <c r="O59" i="88"/>
  <c r="N59" i="88"/>
  <c r="M59" i="88"/>
  <c r="M28" i="88"/>
  <c r="M61" i="88"/>
  <c r="M63" i="88"/>
  <c r="L59" i="88"/>
  <c r="L28" i="88"/>
  <c r="L61" i="88"/>
  <c r="L63" i="88"/>
  <c r="K59" i="88"/>
  <c r="J59" i="88"/>
  <c r="I59" i="88"/>
  <c r="I28" i="88"/>
  <c r="I61" i="88"/>
  <c r="I63" i="88"/>
  <c r="H59" i="88"/>
  <c r="H28" i="88"/>
  <c r="H61" i="88"/>
  <c r="H63" i="88"/>
  <c r="G59" i="88"/>
  <c r="F59" i="88"/>
  <c r="E59" i="88"/>
  <c r="E28" i="88"/>
  <c r="E61" i="88"/>
  <c r="E63" i="88"/>
  <c r="D59" i="88"/>
  <c r="D28" i="88"/>
  <c r="D61" i="88"/>
  <c r="D63" i="88"/>
  <c r="C59" i="88"/>
  <c r="B59" i="88"/>
  <c r="AC57" i="88"/>
  <c r="AD57" i="88"/>
  <c r="AC56" i="88"/>
  <c r="AD56" i="88"/>
  <c r="AC55" i="88"/>
  <c r="AD55" i="88"/>
  <c r="AC54" i="88"/>
  <c r="AD54" i="88"/>
  <c r="AC53" i="88"/>
  <c r="AD53" i="88"/>
  <c r="AC52" i="88"/>
  <c r="AD52" i="88"/>
  <c r="AC51" i="88"/>
  <c r="AD51" i="88"/>
  <c r="AC50" i="88"/>
  <c r="AD50" i="88"/>
  <c r="AC49" i="88"/>
  <c r="AD49" i="88"/>
  <c r="AC48" i="88"/>
  <c r="AD48" i="88"/>
  <c r="AC47" i="88"/>
  <c r="AD47" i="88"/>
  <c r="AC46" i="88"/>
  <c r="AD46" i="88"/>
  <c r="AC45" i="88"/>
  <c r="AD45" i="88"/>
  <c r="AC44" i="88"/>
  <c r="AD44" i="88"/>
  <c r="AC43" i="88"/>
  <c r="AD43" i="88"/>
  <c r="AC42" i="88"/>
  <c r="AD42" i="88"/>
  <c r="AC41" i="88"/>
  <c r="AD41" i="88"/>
  <c r="AC40" i="88"/>
  <c r="AD40" i="88"/>
  <c r="AC39" i="88"/>
  <c r="AD39" i="88"/>
  <c r="AC38" i="88"/>
  <c r="AD38" i="88"/>
  <c r="AC37" i="88"/>
  <c r="AD37" i="88"/>
  <c r="AC36" i="88"/>
  <c r="AD36" i="88"/>
  <c r="AC35" i="88"/>
  <c r="AD35" i="88"/>
  <c r="AC34" i="88"/>
  <c r="AD34" i="88"/>
  <c r="AC33" i="88"/>
  <c r="AD33" i="88"/>
  <c r="AC32" i="88"/>
  <c r="AD32" i="88"/>
  <c r="AC31" i="88"/>
  <c r="AD31" i="88"/>
  <c r="AC30" i="88"/>
  <c r="AC59" i="88"/>
  <c r="AA28" i="88"/>
  <c r="AA61" i="88"/>
  <c r="AA63" i="88"/>
  <c r="Z28" i="88"/>
  <c r="Z61" i="88"/>
  <c r="Z63" i="88"/>
  <c r="W28" i="88"/>
  <c r="W61" i="88"/>
  <c r="W63" i="88"/>
  <c r="V28" i="88"/>
  <c r="V61" i="88"/>
  <c r="V63" i="88"/>
  <c r="S28" i="88"/>
  <c r="S61" i="88"/>
  <c r="S63" i="88"/>
  <c r="R28" i="88"/>
  <c r="R61" i="88"/>
  <c r="R63" i="88"/>
  <c r="O28" i="88"/>
  <c r="O61" i="88"/>
  <c r="O63" i="88"/>
  <c r="N28" i="88"/>
  <c r="N61" i="88"/>
  <c r="N63" i="88"/>
  <c r="K28" i="88"/>
  <c r="K61" i="88"/>
  <c r="K63" i="88"/>
  <c r="J28" i="88"/>
  <c r="J61" i="88"/>
  <c r="J63" i="88"/>
  <c r="G28" i="88"/>
  <c r="G61" i="88"/>
  <c r="G63" i="88"/>
  <c r="F28" i="88"/>
  <c r="F61" i="88"/>
  <c r="F63" i="88"/>
  <c r="C28" i="88"/>
  <c r="C61" i="88"/>
  <c r="C63" i="88"/>
  <c r="B28" i="88"/>
  <c r="B61" i="88"/>
  <c r="B63" i="88"/>
  <c r="AC26" i="88"/>
  <c r="AD26" i="88"/>
  <c r="AC25" i="88"/>
  <c r="AD25" i="88"/>
  <c r="AC24" i="88"/>
  <c r="AD24" i="88"/>
  <c r="AC23" i="88"/>
  <c r="AD23" i="88"/>
  <c r="AC22" i="88"/>
  <c r="AD22" i="88"/>
  <c r="AC21" i="88"/>
  <c r="AD21" i="88"/>
  <c r="AC20" i="88"/>
  <c r="AD20" i="88"/>
  <c r="AC19" i="88"/>
  <c r="AD19" i="88"/>
  <c r="AC18" i="88"/>
  <c r="AD18" i="88"/>
  <c r="AC17" i="88"/>
  <c r="AD17" i="88"/>
  <c r="AC16" i="88"/>
  <c r="AD16" i="88"/>
  <c r="AC15" i="88"/>
  <c r="AD15" i="88"/>
  <c r="AC14" i="88"/>
  <c r="AD14" i="88"/>
  <c r="AC13" i="88"/>
  <c r="AD13" i="88"/>
  <c r="AC12" i="88"/>
  <c r="AD12" i="88"/>
  <c r="AC11" i="88"/>
  <c r="AD11" i="88"/>
  <c r="AC10" i="88"/>
  <c r="AD10" i="88"/>
  <c r="AC9" i="88"/>
  <c r="AD9" i="88"/>
  <c r="AC8" i="88"/>
  <c r="AD8" i="88"/>
  <c r="AC7" i="88"/>
  <c r="AD7" i="88"/>
  <c r="AC6" i="88"/>
  <c r="AD6" i="88"/>
  <c r="AC5" i="88"/>
  <c r="AC4" i="88"/>
  <c r="AC28" i="88"/>
  <c r="AD4" i="88"/>
  <c r="AE59" i="87"/>
  <c r="AE61" i="87"/>
  <c r="AE63" i="87"/>
  <c r="AB59" i="87"/>
  <c r="AA59" i="87"/>
  <c r="Z59" i="87"/>
  <c r="Z28" i="87"/>
  <c r="Z61" i="87"/>
  <c r="Z63" i="87"/>
  <c r="Y59" i="87"/>
  <c r="Y28" i="87"/>
  <c r="Y61" i="87"/>
  <c r="Y63" i="87"/>
  <c r="X59" i="87"/>
  <c r="W59" i="87"/>
  <c r="V59" i="87"/>
  <c r="V28" i="87"/>
  <c r="V61" i="87"/>
  <c r="V63" i="87"/>
  <c r="U59" i="87"/>
  <c r="U28" i="87"/>
  <c r="U61" i="87"/>
  <c r="U63" i="87"/>
  <c r="T59" i="87"/>
  <c r="S59" i="87"/>
  <c r="R59" i="87"/>
  <c r="R28" i="87"/>
  <c r="R61" i="87"/>
  <c r="R63" i="87"/>
  <c r="Q59" i="87"/>
  <c r="Q28" i="87"/>
  <c r="Q61" i="87"/>
  <c r="Q63" i="87"/>
  <c r="P59" i="87"/>
  <c r="O59" i="87"/>
  <c r="N59" i="87"/>
  <c r="N28" i="87"/>
  <c r="N61" i="87"/>
  <c r="N63" i="87"/>
  <c r="M59" i="87"/>
  <c r="M28" i="87"/>
  <c r="M61" i="87"/>
  <c r="M63" i="87"/>
  <c r="L59" i="87"/>
  <c r="K59" i="87"/>
  <c r="J59" i="87"/>
  <c r="J28" i="87"/>
  <c r="J61" i="87"/>
  <c r="J63" i="87"/>
  <c r="I59" i="87"/>
  <c r="I28" i="87"/>
  <c r="I61" i="87"/>
  <c r="I63" i="87"/>
  <c r="H59" i="87"/>
  <c r="G59" i="87"/>
  <c r="F59" i="87"/>
  <c r="F28" i="87"/>
  <c r="F61" i="87"/>
  <c r="F63" i="87"/>
  <c r="E59" i="87"/>
  <c r="E28" i="87"/>
  <c r="E61" i="87"/>
  <c r="E63" i="87"/>
  <c r="D59" i="87"/>
  <c r="C59" i="87"/>
  <c r="C28" i="87"/>
  <c r="C61" i="87"/>
  <c r="C63" i="87"/>
  <c r="B59" i="87"/>
  <c r="B28" i="87"/>
  <c r="B61" i="87"/>
  <c r="B63" i="87"/>
  <c r="AC57" i="87"/>
  <c r="AD57" i="87"/>
  <c r="AC56" i="87"/>
  <c r="AD56" i="87"/>
  <c r="AC55" i="87"/>
  <c r="AD55" i="87"/>
  <c r="AC54" i="87"/>
  <c r="AD54" i="87"/>
  <c r="AC53" i="87"/>
  <c r="AD53" i="87"/>
  <c r="AC52" i="87"/>
  <c r="AD52" i="87"/>
  <c r="AC51" i="87"/>
  <c r="AD51" i="87"/>
  <c r="AC50" i="87"/>
  <c r="AD50" i="87"/>
  <c r="AC49" i="87"/>
  <c r="AD49" i="87"/>
  <c r="AC48" i="87"/>
  <c r="AD48" i="87"/>
  <c r="AC47" i="87"/>
  <c r="AD47" i="87"/>
  <c r="AC46" i="87"/>
  <c r="AD46" i="87"/>
  <c r="AC45" i="87"/>
  <c r="AD45" i="87"/>
  <c r="AC44" i="87"/>
  <c r="AD44" i="87"/>
  <c r="AC43" i="87"/>
  <c r="AD43" i="87"/>
  <c r="AC42" i="87"/>
  <c r="AD42" i="87"/>
  <c r="AC41" i="87"/>
  <c r="AD41" i="87"/>
  <c r="AC40" i="87"/>
  <c r="AD40" i="87"/>
  <c r="AC39" i="87"/>
  <c r="AD39" i="87"/>
  <c r="AC38" i="87"/>
  <c r="AD38" i="87"/>
  <c r="AC37" i="87"/>
  <c r="AD37" i="87"/>
  <c r="AC36" i="87"/>
  <c r="AD36" i="87"/>
  <c r="AC35" i="87"/>
  <c r="AD35" i="87"/>
  <c r="AC34" i="87"/>
  <c r="AD34" i="87"/>
  <c r="AC33" i="87"/>
  <c r="AD33" i="87"/>
  <c r="AC32" i="87"/>
  <c r="AD32" i="87"/>
  <c r="AC31" i="87"/>
  <c r="AD31" i="87"/>
  <c r="AC30" i="87"/>
  <c r="AC59" i="87"/>
  <c r="AC4" i="87"/>
  <c r="AC5" i="87"/>
  <c r="AC6" i="87"/>
  <c r="AC7" i="87"/>
  <c r="AC8" i="87"/>
  <c r="AC9" i="87"/>
  <c r="AC10" i="87"/>
  <c r="AC11" i="87"/>
  <c r="AC12" i="87"/>
  <c r="AC13" i="87"/>
  <c r="AC14" i="87"/>
  <c r="AC15" i="87"/>
  <c r="AC16" i="87"/>
  <c r="AC17" i="87"/>
  <c r="AC18" i="87"/>
  <c r="AC19" i="87"/>
  <c r="AC20" i="87"/>
  <c r="AC21" i="87"/>
  <c r="AC22" i="87"/>
  <c r="AC23" i="87"/>
  <c r="AC24" i="87"/>
  <c r="AC25" i="87"/>
  <c r="AC26" i="87"/>
  <c r="AC28" i="87"/>
  <c r="AC61" i="87"/>
  <c r="AC63" i="87"/>
  <c r="AB28" i="87"/>
  <c r="AB61" i="87"/>
  <c r="AB63" i="87"/>
  <c r="AA28" i="87"/>
  <c r="AA61" i="87"/>
  <c r="AA63" i="87"/>
  <c r="X28" i="87"/>
  <c r="X61" i="87"/>
  <c r="X63" i="87"/>
  <c r="W28" i="87"/>
  <c r="W61" i="87"/>
  <c r="W63" i="87"/>
  <c r="T28" i="87"/>
  <c r="T61" i="87"/>
  <c r="T63" i="87"/>
  <c r="S28" i="87"/>
  <c r="S61" i="87"/>
  <c r="S63" i="87"/>
  <c r="P28" i="87"/>
  <c r="P61" i="87"/>
  <c r="P63" i="87"/>
  <c r="O28" i="87"/>
  <c r="O61" i="87"/>
  <c r="O63" i="87"/>
  <c r="L28" i="87"/>
  <c r="L61" i="87"/>
  <c r="L63" i="87"/>
  <c r="K28" i="87"/>
  <c r="K61" i="87"/>
  <c r="K63" i="87"/>
  <c r="H28" i="87"/>
  <c r="H61" i="87"/>
  <c r="H63" i="87"/>
  <c r="G28" i="87"/>
  <c r="G61" i="87"/>
  <c r="G63" i="87"/>
  <c r="D28" i="87"/>
  <c r="D61" i="87"/>
  <c r="D63" i="87"/>
  <c r="AD26" i="87"/>
  <c r="AD25" i="87"/>
  <c r="AD24" i="87"/>
  <c r="AD23" i="87"/>
  <c r="AD22" i="87"/>
  <c r="AD21" i="87"/>
  <c r="AD20" i="87"/>
  <c r="AD19" i="87"/>
  <c r="AD18" i="87"/>
  <c r="AD17" i="87"/>
  <c r="AD16" i="87"/>
  <c r="AD15" i="87"/>
  <c r="AD14" i="87"/>
  <c r="AD13" i="87"/>
  <c r="AD12" i="87"/>
  <c r="AD11" i="87"/>
  <c r="AD10" i="87"/>
  <c r="AD9" i="87"/>
  <c r="AD8" i="87"/>
  <c r="AD7" i="87"/>
  <c r="AD6" i="87"/>
  <c r="AD5" i="87"/>
  <c r="AE59" i="81"/>
  <c r="AE61" i="81"/>
  <c r="AE63" i="81"/>
  <c r="AB59" i="81"/>
  <c r="AB28" i="81"/>
  <c r="AB61" i="81"/>
  <c r="AB63" i="81"/>
  <c r="AA59" i="81"/>
  <c r="Z59" i="81"/>
  <c r="Z28" i="81"/>
  <c r="Z61" i="81"/>
  <c r="Z63" i="81"/>
  <c r="Y59" i="81"/>
  <c r="Y28" i="81"/>
  <c r="Y61" i="81"/>
  <c r="Y63" i="81"/>
  <c r="X59" i="81"/>
  <c r="X28" i="81"/>
  <c r="X61" i="81"/>
  <c r="X63" i="81"/>
  <c r="W59" i="81"/>
  <c r="V59" i="81"/>
  <c r="V28" i="81"/>
  <c r="V61" i="81"/>
  <c r="V63" i="81"/>
  <c r="U59" i="81"/>
  <c r="U28" i="81"/>
  <c r="U61" i="81"/>
  <c r="U63" i="81"/>
  <c r="T59" i="81"/>
  <c r="T28" i="81"/>
  <c r="T61" i="81"/>
  <c r="T63" i="81"/>
  <c r="S59" i="81"/>
  <c r="R59" i="81"/>
  <c r="R28" i="81"/>
  <c r="R61" i="81"/>
  <c r="R63" i="81"/>
  <c r="Q59" i="81"/>
  <c r="Q28" i="81"/>
  <c r="Q61" i="81"/>
  <c r="Q63" i="81"/>
  <c r="P59" i="81"/>
  <c r="P28" i="81"/>
  <c r="P61" i="81"/>
  <c r="P63" i="81"/>
  <c r="O59" i="81"/>
  <c r="N59" i="81"/>
  <c r="N28" i="81"/>
  <c r="N61" i="81"/>
  <c r="N63" i="81"/>
  <c r="M59" i="81"/>
  <c r="M28" i="81"/>
  <c r="M61" i="81"/>
  <c r="M63" i="81"/>
  <c r="L59" i="81"/>
  <c r="L28" i="81"/>
  <c r="L61" i="81"/>
  <c r="L63" i="81"/>
  <c r="K59" i="81"/>
  <c r="J59" i="81"/>
  <c r="J28" i="81"/>
  <c r="J61" i="81"/>
  <c r="J63" i="81"/>
  <c r="I59" i="81"/>
  <c r="I28" i="81"/>
  <c r="I61" i="81"/>
  <c r="I63" i="81"/>
  <c r="H59" i="81"/>
  <c r="H28" i="81"/>
  <c r="H61" i="81"/>
  <c r="H63" i="81"/>
  <c r="G59" i="81"/>
  <c r="F59" i="81"/>
  <c r="F28" i="81"/>
  <c r="F61" i="81"/>
  <c r="F63" i="81"/>
  <c r="E59" i="81"/>
  <c r="E28" i="81"/>
  <c r="E61" i="81"/>
  <c r="E63" i="81"/>
  <c r="D59" i="81"/>
  <c r="D28" i="81"/>
  <c r="D61" i="81"/>
  <c r="D63" i="81"/>
  <c r="C59" i="81"/>
  <c r="B59" i="81"/>
  <c r="B28" i="81"/>
  <c r="B61" i="81"/>
  <c r="B63" i="81"/>
  <c r="AC57" i="81"/>
  <c r="AD57" i="81"/>
  <c r="AC56" i="81"/>
  <c r="AD56" i="81"/>
  <c r="AC55" i="81"/>
  <c r="AD55" i="81"/>
  <c r="AC54" i="81"/>
  <c r="AD54" i="81"/>
  <c r="AC53" i="81"/>
  <c r="AD53" i="81"/>
  <c r="AC52" i="81"/>
  <c r="AD52" i="81"/>
  <c r="AC51" i="81"/>
  <c r="AD51" i="81"/>
  <c r="AC50" i="81"/>
  <c r="AD50" i="81"/>
  <c r="AC49" i="81"/>
  <c r="AD49" i="81"/>
  <c r="AC48" i="81"/>
  <c r="AD48" i="81"/>
  <c r="AC47" i="81"/>
  <c r="AD47" i="81"/>
  <c r="AC46" i="81"/>
  <c r="AD46" i="81"/>
  <c r="AC45" i="81"/>
  <c r="AD45" i="81"/>
  <c r="AC44" i="81"/>
  <c r="AD44" i="81"/>
  <c r="AC43" i="81"/>
  <c r="AD43" i="81"/>
  <c r="AC42" i="81"/>
  <c r="AD42" i="81"/>
  <c r="AC41" i="81"/>
  <c r="AD41" i="81"/>
  <c r="AC40" i="81"/>
  <c r="AD40" i="81"/>
  <c r="AC39" i="81"/>
  <c r="AD39" i="81"/>
  <c r="AC38" i="81"/>
  <c r="AD38" i="81"/>
  <c r="AC37" i="81"/>
  <c r="AD37" i="81"/>
  <c r="AC36" i="81"/>
  <c r="AD36" i="81"/>
  <c r="AC35" i="81"/>
  <c r="AD35" i="81"/>
  <c r="AC34" i="81"/>
  <c r="AD34" i="81"/>
  <c r="AC33" i="81"/>
  <c r="AD33" i="81"/>
  <c r="AC32" i="81"/>
  <c r="AD32" i="81"/>
  <c r="AC31" i="81"/>
  <c r="AD31" i="81"/>
  <c r="AC30" i="81"/>
  <c r="AC59" i="81"/>
  <c r="AA28" i="81"/>
  <c r="AA61" i="81"/>
  <c r="AA63" i="81"/>
  <c r="W28" i="81"/>
  <c r="W61" i="81"/>
  <c r="W63" i="81"/>
  <c r="S28" i="81"/>
  <c r="S61" i="81"/>
  <c r="S63" i="81"/>
  <c r="O28" i="81"/>
  <c r="O61" i="81"/>
  <c r="O63" i="81"/>
  <c r="K28" i="81"/>
  <c r="K61" i="81"/>
  <c r="K63" i="81"/>
  <c r="G28" i="81"/>
  <c r="G61" i="81"/>
  <c r="G63" i="81"/>
  <c r="C28" i="81"/>
  <c r="C61" i="81"/>
  <c r="C63" i="81"/>
  <c r="AC26" i="81"/>
  <c r="AD26" i="81"/>
  <c r="AC25" i="81"/>
  <c r="AD25" i="81"/>
  <c r="AC24" i="81"/>
  <c r="AD24" i="81"/>
  <c r="AC23" i="81"/>
  <c r="AD23" i="81"/>
  <c r="AC22" i="81"/>
  <c r="AD22" i="81"/>
  <c r="AC21" i="81"/>
  <c r="AD21" i="81"/>
  <c r="AC20" i="81"/>
  <c r="AD20" i="81"/>
  <c r="AC19" i="81"/>
  <c r="AD19" i="81"/>
  <c r="AC18" i="81"/>
  <c r="AD18" i="81"/>
  <c r="AC17" i="81"/>
  <c r="AD17" i="81"/>
  <c r="AC16" i="81"/>
  <c r="AD16" i="81"/>
  <c r="AC15" i="81"/>
  <c r="AD15" i="81"/>
  <c r="AC14" i="81"/>
  <c r="AD14" i="81"/>
  <c r="AC13" i="81"/>
  <c r="AD13" i="81"/>
  <c r="AC12" i="81"/>
  <c r="AD12" i="81"/>
  <c r="AC11" i="81"/>
  <c r="AD11" i="81"/>
  <c r="AC10" i="81"/>
  <c r="AD10" i="81"/>
  <c r="AC9" i="81"/>
  <c r="AD9" i="81"/>
  <c r="AC8" i="81"/>
  <c r="AD8" i="81"/>
  <c r="AC7" i="81"/>
  <c r="AD7" i="81"/>
  <c r="AC6" i="81"/>
  <c r="AD6" i="81"/>
  <c r="AC5" i="81"/>
  <c r="AD5" i="81"/>
  <c r="AC4" i="81"/>
  <c r="AC28" i="81"/>
  <c r="AD4" i="81"/>
  <c r="AD28" i="81"/>
  <c r="AE59" i="75"/>
  <c r="AE61" i="75"/>
  <c r="AE63" i="75"/>
  <c r="Z59" i="75"/>
  <c r="Z28" i="75"/>
  <c r="Z61" i="75"/>
  <c r="Z63" i="75"/>
  <c r="V59" i="75"/>
  <c r="V28" i="75"/>
  <c r="V61" i="75"/>
  <c r="V63" i="75"/>
  <c r="R59" i="75"/>
  <c r="R28" i="75"/>
  <c r="R61" i="75"/>
  <c r="R63" i="75"/>
  <c r="N59" i="75"/>
  <c r="N28" i="75"/>
  <c r="N61" i="75"/>
  <c r="N63" i="75"/>
  <c r="J59" i="75"/>
  <c r="J28" i="75"/>
  <c r="J61" i="75"/>
  <c r="J63" i="75"/>
  <c r="F59" i="75"/>
  <c r="F28" i="75"/>
  <c r="F61" i="75"/>
  <c r="F63" i="75"/>
  <c r="B59" i="75"/>
  <c r="B28" i="75"/>
  <c r="B61" i="75"/>
  <c r="B63" i="75"/>
  <c r="AB59" i="75"/>
  <c r="AB28" i="75"/>
  <c r="AB61" i="75"/>
  <c r="AB63" i="75"/>
  <c r="AA59" i="75"/>
  <c r="Y59" i="75"/>
  <c r="Y28" i="75"/>
  <c r="Y61" i="75"/>
  <c r="Y63" i="75"/>
  <c r="X59" i="75"/>
  <c r="X28" i="75"/>
  <c r="X61" i="75"/>
  <c r="X63" i="75"/>
  <c r="W59" i="75"/>
  <c r="U59" i="75"/>
  <c r="U28" i="75"/>
  <c r="U61" i="75"/>
  <c r="U63" i="75"/>
  <c r="T59" i="75"/>
  <c r="T28" i="75"/>
  <c r="T61" i="75"/>
  <c r="T63" i="75"/>
  <c r="S59" i="75"/>
  <c r="Q59" i="75"/>
  <c r="Q28" i="75"/>
  <c r="Q61" i="75"/>
  <c r="Q63" i="75"/>
  <c r="P59" i="75"/>
  <c r="P28" i="75"/>
  <c r="P61" i="75"/>
  <c r="P63" i="75"/>
  <c r="O59" i="75"/>
  <c r="M59" i="75"/>
  <c r="M28" i="75"/>
  <c r="M61" i="75"/>
  <c r="M63" i="75"/>
  <c r="L59" i="75"/>
  <c r="L28" i="75"/>
  <c r="L61" i="75"/>
  <c r="L63" i="75"/>
  <c r="K59" i="75"/>
  <c r="I59" i="75"/>
  <c r="I28" i="75"/>
  <c r="I61" i="75"/>
  <c r="I63" i="75"/>
  <c r="H59" i="75"/>
  <c r="H28" i="75"/>
  <c r="H61" i="75"/>
  <c r="H63" i="75"/>
  <c r="G59" i="75"/>
  <c r="E59" i="75"/>
  <c r="E28" i="75"/>
  <c r="E61" i="75"/>
  <c r="E63" i="75"/>
  <c r="D59" i="75"/>
  <c r="D28" i="75"/>
  <c r="D61" i="75"/>
  <c r="D63" i="75"/>
  <c r="C59" i="75"/>
  <c r="AC57" i="75"/>
  <c r="AD57" i="75"/>
  <c r="AC56" i="75"/>
  <c r="AD56" i="75"/>
  <c r="AC55" i="75"/>
  <c r="AD55" i="75"/>
  <c r="AC54" i="75"/>
  <c r="AD54" i="75"/>
  <c r="AC53" i="75"/>
  <c r="AD53" i="75"/>
  <c r="AC52" i="75"/>
  <c r="AD52" i="75"/>
  <c r="AC51" i="75"/>
  <c r="AD51" i="75"/>
  <c r="AC50" i="75"/>
  <c r="AD50" i="75"/>
  <c r="AC49" i="75"/>
  <c r="AD49" i="75"/>
  <c r="AC48" i="75"/>
  <c r="AD48" i="75"/>
  <c r="AC47" i="75"/>
  <c r="AD47" i="75"/>
  <c r="AC46" i="75"/>
  <c r="AD46" i="75"/>
  <c r="AC45" i="75"/>
  <c r="AD45" i="75"/>
  <c r="AC44" i="75"/>
  <c r="AD44" i="75"/>
  <c r="AC43" i="75"/>
  <c r="AD43" i="75"/>
  <c r="AC42" i="75"/>
  <c r="AD42" i="75"/>
  <c r="AC41" i="75"/>
  <c r="AD41" i="75"/>
  <c r="AC40" i="75"/>
  <c r="AD40" i="75"/>
  <c r="AC39" i="75"/>
  <c r="AD39" i="75"/>
  <c r="AC38" i="75"/>
  <c r="AD38" i="75"/>
  <c r="AC37" i="75"/>
  <c r="AD37" i="75"/>
  <c r="AC36" i="75"/>
  <c r="AD36" i="75"/>
  <c r="AC35" i="75"/>
  <c r="AD35" i="75"/>
  <c r="AC34" i="75"/>
  <c r="AD34" i="75"/>
  <c r="AC33" i="75"/>
  <c r="AD33" i="75"/>
  <c r="AC32" i="75"/>
  <c r="AD32" i="75"/>
  <c r="AC31" i="75"/>
  <c r="AD31" i="75"/>
  <c r="AC30" i="75"/>
  <c r="AC59" i="75"/>
  <c r="AC4" i="75"/>
  <c r="AC5" i="75"/>
  <c r="AC6" i="75"/>
  <c r="AC7" i="75"/>
  <c r="AC8" i="75"/>
  <c r="AC9" i="75"/>
  <c r="AC10" i="75"/>
  <c r="AC11" i="75"/>
  <c r="AC12" i="75"/>
  <c r="AC13" i="75"/>
  <c r="AC14" i="75"/>
  <c r="AC15" i="75"/>
  <c r="AC16" i="75"/>
  <c r="AC17" i="75"/>
  <c r="AC18" i="75"/>
  <c r="AC19" i="75"/>
  <c r="AC20" i="75"/>
  <c r="AC21" i="75"/>
  <c r="AC22" i="75"/>
  <c r="AC23" i="75"/>
  <c r="AC24" i="75"/>
  <c r="AC25" i="75"/>
  <c r="AC26" i="75"/>
  <c r="AC28" i="75"/>
  <c r="AC61" i="75"/>
  <c r="AC63" i="75"/>
  <c r="AA28" i="75"/>
  <c r="AA61" i="75"/>
  <c r="AA63" i="75"/>
  <c r="W28" i="75"/>
  <c r="W61" i="75"/>
  <c r="W63" i="75"/>
  <c r="S28" i="75"/>
  <c r="S61" i="75"/>
  <c r="S63" i="75"/>
  <c r="O28" i="75"/>
  <c r="O61" i="75"/>
  <c r="O63" i="75"/>
  <c r="K28" i="75"/>
  <c r="K61" i="75"/>
  <c r="K63" i="75"/>
  <c r="G28" i="75"/>
  <c r="G61" i="75"/>
  <c r="G63" i="75"/>
  <c r="C28" i="75"/>
  <c r="C61" i="75"/>
  <c r="C63" i="75"/>
  <c r="AD26" i="75"/>
  <c r="AD25" i="75"/>
  <c r="AD24" i="75"/>
  <c r="AD23" i="75"/>
  <c r="AD22" i="75"/>
  <c r="AD21" i="75"/>
  <c r="AD20" i="75"/>
  <c r="AD19" i="75"/>
  <c r="AD18" i="75"/>
  <c r="AD17" i="75"/>
  <c r="AD16" i="75"/>
  <c r="AD15" i="75"/>
  <c r="AD14" i="75"/>
  <c r="AD13" i="75"/>
  <c r="AD12" i="75"/>
  <c r="AD11" i="75"/>
  <c r="AD10" i="75"/>
  <c r="AD9" i="75"/>
  <c r="AD8" i="75"/>
  <c r="AD7" i="75"/>
  <c r="AD6" i="75"/>
  <c r="AD5" i="75"/>
  <c r="AD4" i="75"/>
  <c r="AD28" i="75"/>
  <c r="AC61" i="89"/>
  <c r="AC63" i="89"/>
  <c r="AD4" i="89"/>
  <c r="AD28" i="89"/>
  <c r="AD30" i="90"/>
  <c r="AD59" i="90"/>
  <c r="AD61" i="90"/>
  <c r="AD63" i="90"/>
  <c r="AD30" i="89"/>
  <c r="AD59" i="89"/>
  <c r="AC61" i="88"/>
  <c r="AC63" i="88"/>
  <c r="AD4" i="87"/>
  <c r="AD28" i="87"/>
  <c r="AD30" i="88"/>
  <c r="AD59" i="88"/>
  <c r="AD30" i="87"/>
  <c r="AD59" i="87"/>
  <c r="AD5" i="88"/>
  <c r="AD28" i="88"/>
  <c r="AC61" i="81"/>
  <c r="AC63" i="81"/>
  <c r="AD30" i="81"/>
  <c r="AD59" i="81"/>
  <c r="AD61" i="81"/>
  <c r="AD63" i="81"/>
  <c r="AD30" i="75"/>
  <c r="AD59" i="75"/>
  <c r="AD61" i="75"/>
  <c r="AD63" i="75"/>
  <c r="AD61" i="89"/>
  <c r="AD63" i="89"/>
  <c r="AD61" i="87"/>
  <c r="AD63" i="87"/>
  <c r="AD61" i="88"/>
  <c r="AD63" i="88"/>
  <c r="AA59" i="67"/>
  <c r="AA28" i="67"/>
  <c r="AA61" i="67"/>
  <c r="W59" i="67"/>
  <c r="W28" i="67"/>
  <c r="W61" i="67"/>
  <c r="S59" i="67"/>
  <c r="S28" i="67"/>
  <c r="S61" i="67"/>
  <c r="AD59" i="67"/>
  <c r="AD61" i="67"/>
  <c r="AD63" i="67"/>
  <c r="Z59" i="67"/>
  <c r="Z28" i="67"/>
  <c r="Z61" i="67"/>
  <c r="Y59" i="67"/>
  <c r="Y28" i="67"/>
  <c r="Y61" i="67"/>
  <c r="X59" i="67"/>
  <c r="X28" i="67"/>
  <c r="X61" i="67"/>
  <c r="V59" i="67"/>
  <c r="V28" i="67"/>
  <c r="V61" i="67"/>
  <c r="U59" i="67"/>
  <c r="U28" i="67"/>
  <c r="U61" i="67"/>
  <c r="T59" i="67"/>
  <c r="T28" i="67"/>
  <c r="T61" i="67"/>
  <c r="T63" i="67"/>
  <c r="R59" i="67"/>
  <c r="R28" i="67"/>
  <c r="R61" i="67"/>
  <c r="Q59" i="67"/>
  <c r="Q28" i="67"/>
  <c r="Q61" i="67"/>
  <c r="P59" i="67"/>
  <c r="P28" i="67"/>
  <c r="P61" i="67"/>
  <c r="P63" i="67"/>
  <c r="O59" i="67"/>
  <c r="N59" i="67"/>
  <c r="N28" i="67"/>
  <c r="N61" i="67"/>
  <c r="M59" i="67"/>
  <c r="M28" i="67"/>
  <c r="M61" i="67"/>
  <c r="L59" i="67"/>
  <c r="L28" i="67"/>
  <c r="L61" i="67"/>
  <c r="L63" i="67"/>
  <c r="K59" i="67"/>
  <c r="J59" i="67"/>
  <c r="J28" i="67"/>
  <c r="J61" i="67"/>
  <c r="I59" i="67"/>
  <c r="I28" i="67"/>
  <c r="I61" i="67"/>
  <c r="H59" i="67"/>
  <c r="H28" i="67"/>
  <c r="H61" i="67"/>
  <c r="H63" i="67"/>
  <c r="G59" i="67"/>
  <c r="F59" i="67"/>
  <c r="F28" i="67"/>
  <c r="F61" i="67"/>
  <c r="E59" i="67"/>
  <c r="E28" i="67"/>
  <c r="E61" i="67"/>
  <c r="D59" i="67"/>
  <c r="D28" i="67"/>
  <c r="D61" i="67"/>
  <c r="D63" i="67"/>
  <c r="C59" i="67"/>
  <c r="B59" i="67"/>
  <c r="B28" i="67"/>
  <c r="B61" i="67"/>
  <c r="AB57" i="67"/>
  <c r="AC57" i="67"/>
  <c r="AB56" i="67"/>
  <c r="AC56" i="67"/>
  <c r="AB55" i="67"/>
  <c r="AC55" i="67"/>
  <c r="AB54" i="67"/>
  <c r="AC54" i="67"/>
  <c r="AB53" i="67"/>
  <c r="AC53" i="67"/>
  <c r="AB52" i="67"/>
  <c r="AC52" i="67"/>
  <c r="AB51" i="67"/>
  <c r="AC51" i="67"/>
  <c r="AB50" i="67"/>
  <c r="AC50" i="67"/>
  <c r="AB49" i="67"/>
  <c r="AC49" i="67"/>
  <c r="AB48" i="67"/>
  <c r="AC48" i="67"/>
  <c r="AB47" i="67"/>
  <c r="AC47" i="67"/>
  <c r="AB46" i="67"/>
  <c r="AC46" i="67"/>
  <c r="AB45" i="67"/>
  <c r="AC45" i="67"/>
  <c r="AB44" i="67"/>
  <c r="AC44" i="67"/>
  <c r="AB43" i="67"/>
  <c r="AC43" i="67"/>
  <c r="AB42" i="67"/>
  <c r="AC42" i="67"/>
  <c r="AB41" i="67"/>
  <c r="AC41" i="67"/>
  <c r="AB40" i="67"/>
  <c r="AC40" i="67"/>
  <c r="AB39" i="67"/>
  <c r="AC39" i="67"/>
  <c r="AB38" i="67"/>
  <c r="AC38" i="67"/>
  <c r="AB37" i="67"/>
  <c r="AC37" i="67"/>
  <c r="AB36" i="67"/>
  <c r="AC36" i="67"/>
  <c r="AB35" i="67"/>
  <c r="AC35" i="67"/>
  <c r="AB34" i="67"/>
  <c r="AC34" i="67"/>
  <c r="AB33" i="67"/>
  <c r="AC33" i="67"/>
  <c r="AB32" i="67"/>
  <c r="AC32" i="67"/>
  <c r="AB31" i="67"/>
  <c r="AB30" i="67"/>
  <c r="AB59" i="67"/>
  <c r="AB4" i="67"/>
  <c r="AB5" i="67"/>
  <c r="AB6" i="67"/>
  <c r="AB7" i="67"/>
  <c r="AB8" i="67"/>
  <c r="AB9" i="67"/>
  <c r="AB10" i="67"/>
  <c r="AB11" i="67"/>
  <c r="AB12" i="67"/>
  <c r="AB13" i="67"/>
  <c r="AB14" i="67"/>
  <c r="AB15" i="67"/>
  <c r="AB16" i="67"/>
  <c r="AB17" i="67"/>
  <c r="AB18" i="67"/>
  <c r="AB19" i="67"/>
  <c r="AB20" i="67"/>
  <c r="AB21" i="67"/>
  <c r="AB22" i="67"/>
  <c r="AB23" i="67"/>
  <c r="AB24" i="67"/>
  <c r="AB25" i="67"/>
  <c r="AB26" i="67"/>
  <c r="AB28" i="67"/>
  <c r="AB61" i="67"/>
  <c r="AB63" i="67"/>
  <c r="AC30" i="67"/>
  <c r="O28" i="67"/>
  <c r="O61" i="67"/>
  <c r="K28" i="67"/>
  <c r="K61" i="67"/>
  <c r="G28" i="67"/>
  <c r="G61" i="67"/>
  <c r="C28" i="67"/>
  <c r="C61" i="67"/>
  <c r="AC26" i="67"/>
  <c r="AC25" i="67"/>
  <c r="AC24" i="67"/>
  <c r="AC23" i="67"/>
  <c r="AC22" i="67"/>
  <c r="AC21" i="67"/>
  <c r="AC20" i="67"/>
  <c r="AC19" i="67"/>
  <c r="AC18" i="67"/>
  <c r="AC17" i="67"/>
  <c r="AC16" i="67"/>
  <c r="AC15" i="67"/>
  <c r="AC14" i="67"/>
  <c r="AC13" i="67"/>
  <c r="AC12" i="67"/>
  <c r="AC11" i="67"/>
  <c r="AC10" i="67"/>
  <c r="AC9" i="67"/>
  <c r="AC8" i="67"/>
  <c r="AC7" i="67"/>
  <c r="AC6" i="67"/>
  <c r="AC5" i="67"/>
  <c r="E63" i="67"/>
  <c r="I63" i="67"/>
  <c r="M63" i="67"/>
  <c r="Q63" i="67"/>
  <c r="U63" i="67"/>
  <c r="Y63" i="67"/>
  <c r="S63" i="67"/>
  <c r="X63" i="67"/>
  <c r="AA63" i="67"/>
  <c r="C63" i="67"/>
  <c r="G63" i="67"/>
  <c r="K63" i="67"/>
  <c r="O63" i="67"/>
  <c r="B63" i="67"/>
  <c r="F63" i="67"/>
  <c r="J63" i="67"/>
  <c r="N63" i="67"/>
  <c r="R63" i="67"/>
  <c r="V63" i="67"/>
  <c r="Z63" i="67"/>
  <c r="W63" i="67"/>
  <c r="AC4" i="67"/>
  <c r="AC28" i="67"/>
  <c r="AC31" i="67"/>
  <c r="AC59" i="67"/>
  <c r="AC61" i="67"/>
  <c r="AC63" i="67"/>
  <c r="AB4" i="58"/>
  <c r="AC4" i="58"/>
  <c r="AB5" i="58"/>
  <c r="AC5" i="58"/>
  <c r="AB6" i="58"/>
  <c r="AC6" i="58"/>
  <c r="AB7" i="58"/>
  <c r="AC7" i="58"/>
  <c r="AB8" i="58"/>
  <c r="AC8" i="58"/>
  <c r="AB9" i="58"/>
  <c r="AC9" i="58"/>
  <c r="AB10" i="58"/>
  <c r="AC10" i="58"/>
  <c r="AB11" i="58"/>
  <c r="AC11" i="58"/>
  <c r="AB12" i="58"/>
  <c r="AC12" i="58"/>
  <c r="AB13" i="58"/>
  <c r="AC13" i="58"/>
  <c r="AB14" i="58"/>
  <c r="AC14" i="58"/>
  <c r="AB15" i="58"/>
  <c r="AC15" i="58"/>
  <c r="AB16" i="58"/>
  <c r="AC16" i="58"/>
  <c r="AB17" i="58"/>
  <c r="AC17" i="58"/>
  <c r="AB18" i="58"/>
  <c r="AC18" i="58"/>
  <c r="AB19" i="58"/>
  <c r="AC19" i="58"/>
  <c r="AB20" i="58"/>
  <c r="AC20" i="58"/>
  <c r="AB21" i="58"/>
  <c r="AC21" i="58"/>
  <c r="AB22" i="58"/>
  <c r="AC22" i="58"/>
  <c r="AB23" i="58"/>
  <c r="AC23" i="58"/>
  <c r="AB24" i="58"/>
  <c r="AC24" i="58"/>
  <c r="B26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W26" i="58"/>
  <c r="X26" i="58"/>
  <c r="Y26" i="58"/>
  <c r="Z26" i="58"/>
  <c r="AA26" i="58"/>
  <c r="AB26" i="58"/>
  <c r="AB28" i="58"/>
  <c r="AC28" i="58"/>
  <c r="AB29" i="58"/>
  <c r="AC29" i="58"/>
  <c r="AB30" i="58"/>
  <c r="AC30" i="58"/>
  <c r="AB31" i="58"/>
  <c r="AC31" i="58"/>
  <c r="AB32" i="58"/>
  <c r="AC32" i="58"/>
  <c r="AB33" i="58"/>
  <c r="AC33" i="58"/>
  <c r="AB34" i="58"/>
  <c r="AC34" i="58"/>
  <c r="AB35" i="58"/>
  <c r="AC35" i="58"/>
  <c r="AB36" i="58"/>
  <c r="AC36" i="58"/>
  <c r="AB37" i="58"/>
  <c r="AC37" i="58"/>
  <c r="AB38" i="58"/>
  <c r="AC38" i="58"/>
  <c r="AB39" i="58"/>
  <c r="AC39" i="58"/>
  <c r="AB40" i="58"/>
  <c r="AC40" i="58"/>
  <c r="AB41" i="58"/>
  <c r="AC41" i="58"/>
  <c r="AB42" i="58"/>
  <c r="AC42" i="58"/>
  <c r="AB43" i="58"/>
  <c r="AC43" i="58"/>
  <c r="AB44" i="58"/>
  <c r="AC44" i="58"/>
  <c r="AB45" i="58"/>
  <c r="AC45" i="58"/>
  <c r="AB46" i="58"/>
  <c r="AC46" i="58"/>
  <c r="AB47" i="58"/>
  <c r="AC47" i="58"/>
  <c r="AB48" i="58"/>
  <c r="AC48" i="58"/>
  <c r="AB49" i="58"/>
  <c r="AC49" i="58"/>
  <c r="AB50" i="58"/>
  <c r="AC50" i="58"/>
  <c r="AB51" i="58"/>
  <c r="AC51" i="58"/>
  <c r="B53" i="58"/>
  <c r="C53" i="58"/>
  <c r="D53" i="58"/>
  <c r="E53" i="58"/>
  <c r="F53" i="58"/>
  <c r="G53" i="58"/>
  <c r="H53" i="58"/>
  <c r="I53" i="58"/>
  <c r="J53" i="58"/>
  <c r="K53" i="58"/>
  <c r="L53" i="58"/>
  <c r="L55" i="58"/>
  <c r="AD53" i="58"/>
  <c r="AD55" i="58"/>
  <c r="L57" i="58"/>
  <c r="M53" i="58"/>
  <c r="N53" i="58"/>
  <c r="N55" i="58"/>
  <c r="N57" i="58"/>
  <c r="O53" i="58"/>
  <c r="P53" i="58"/>
  <c r="P55" i="58"/>
  <c r="P57" i="58"/>
  <c r="Q53" i="58"/>
  <c r="R53" i="58"/>
  <c r="R55" i="58"/>
  <c r="R57" i="58"/>
  <c r="S53" i="58"/>
  <c r="T53" i="58"/>
  <c r="T55" i="58"/>
  <c r="T57" i="58"/>
  <c r="U53" i="58"/>
  <c r="V53" i="58"/>
  <c r="V55" i="58"/>
  <c r="V57" i="58"/>
  <c r="W53" i="58"/>
  <c r="X53" i="58"/>
  <c r="X55" i="58"/>
  <c r="X57" i="58"/>
  <c r="Y53" i="58"/>
  <c r="Z53" i="58"/>
  <c r="Z55" i="58"/>
  <c r="Z57" i="58"/>
  <c r="AA53" i="58"/>
  <c r="AB53" i="58"/>
  <c r="AB55" i="58"/>
  <c r="AB57" i="58"/>
  <c r="B55" i="58"/>
  <c r="C55" i="58"/>
  <c r="C57" i="58"/>
  <c r="D55" i="58"/>
  <c r="E55" i="58"/>
  <c r="E57" i="58"/>
  <c r="F55" i="58"/>
  <c r="G55" i="58"/>
  <c r="G57" i="58"/>
  <c r="H55" i="58"/>
  <c r="I55" i="58"/>
  <c r="I57" i="58"/>
  <c r="J55" i="58"/>
  <c r="K55" i="58"/>
  <c r="K57" i="58"/>
  <c r="M55" i="58"/>
  <c r="M57" i="58"/>
  <c r="O55" i="58"/>
  <c r="O57" i="58"/>
  <c r="Q55" i="58"/>
  <c r="Q57" i="58"/>
  <c r="S55" i="58"/>
  <c r="S57" i="58"/>
  <c r="U55" i="58"/>
  <c r="U57" i="58"/>
  <c r="W55" i="58"/>
  <c r="W57" i="58"/>
  <c r="Y55" i="58"/>
  <c r="Y57" i="58"/>
  <c r="AA55" i="58"/>
  <c r="AA57" i="58"/>
  <c r="AC53" i="58"/>
  <c r="AC26" i="58"/>
  <c r="AC55" i="58"/>
  <c r="AC57" i="58"/>
  <c r="B57" i="58"/>
  <c r="D57" i="58"/>
  <c r="F57" i="58"/>
  <c r="H57" i="58"/>
  <c r="J57" i="58"/>
  <c r="AD57" i="58"/>
</calcChain>
</file>

<file path=xl/sharedStrings.xml><?xml version="1.0" encoding="utf-8"?>
<sst xmlns="http://schemas.openxmlformats.org/spreadsheetml/2006/main" count="675" uniqueCount="88">
  <si>
    <t>ALEMANIA</t>
  </si>
  <si>
    <t>AUSTRIA</t>
  </si>
  <si>
    <t>FINLANDIA</t>
  </si>
  <si>
    <t>FRANCIA</t>
  </si>
  <si>
    <t>GRECIA</t>
  </si>
  <si>
    <t>IRLANDA</t>
  </si>
  <si>
    <t>ITALIA</t>
  </si>
  <si>
    <t>PORTUGAL</t>
  </si>
  <si>
    <t>SUECIA</t>
  </si>
  <si>
    <t>ACELGA</t>
  </si>
  <si>
    <t>AJO</t>
  </si>
  <si>
    <t>ALCACHOFA</t>
  </si>
  <si>
    <t>APIO</t>
  </si>
  <si>
    <t>BERENJENA</t>
  </si>
  <si>
    <t>CALABACÍN</t>
  </si>
  <si>
    <t>CEBOLLA</t>
  </si>
  <si>
    <t>COLES</t>
  </si>
  <si>
    <t>ENDIVIA Y ESCAROLA</t>
  </si>
  <si>
    <t>ESPÁRRAGO</t>
  </si>
  <si>
    <t>ESPINACA</t>
  </si>
  <si>
    <t>GUISANTE</t>
  </si>
  <si>
    <t>JUDÍA</t>
  </si>
  <si>
    <t>LECHUGA</t>
  </si>
  <si>
    <t>PATATA</t>
  </si>
  <si>
    <t>PEPINO</t>
  </si>
  <si>
    <t>PIMIENTO</t>
  </si>
  <si>
    <t>PUERRO</t>
  </si>
  <si>
    <t>TOMATE</t>
  </si>
  <si>
    <t>ZANAHORIA Y NABO</t>
  </si>
  <si>
    <t>OTRAS HORTALIZAS</t>
  </si>
  <si>
    <t>AGUACATE</t>
  </si>
  <si>
    <t>ALBARICOQUE</t>
  </si>
  <si>
    <t>CEREZA Y GUINDA</t>
  </si>
  <si>
    <t>CIRUELA</t>
  </si>
  <si>
    <t>FRESA</t>
  </si>
  <si>
    <t>HIGO</t>
  </si>
  <si>
    <t>KIWI</t>
  </si>
  <si>
    <t>MANZANA</t>
  </si>
  <si>
    <t>MELOCOTÓN</t>
  </si>
  <si>
    <t>MELÓN</t>
  </si>
  <si>
    <t>NECTARINA</t>
  </si>
  <si>
    <t>PERA</t>
  </si>
  <si>
    <t>PIÑA</t>
  </si>
  <si>
    <t>PLÁTANO</t>
  </si>
  <si>
    <t>SANDÍA</t>
  </si>
  <si>
    <t>OTRAS FRUTAS</t>
  </si>
  <si>
    <t>TOTAL FRUTAS</t>
  </si>
  <si>
    <t>TOTAL F. Y H.</t>
  </si>
  <si>
    <t>TOTAL</t>
  </si>
  <si>
    <t>TOTAL HORTALIZAS</t>
  </si>
  <si>
    <t>BÉLGICA</t>
  </si>
  <si>
    <t>CHIPRE</t>
  </si>
  <si>
    <t>ESLOVENIA</t>
  </si>
  <si>
    <t>ESTONIA</t>
  </si>
  <si>
    <t>LETONIA</t>
  </si>
  <si>
    <t>LITUANIA</t>
  </si>
  <si>
    <t>MALTA</t>
  </si>
  <si>
    <t>POLONIA</t>
  </si>
  <si>
    <t>EXTRE UE</t>
  </si>
  <si>
    <t>%cuota</t>
  </si>
  <si>
    <t>FRAMBUESA</t>
  </si>
  <si>
    <t>MANGO, GUAYABA</t>
  </si>
  <si>
    <t>BULGARIA</t>
  </si>
  <si>
    <t>TOTAL UE-27</t>
  </si>
  <si>
    <t>LIMÓN</t>
  </si>
  <si>
    <t>MANDARINA</t>
  </si>
  <si>
    <t>NARANJA</t>
  </si>
  <si>
    <t>OTROS CÍTRICOS</t>
  </si>
  <si>
    <t>POMELO</t>
  </si>
  <si>
    <t>UVA DE MESA</t>
  </si>
  <si>
    <t>DINAMARCA</t>
  </si>
  <si>
    <t>ESLOVAQUIA</t>
  </si>
  <si>
    <t>HUNGRIA</t>
  </si>
  <si>
    <t>LUXEMBURGO</t>
  </si>
  <si>
    <t>PAISES BAJOS</t>
  </si>
  <si>
    <t>REINO UNIDO</t>
  </si>
  <si>
    <t>REP. CHECA</t>
  </si>
  <si>
    <t>RUMANIA</t>
  </si>
  <si>
    <t>CALABAZA</t>
  </si>
  <si>
    <t>MAÍZ DULCE</t>
  </si>
  <si>
    <t>T. HORTALIZAS</t>
  </si>
  <si>
    <t>ARÁNDANO</t>
  </si>
  <si>
    <t>CAQUI</t>
  </si>
  <si>
    <t>GROSELLA</t>
  </si>
  <si>
    <t>MORA</t>
  </si>
  <si>
    <t>CROACIA</t>
  </si>
  <si>
    <t>* Datos definitivos</t>
  </si>
  <si>
    <t>* Datos provisionales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</si>
</sst>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Bookman Old Style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color indexed="8"/>
      <name val="MS Sans Serif"/>
      <family val="2"/>
    </font>
    <font>
      <u/>
      <sz val="7.5"/>
      <color indexed="12"/>
      <name val="MS Sans Serif"/>
      <family val="2"/>
    </font>
    <font>
      <sz val="10"/>
      <color indexed="8"/>
      <name val="MS Sans Serif"/>
      <family val="2"/>
    </font>
    <font>
      <u/>
      <sz val="7.5"/>
      <color indexed="12"/>
      <name val="MS Sans Serif"/>
      <family val="2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9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indexed="8"/>
      <name val="Open Sans"/>
      <family val="2"/>
    </font>
    <font>
      <u/>
      <sz val="11"/>
      <color indexed="12"/>
      <name val="Open Sans"/>
      <family val="2"/>
    </font>
    <font>
      <b/>
      <sz val="11"/>
      <color indexed="8"/>
      <name val="Open Sans"/>
      <family val="2"/>
    </font>
    <font>
      <b/>
      <sz val="9"/>
      <color theme="1"/>
      <name val="Open Sans"/>
      <family val="2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9"/>
      <name val="Verdana"/>
      <family val="2"/>
    </font>
    <font>
      <b/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Verdana"/>
      <family val="2"/>
    </font>
    <font>
      <u/>
      <sz val="7.5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/>
    <xf numFmtId="0" fontId="10" fillId="0" borderId="0"/>
    <xf numFmtId="0" fontId="9" fillId="0" borderId="0"/>
    <xf numFmtId="0" fontId="8" fillId="2" borderId="0" applyNumberFormat="0" applyBorder="0" applyAlignment="0" applyProtection="0"/>
    <xf numFmtId="0" fontId="8" fillId="0" borderId="0"/>
    <xf numFmtId="0" fontId="7" fillId="0" borderId="0"/>
    <xf numFmtId="0" fontId="7" fillId="2" borderId="0" applyNumberFormat="0" applyBorder="0" applyAlignment="0" applyProtection="0"/>
    <xf numFmtId="0" fontId="6" fillId="2" borderId="0" applyNumberFormat="0" applyBorder="0" applyAlignment="0" applyProtection="0"/>
    <xf numFmtId="0" fontId="15" fillId="0" borderId="0"/>
    <xf numFmtId="0" fontId="6" fillId="0" borderId="0"/>
    <xf numFmtId="0" fontId="5" fillId="0" borderId="0"/>
    <xf numFmtId="0" fontId="15" fillId="0" borderId="0"/>
    <xf numFmtId="0" fontId="5" fillId="2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</cellStyleXfs>
  <cellXfs count="77">
    <xf numFmtId="0" fontId="0" fillId="0" borderId="0" xfId="0"/>
    <xf numFmtId="3" fontId="19" fillId="0" borderId="0" xfId="6" applyNumberFormat="1" applyFont="1" applyBorder="1"/>
    <xf numFmtId="3" fontId="22" fillId="0" borderId="0" xfId="1" applyNumberFormat="1" applyFont="1" applyBorder="1" applyAlignment="1" applyProtection="1"/>
    <xf numFmtId="3" fontId="18" fillId="0" borderId="0" xfId="6" applyNumberFormat="1" applyFont="1" applyBorder="1" applyAlignment="1">
      <alignment horizontal="center"/>
    </xf>
    <xf numFmtId="3" fontId="20" fillId="0" borderId="0" xfId="6" applyNumberFormat="1" applyFont="1" applyBorder="1" applyAlignment="1">
      <alignment horizontal="center"/>
    </xf>
    <xf numFmtId="3" fontId="20" fillId="0" borderId="0" xfId="6" applyNumberFormat="1" applyFont="1" applyBorder="1"/>
    <xf numFmtId="4" fontId="20" fillId="0" borderId="0" xfId="6" applyNumberFormat="1" applyFont="1" applyBorder="1"/>
    <xf numFmtId="0" fontId="16" fillId="0" borderId="0" xfId="8" applyFont="1" applyBorder="1"/>
    <xf numFmtId="0" fontId="17" fillId="0" borderId="0" xfId="8" applyFont="1" applyBorder="1"/>
    <xf numFmtId="0" fontId="23" fillId="0" borderId="0" xfId="5" applyFont="1" applyBorder="1"/>
    <xf numFmtId="0" fontId="21" fillId="0" borderId="0" xfId="5" applyFont="1" applyBorder="1"/>
    <xf numFmtId="3" fontId="24" fillId="0" borderId="0" xfId="7" applyNumberFormat="1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horizontal="center"/>
    </xf>
    <xf numFmtId="3" fontId="17" fillId="0" borderId="0" xfId="7" applyNumberFormat="1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horizontal="left"/>
    </xf>
    <xf numFmtId="3" fontId="16" fillId="0" borderId="0" xfId="7" applyNumberFormat="1" applyFont="1" applyFill="1" applyBorder="1"/>
    <xf numFmtId="3" fontId="17" fillId="0" borderId="0" xfId="7" applyNumberFormat="1" applyFont="1" applyFill="1" applyBorder="1"/>
    <xf numFmtId="0" fontId="17" fillId="0" borderId="0" xfId="17" applyFont="1"/>
    <xf numFmtId="0" fontId="21" fillId="0" borderId="0" xfId="5" applyFont="1"/>
    <xf numFmtId="3" fontId="17" fillId="0" borderId="0" xfId="18" applyNumberFormat="1" applyFont="1" applyFill="1" applyBorder="1" applyAlignment="1">
      <alignment horizontal="center"/>
    </xf>
    <xf numFmtId="3" fontId="20" fillId="0" borderId="0" xfId="6" applyNumberFormat="1" applyFont="1" applyAlignment="1">
      <alignment horizontal="center"/>
    </xf>
    <xf numFmtId="3" fontId="19" fillId="3" borderId="0" xfId="18" applyNumberFormat="1" applyFont="1" applyFill="1" applyBorder="1"/>
    <xf numFmtId="3" fontId="20" fillId="3" borderId="0" xfId="18" applyNumberFormat="1" applyFont="1" applyFill="1" applyBorder="1"/>
    <xf numFmtId="3" fontId="19" fillId="0" borderId="0" xfId="6" applyNumberFormat="1" applyFont="1"/>
    <xf numFmtId="3" fontId="19" fillId="0" borderId="0" xfId="18" applyNumberFormat="1" applyFont="1" applyFill="1" applyBorder="1"/>
    <xf numFmtId="3" fontId="20" fillId="0" borderId="0" xfId="18" applyNumberFormat="1" applyFont="1" applyFill="1" applyBorder="1"/>
    <xf numFmtId="3" fontId="17" fillId="0" borderId="0" xfId="18" applyNumberFormat="1" applyFont="1" applyFill="1" applyBorder="1"/>
    <xf numFmtId="3" fontId="17" fillId="3" borderId="0" xfId="18" applyNumberFormat="1" applyFont="1" applyFill="1" applyBorder="1"/>
    <xf numFmtId="3" fontId="20" fillId="0" borderId="0" xfId="6" applyNumberFormat="1" applyFont="1"/>
    <xf numFmtId="4" fontId="20" fillId="0" borderId="0" xfId="6" applyNumberFormat="1" applyFont="1"/>
    <xf numFmtId="0" fontId="4" fillId="0" borderId="0" xfId="17" applyFont="1"/>
    <xf numFmtId="3" fontId="4" fillId="0" borderId="0" xfId="18" applyNumberFormat="1" applyFont="1" applyFill="1" applyBorder="1" applyAlignment="1">
      <alignment horizontal="center"/>
    </xf>
    <xf numFmtId="3" fontId="4" fillId="3" borderId="0" xfId="18" applyNumberFormat="1" applyFont="1" applyFill="1" applyBorder="1" applyAlignment="1">
      <alignment horizontal="left"/>
    </xf>
    <xf numFmtId="3" fontId="4" fillId="0" borderId="0" xfId="18" applyNumberFormat="1" applyFont="1" applyFill="1" applyBorder="1" applyAlignment="1">
      <alignment horizontal="left"/>
    </xf>
    <xf numFmtId="3" fontId="4" fillId="0" borderId="0" xfId="18" applyNumberFormat="1" applyFont="1" applyFill="1" applyBorder="1"/>
    <xf numFmtId="3" fontId="4" fillId="3" borderId="0" xfId="18" applyNumberFormat="1" applyFont="1" applyFill="1" applyBorder="1"/>
    <xf numFmtId="0" fontId="3" fillId="0" borderId="0" xfId="17" applyFont="1"/>
    <xf numFmtId="3" fontId="3" fillId="0" borderId="0" xfId="18" applyNumberFormat="1" applyFont="1" applyFill="1" applyBorder="1" applyAlignment="1">
      <alignment horizontal="center"/>
    </xf>
    <xf numFmtId="3" fontId="3" fillId="3" borderId="0" xfId="18" applyNumberFormat="1" applyFont="1" applyFill="1" applyBorder="1" applyAlignment="1">
      <alignment horizontal="left"/>
    </xf>
    <xf numFmtId="3" fontId="3" fillId="0" borderId="0" xfId="18" applyNumberFormat="1" applyFont="1" applyFill="1" applyBorder="1" applyAlignment="1">
      <alignment horizontal="left"/>
    </xf>
    <xf numFmtId="3" fontId="3" fillId="0" borderId="0" xfId="18" applyNumberFormat="1" applyFont="1" applyFill="1" applyBorder="1"/>
    <xf numFmtId="3" fontId="3" fillId="3" borderId="0" xfId="18" applyNumberFormat="1" applyFont="1" applyFill="1" applyBorder="1"/>
    <xf numFmtId="0" fontId="2" fillId="0" borderId="0" xfId="17" applyFont="1"/>
    <xf numFmtId="3" fontId="2" fillId="0" borderId="0" xfId="18" applyNumberFormat="1" applyFont="1" applyFill="1" applyBorder="1" applyAlignment="1">
      <alignment horizontal="center"/>
    </xf>
    <xf numFmtId="3" fontId="2" fillId="3" borderId="0" xfId="18" applyNumberFormat="1" applyFont="1" applyFill="1" applyBorder="1" applyAlignment="1">
      <alignment horizontal="left"/>
    </xf>
    <xf numFmtId="3" fontId="2" fillId="0" borderId="0" xfId="18" applyNumberFormat="1" applyFont="1" applyFill="1" applyBorder="1" applyAlignment="1">
      <alignment horizontal="left"/>
    </xf>
    <xf numFmtId="3" fontId="2" fillId="0" borderId="0" xfId="18" applyNumberFormat="1" applyFont="1" applyFill="1" applyBorder="1"/>
    <xf numFmtId="3" fontId="2" fillId="3" borderId="0" xfId="18" applyNumberFormat="1" applyFont="1" applyFill="1" applyBorder="1"/>
    <xf numFmtId="0" fontId="1" fillId="0" borderId="0" xfId="17" applyFont="1"/>
    <xf numFmtId="3" fontId="1" fillId="0" borderId="0" xfId="18" applyNumberFormat="1" applyFont="1" applyFill="1" applyBorder="1" applyAlignment="1">
      <alignment horizontal="center"/>
    </xf>
    <xf numFmtId="3" fontId="1" fillId="3" borderId="0" xfId="18" applyNumberFormat="1" applyFont="1" applyFill="1" applyBorder="1" applyAlignment="1">
      <alignment horizontal="left"/>
    </xf>
    <xf numFmtId="3" fontId="1" fillId="0" borderId="0" xfId="18" applyNumberFormat="1" applyFont="1" applyFill="1" applyBorder="1" applyAlignment="1">
      <alignment horizontal="left"/>
    </xf>
    <xf numFmtId="3" fontId="1" fillId="0" borderId="0" xfId="18" applyNumberFormat="1" applyFont="1" applyFill="1" applyBorder="1"/>
    <xf numFmtId="3" fontId="1" fillId="3" borderId="0" xfId="18" applyNumberFormat="1" applyFont="1" applyFill="1" applyBorder="1"/>
    <xf numFmtId="0" fontId="5" fillId="0" borderId="0" xfId="14"/>
    <xf numFmtId="0" fontId="25" fillId="0" borderId="0" xfId="14" applyFont="1"/>
    <xf numFmtId="0" fontId="26" fillId="0" borderId="0" xfId="5" applyFont="1"/>
    <xf numFmtId="3" fontId="5" fillId="0" borderId="0" xfId="16" applyNumberFormat="1" applyFont="1" applyFill="1" applyBorder="1" applyAlignment="1">
      <alignment horizontal="center"/>
    </xf>
    <xf numFmtId="3" fontId="25" fillId="0" borderId="0" xfId="16" applyNumberFormat="1" applyFont="1" applyFill="1" applyBorder="1" applyAlignment="1">
      <alignment horizontal="center"/>
    </xf>
    <xf numFmtId="3" fontId="27" fillId="0" borderId="0" xfId="6" applyNumberFormat="1" applyFont="1" applyAlignment="1">
      <alignment horizontal="center"/>
    </xf>
    <xf numFmtId="3" fontId="28" fillId="0" borderId="0" xfId="6" applyNumberFormat="1" applyFont="1" applyAlignment="1">
      <alignment horizontal="center"/>
    </xf>
    <xf numFmtId="3" fontId="5" fillId="3" borderId="0" xfId="16" applyNumberFormat="1" applyFont="1" applyFill="1" applyBorder="1" applyAlignment="1">
      <alignment horizontal="left"/>
    </xf>
    <xf numFmtId="3" fontId="29" fillId="3" borderId="0" xfId="16" applyNumberFormat="1" applyFont="1" applyFill="1" applyBorder="1"/>
    <xf numFmtId="3" fontId="30" fillId="3" borderId="0" xfId="16" applyNumberFormat="1" applyFont="1" applyFill="1" applyBorder="1"/>
    <xf numFmtId="3" fontId="31" fillId="0" borderId="0" xfId="6" applyNumberFormat="1" applyFont="1"/>
    <xf numFmtId="3" fontId="5" fillId="0" borderId="0" xfId="16" applyNumberFormat="1" applyFont="1" applyFill="1" applyBorder="1" applyAlignment="1">
      <alignment horizontal="left"/>
    </xf>
    <xf numFmtId="3" fontId="29" fillId="0" borderId="0" xfId="16" applyNumberFormat="1" applyFont="1" applyFill="1" applyBorder="1"/>
    <xf numFmtId="3" fontId="30" fillId="0" borderId="0" xfId="16" applyNumberFormat="1" applyFont="1" applyFill="1" applyBorder="1"/>
    <xf numFmtId="3" fontId="31" fillId="0" borderId="0" xfId="6" applyNumberFormat="1" applyFont="1" applyBorder="1"/>
    <xf numFmtId="3" fontId="5" fillId="0" borderId="0" xfId="16" applyNumberFormat="1" applyFill="1" applyBorder="1"/>
    <xf numFmtId="3" fontId="25" fillId="0" borderId="0" xfId="16" applyNumberFormat="1" applyFont="1" applyFill="1" applyBorder="1"/>
    <xf numFmtId="3" fontId="32" fillId="0" borderId="0" xfId="1" applyNumberFormat="1" applyFont="1" applyBorder="1" applyAlignment="1" applyProtection="1"/>
    <xf numFmtId="3" fontId="5" fillId="0" borderId="0" xfId="16" applyNumberFormat="1" applyFont="1" applyFill="1" applyBorder="1"/>
    <xf numFmtId="3" fontId="5" fillId="3" borderId="0" xfId="16" applyNumberFormat="1" applyFont="1" applyFill="1" applyBorder="1"/>
    <xf numFmtId="3" fontId="25" fillId="3" borderId="0" xfId="16" applyNumberFormat="1" applyFont="1" applyFill="1" applyBorder="1"/>
    <xf numFmtId="3" fontId="28" fillId="0" borderId="0" xfId="6" applyNumberFormat="1" applyFont="1"/>
    <xf numFmtId="4" fontId="28" fillId="0" borderId="0" xfId="6" applyNumberFormat="1" applyFont="1"/>
  </cellXfs>
  <cellStyles count="19">
    <cellStyle name="20% - Énfasis3 2" xfId="7"/>
    <cellStyle name="20% - Énfasis3 2 2" xfId="10"/>
    <cellStyle name="20% - Énfasis3 2 3" xfId="11"/>
    <cellStyle name="20% - Énfasis3 2 4" xfId="16"/>
    <cellStyle name="20% - Énfasis3 3" xfId="18"/>
    <cellStyle name="Hipervínculo 2" xfId="2"/>
    <cellStyle name="Hyperlink" xfId="1" builtinId="8"/>
    <cellStyle name="Normal" xfId="0" builtinId="0"/>
    <cellStyle name="Normal 2" xfId="3"/>
    <cellStyle name="Normal 2 2" xfId="4"/>
    <cellStyle name="Normal 2 2 2" xfId="9"/>
    <cellStyle name="Normal 2 2 3" xfId="13"/>
    <cellStyle name="Normal 2 2 4" xfId="14"/>
    <cellStyle name="Normal 2 3" xfId="8"/>
    <cellStyle name="Normal 2 3 2" xfId="17"/>
    <cellStyle name="Normal 3" xfId="5"/>
    <cellStyle name="Normal 3 2" xfId="15"/>
    <cellStyle name="Normal 4" xfId="12"/>
    <cellStyle name="Normal_98UE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69"/>
  <sheetViews>
    <sheetView zoomScale="75" workbookViewId="0">
      <selection sqref="A1:XFD1048576"/>
    </sheetView>
  </sheetViews>
  <sheetFormatPr baseColWidth="10" defaultRowHeight="14" x14ac:dyDescent="0.15"/>
  <cols>
    <col min="1" max="1" width="20.1640625" style="5" customWidth="1"/>
    <col min="2" max="16" width="10.83203125" style="1" customWidth="1"/>
    <col min="17" max="20" width="10.83203125" style="5" customWidth="1"/>
    <col min="21" max="27" width="10.83203125" style="1" customWidth="1"/>
    <col min="28" max="30" width="10.83203125" style="5" customWidth="1"/>
    <col min="31" max="16384" width="10.83203125" style="1"/>
  </cols>
  <sheetData>
    <row r="1" spans="1:30" s="10" customForma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  <c r="AC1" s="9"/>
      <c r="AD1" s="9"/>
    </row>
    <row r="2" spans="1:30" s="3" customFormat="1" ht="15" customHeight="1" x14ac:dyDescent="0.15">
      <c r="A2" s="11"/>
      <c r="B2" s="11" t="s">
        <v>0</v>
      </c>
      <c r="C2" s="11" t="s">
        <v>1</v>
      </c>
      <c r="D2" s="11" t="s">
        <v>50</v>
      </c>
      <c r="E2" s="11" t="s">
        <v>62</v>
      </c>
      <c r="F2" s="11" t="s">
        <v>51</v>
      </c>
      <c r="G2" s="11" t="s">
        <v>70</v>
      </c>
      <c r="H2" s="11" t="s">
        <v>71</v>
      </c>
      <c r="I2" s="11" t="s">
        <v>52</v>
      </c>
      <c r="J2" s="11" t="s">
        <v>53</v>
      </c>
      <c r="K2" s="11" t="s">
        <v>2</v>
      </c>
      <c r="L2" s="11" t="s">
        <v>3</v>
      </c>
      <c r="M2" s="11" t="s">
        <v>4</v>
      </c>
      <c r="N2" s="11" t="s">
        <v>72</v>
      </c>
      <c r="O2" s="11" t="s">
        <v>5</v>
      </c>
      <c r="P2" s="11" t="s">
        <v>6</v>
      </c>
      <c r="Q2" s="11" t="s">
        <v>54</v>
      </c>
      <c r="R2" s="11" t="s">
        <v>55</v>
      </c>
      <c r="S2" s="11" t="s">
        <v>73</v>
      </c>
      <c r="T2" s="11" t="s">
        <v>56</v>
      </c>
      <c r="U2" s="11" t="s">
        <v>74</v>
      </c>
      <c r="V2" s="11" t="s">
        <v>57</v>
      </c>
      <c r="W2" s="11" t="s">
        <v>7</v>
      </c>
      <c r="X2" s="11" t="s">
        <v>75</v>
      </c>
      <c r="Y2" s="11" t="s">
        <v>76</v>
      </c>
      <c r="Z2" s="11" t="s">
        <v>77</v>
      </c>
      <c r="AA2" s="11" t="s">
        <v>8</v>
      </c>
      <c r="AB2" s="11" t="s">
        <v>63</v>
      </c>
      <c r="AC2" s="11" t="s">
        <v>58</v>
      </c>
      <c r="AD2" s="11" t="s">
        <v>48</v>
      </c>
    </row>
    <row r="3" spans="1:30" s="4" customFormat="1" ht="6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  <c r="AC3" s="13"/>
      <c r="AD3" s="13"/>
    </row>
    <row r="4" spans="1:30" x14ac:dyDescent="0.15">
      <c r="A4" s="14" t="s">
        <v>9</v>
      </c>
      <c r="B4" s="15"/>
      <c r="C4" s="15"/>
      <c r="D4" s="15">
        <v>63</v>
      </c>
      <c r="E4" s="15"/>
      <c r="F4" s="15"/>
      <c r="G4" s="15"/>
      <c r="H4" s="15"/>
      <c r="I4" s="15"/>
      <c r="J4" s="15"/>
      <c r="K4" s="15"/>
      <c r="L4" s="15">
        <v>9</v>
      </c>
      <c r="M4" s="15"/>
      <c r="N4" s="15"/>
      <c r="O4" s="15"/>
      <c r="P4" s="15">
        <v>0</v>
      </c>
      <c r="Q4" s="15"/>
      <c r="R4" s="15"/>
      <c r="S4" s="15"/>
      <c r="T4" s="15"/>
      <c r="U4" s="15">
        <v>0</v>
      </c>
      <c r="V4" s="15"/>
      <c r="W4" s="15">
        <v>19</v>
      </c>
      <c r="X4" s="15"/>
      <c r="Y4" s="15"/>
      <c r="Z4" s="15"/>
      <c r="AA4" s="15"/>
      <c r="AB4" s="16">
        <f t="shared" ref="AB4:AB24" si="0">SUM(B4:AA4)</f>
        <v>91</v>
      </c>
      <c r="AC4" s="16">
        <f t="shared" ref="AC4:AC24" si="1">+AD4-AB4</f>
        <v>5</v>
      </c>
      <c r="AD4" s="16">
        <v>96</v>
      </c>
    </row>
    <row r="5" spans="1:30" x14ac:dyDescent="0.15">
      <c r="A5" s="14" t="s">
        <v>10</v>
      </c>
      <c r="B5" s="15">
        <v>308</v>
      </c>
      <c r="C5" s="15"/>
      <c r="D5" s="15">
        <v>205</v>
      </c>
      <c r="E5" s="15"/>
      <c r="F5" s="15"/>
      <c r="G5" s="15">
        <v>178</v>
      </c>
      <c r="H5" s="15"/>
      <c r="I5" s="15"/>
      <c r="J5" s="15"/>
      <c r="K5" s="15"/>
      <c r="L5" s="15">
        <v>1101</v>
      </c>
      <c r="M5" s="15"/>
      <c r="N5" s="15"/>
      <c r="O5" s="15"/>
      <c r="P5" s="15">
        <v>46</v>
      </c>
      <c r="Q5" s="15"/>
      <c r="R5" s="15">
        <v>2</v>
      </c>
      <c r="S5" s="15"/>
      <c r="T5" s="15"/>
      <c r="U5" s="15">
        <v>364</v>
      </c>
      <c r="V5" s="15"/>
      <c r="W5" s="15">
        <v>655</v>
      </c>
      <c r="X5" s="15">
        <v>537</v>
      </c>
      <c r="Y5" s="15"/>
      <c r="Z5" s="15"/>
      <c r="AA5" s="15"/>
      <c r="AB5" s="16">
        <f t="shared" si="0"/>
        <v>3396</v>
      </c>
      <c r="AC5" s="16">
        <f t="shared" si="1"/>
        <v>7162</v>
      </c>
      <c r="AD5" s="16">
        <v>10558</v>
      </c>
    </row>
    <row r="6" spans="1:30" x14ac:dyDescent="0.15">
      <c r="A6" s="14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>
        <v>127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>
        <v>21</v>
      </c>
      <c r="X6" s="15">
        <v>0</v>
      </c>
      <c r="Y6" s="15"/>
      <c r="Z6" s="15"/>
      <c r="AA6" s="15"/>
      <c r="AB6" s="16">
        <f t="shared" si="0"/>
        <v>148</v>
      </c>
      <c r="AC6" s="16">
        <f t="shared" si="1"/>
        <v>71</v>
      </c>
      <c r="AD6" s="16">
        <v>219</v>
      </c>
    </row>
    <row r="7" spans="1:30" x14ac:dyDescent="0.15">
      <c r="A7" s="14" t="s">
        <v>12</v>
      </c>
      <c r="B7" s="15">
        <v>19</v>
      </c>
      <c r="C7" s="15"/>
      <c r="D7" s="15">
        <v>218</v>
      </c>
      <c r="E7" s="15"/>
      <c r="F7" s="15"/>
      <c r="G7" s="15"/>
      <c r="H7" s="15"/>
      <c r="I7" s="15"/>
      <c r="J7" s="15"/>
      <c r="K7" s="15"/>
      <c r="L7" s="15">
        <v>94</v>
      </c>
      <c r="M7" s="15"/>
      <c r="N7" s="15"/>
      <c r="O7" s="15"/>
      <c r="P7" s="15">
        <v>0</v>
      </c>
      <c r="Q7" s="15"/>
      <c r="R7" s="15">
        <v>29</v>
      </c>
      <c r="S7" s="15"/>
      <c r="T7" s="15"/>
      <c r="U7" s="15">
        <v>74</v>
      </c>
      <c r="V7" s="15"/>
      <c r="W7" s="15"/>
      <c r="X7" s="15"/>
      <c r="Y7" s="15">
        <v>4</v>
      </c>
      <c r="Z7" s="15"/>
      <c r="AA7" s="15"/>
      <c r="AB7" s="16">
        <f t="shared" si="0"/>
        <v>438</v>
      </c>
      <c r="AC7" s="16">
        <f t="shared" si="1"/>
        <v>66</v>
      </c>
      <c r="AD7" s="16">
        <v>504</v>
      </c>
    </row>
    <row r="8" spans="1:30" x14ac:dyDescent="0.15">
      <c r="A8" s="14" t="s">
        <v>13</v>
      </c>
      <c r="B8" s="15">
        <v>118</v>
      </c>
      <c r="C8" s="15"/>
      <c r="D8" s="15">
        <v>7</v>
      </c>
      <c r="E8" s="15"/>
      <c r="F8" s="15"/>
      <c r="G8" s="15">
        <v>1</v>
      </c>
      <c r="H8" s="15"/>
      <c r="I8" s="15">
        <v>1</v>
      </c>
      <c r="J8" s="15"/>
      <c r="K8" s="15"/>
      <c r="L8" s="15">
        <v>196</v>
      </c>
      <c r="M8" s="15"/>
      <c r="N8" s="15">
        <v>2</v>
      </c>
      <c r="O8" s="15"/>
      <c r="P8" s="15">
        <v>115</v>
      </c>
      <c r="Q8" s="15"/>
      <c r="R8" s="15">
        <v>13</v>
      </c>
      <c r="S8" s="15"/>
      <c r="T8" s="15"/>
      <c r="U8" s="15">
        <v>32</v>
      </c>
      <c r="V8" s="15">
        <v>17</v>
      </c>
      <c r="W8" s="15">
        <v>22</v>
      </c>
      <c r="X8" s="15">
        <v>1</v>
      </c>
      <c r="Y8" s="15">
        <v>2</v>
      </c>
      <c r="Z8" s="15">
        <v>97</v>
      </c>
      <c r="AA8" s="15"/>
      <c r="AB8" s="16">
        <f t="shared" si="0"/>
        <v>624</v>
      </c>
      <c r="AC8" s="16">
        <f t="shared" si="1"/>
        <v>34</v>
      </c>
      <c r="AD8" s="16">
        <v>658</v>
      </c>
    </row>
    <row r="9" spans="1:30" x14ac:dyDescent="0.15">
      <c r="A9" s="14" t="s">
        <v>14</v>
      </c>
      <c r="B9" s="15">
        <v>164</v>
      </c>
      <c r="C9" s="15"/>
      <c r="D9" s="15">
        <v>0</v>
      </c>
      <c r="E9" s="15"/>
      <c r="F9" s="15"/>
      <c r="G9" s="15"/>
      <c r="H9" s="15"/>
      <c r="I9" s="15">
        <v>5</v>
      </c>
      <c r="J9" s="15"/>
      <c r="K9" s="15"/>
      <c r="L9" s="15">
        <v>303</v>
      </c>
      <c r="M9" s="15"/>
      <c r="N9" s="15">
        <v>2</v>
      </c>
      <c r="O9" s="15"/>
      <c r="P9" s="15">
        <v>88</v>
      </c>
      <c r="Q9" s="15"/>
      <c r="R9" s="15"/>
      <c r="S9" s="15"/>
      <c r="T9" s="15"/>
      <c r="U9" s="15">
        <v>5</v>
      </c>
      <c r="V9" s="15"/>
      <c r="W9" s="15">
        <v>234</v>
      </c>
      <c r="X9" s="15">
        <v>7</v>
      </c>
      <c r="Y9" s="15">
        <v>1</v>
      </c>
      <c r="Z9" s="15"/>
      <c r="AA9" s="15"/>
      <c r="AB9" s="16">
        <f t="shared" si="0"/>
        <v>809</v>
      </c>
      <c r="AC9" s="16">
        <f t="shared" si="1"/>
        <v>8203</v>
      </c>
      <c r="AD9" s="16">
        <v>9012</v>
      </c>
    </row>
    <row r="10" spans="1:30" x14ac:dyDescent="0.15">
      <c r="A10" s="14" t="s">
        <v>15</v>
      </c>
      <c r="B10" s="15">
        <v>4698</v>
      </c>
      <c r="C10" s="15">
        <v>18</v>
      </c>
      <c r="D10" s="15">
        <v>414</v>
      </c>
      <c r="E10" s="15"/>
      <c r="F10" s="15"/>
      <c r="G10" s="15"/>
      <c r="H10" s="15"/>
      <c r="I10" s="15"/>
      <c r="J10" s="15"/>
      <c r="K10" s="15"/>
      <c r="L10" s="15">
        <v>13651</v>
      </c>
      <c r="M10" s="15"/>
      <c r="N10" s="15"/>
      <c r="O10" s="15"/>
      <c r="P10" s="15">
        <v>741</v>
      </c>
      <c r="Q10" s="15"/>
      <c r="R10" s="15"/>
      <c r="S10" s="15"/>
      <c r="T10" s="15"/>
      <c r="U10" s="15">
        <v>6068</v>
      </c>
      <c r="V10" s="15"/>
      <c r="W10" s="15">
        <v>7339</v>
      </c>
      <c r="X10" s="15">
        <v>153</v>
      </c>
      <c r="Y10" s="15"/>
      <c r="Z10" s="15"/>
      <c r="AA10" s="15"/>
      <c r="AB10" s="16">
        <f t="shared" si="0"/>
        <v>33082</v>
      </c>
      <c r="AC10" s="16">
        <f t="shared" si="1"/>
        <v>18529</v>
      </c>
      <c r="AD10" s="16">
        <v>51611</v>
      </c>
    </row>
    <row r="11" spans="1:30" x14ac:dyDescent="0.15">
      <c r="A11" s="14" t="s">
        <v>16</v>
      </c>
      <c r="B11" s="15">
        <v>2529</v>
      </c>
      <c r="C11" s="15">
        <v>16</v>
      </c>
      <c r="D11" s="15">
        <v>21</v>
      </c>
      <c r="E11" s="15">
        <v>38</v>
      </c>
      <c r="F11" s="15"/>
      <c r="G11" s="15"/>
      <c r="H11" s="15"/>
      <c r="I11" s="15"/>
      <c r="J11" s="15"/>
      <c r="K11" s="15"/>
      <c r="L11" s="15">
        <v>4307</v>
      </c>
      <c r="M11" s="15"/>
      <c r="N11" s="15"/>
      <c r="O11" s="15"/>
      <c r="P11" s="15">
        <v>1081</v>
      </c>
      <c r="Q11" s="15"/>
      <c r="R11" s="15">
        <v>21</v>
      </c>
      <c r="S11" s="15"/>
      <c r="T11" s="15"/>
      <c r="U11" s="15">
        <v>4365</v>
      </c>
      <c r="V11" s="15">
        <v>323</v>
      </c>
      <c r="W11" s="15">
        <v>2956</v>
      </c>
      <c r="X11" s="15">
        <v>659</v>
      </c>
      <c r="Y11" s="15">
        <v>37</v>
      </c>
      <c r="Z11" s="15">
        <v>34</v>
      </c>
      <c r="AA11" s="15"/>
      <c r="AB11" s="16">
        <f t="shared" si="0"/>
        <v>16387</v>
      </c>
      <c r="AC11" s="16">
        <f t="shared" si="1"/>
        <v>179</v>
      </c>
      <c r="AD11" s="16">
        <v>16566</v>
      </c>
    </row>
    <row r="12" spans="1:30" x14ac:dyDescent="0.15">
      <c r="A12" s="14" t="s">
        <v>17</v>
      </c>
      <c r="B12" s="15">
        <v>594</v>
      </c>
      <c r="C12" s="15">
        <v>38</v>
      </c>
      <c r="D12" s="15">
        <v>1085</v>
      </c>
      <c r="E12" s="15"/>
      <c r="F12" s="15"/>
      <c r="G12" s="15"/>
      <c r="H12" s="15">
        <v>3</v>
      </c>
      <c r="I12" s="15"/>
      <c r="J12" s="15"/>
      <c r="K12" s="15"/>
      <c r="L12" s="15">
        <v>1277</v>
      </c>
      <c r="M12" s="15"/>
      <c r="N12" s="15">
        <v>7</v>
      </c>
      <c r="O12" s="15"/>
      <c r="P12" s="15">
        <v>463</v>
      </c>
      <c r="Q12" s="15"/>
      <c r="R12" s="15"/>
      <c r="S12" s="15"/>
      <c r="T12" s="15"/>
      <c r="U12" s="15">
        <v>395</v>
      </c>
      <c r="V12" s="15"/>
      <c r="W12" s="15">
        <v>37</v>
      </c>
      <c r="X12" s="15">
        <v>13</v>
      </c>
      <c r="Y12" s="15">
        <v>16</v>
      </c>
      <c r="Z12" s="15"/>
      <c r="AA12" s="15"/>
      <c r="AB12" s="16">
        <f t="shared" si="0"/>
        <v>3928</v>
      </c>
      <c r="AC12" s="16">
        <f t="shared" si="1"/>
        <v>139</v>
      </c>
      <c r="AD12" s="16">
        <v>4067</v>
      </c>
    </row>
    <row r="13" spans="1:30" x14ac:dyDescent="0.15">
      <c r="A13" s="14" t="s">
        <v>18</v>
      </c>
      <c r="B13" s="15">
        <v>14</v>
      </c>
      <c r="C13" s="15"/>
      <c r="D13" s="15">
        <v>2</v>
      </c>
      <c r="E13" s="15"/>
      <c r="F13" s="15"/>
      <c r="G13" s="15"/>
      <c r="H13" s="15"/>
      <c r="I13" s="15"/>
      <c r="J13" s="15"/>
      <c r="K13" s="15"/>
      <c r="L13" s="15">
        <v>15</v>
      </c>
      <c r="M13" s="15"/>
      <c r="N13" s="15">
        <v>1</v>
      </c>
      <c r="O13" s="15"/>
      <c r="P13" s="15">
        <v>3</v>
      </c>
      <c r="Q13" s="15"/>
      <c r="R13" s="15"/>
      <c r="S13" s="15"/>
      <c r="T13" s="15"/>
      <c r="U13" s="15">
        <v>295</v>
      </c>
      <c r="V13" s="15"/>
      <c r="W13" s="15">
        <v>10</v>
      </c>
      <c r="X13" s="15"/>
      <c r="Y13" s="15"/>
      <c r="Z13" s="15"/>
      <c r="AA13" s="15"/>
      <c r="AB13" s="16">
        <f t="shared" si="0"/>
        <v>340</v>
      </c>
      <c r="AC13" s="16">
        <f t="shared" si="1"/>
        <v>9389</v>
      </c>
      <c r="AD13" s="16">
        <v>9729</v>
      </c>
    </row>
    <row r="14" spans="1:30" x14ac:dyDescent="0.15">
      <c r="A14" s="14" t="s">
        <v>19</v>
      </c>
      <c r="B14" s="15">
        <v>12</v>
      </c>
      <c r="C14" s="15"/>
      <c r="D14" s="15">
        <v>32</v>
      </c>
      <c r="E14" s="15"/>
      <c r="F14" s="15"/>
      <c r="G14" s="15">
        <v>6</v>
      </c>
      <c r="H14" s="15"/>
      <c r="I14" s="15"/>
      <c r="J14" s="15"/>
      <c r="K14" s="15"/>
      <c r="L14" s="15">
        <v>144</v>
      </c>
      <c r="M14" s="15"/>
      <c r="N14" s="15"/>
      <c r="O14" s="15"/>
      <c r="P14" s="15">
        <v>209</v>
      </c>
      <c r="Q14" s="15"/>
      <c r="R14" s="15">
        <v>2</v>
      </c>
      <c r="S14" s="15"/>
      <c r="T14" s="15"/>
      <c r="U14" s="15">
        <v>153</v>
      </c>
      <c r="V14" s="15">
        <v>0</v>
      </c>
      <c r="W14" s="15">
        <v>422</v>
      </c>
      <c r="X14" s="15">
        <v>55</v>
      </c>
      <c r="Y14" s="15"/>
      <c r="Z14" s="15"/>
      <c r="AA14" s="15"/>
      <c r="AB14" s="16">
        <f t="shared" si="0"/>
        <v>1035</v>
      </c>
      <c r="AC14" s="16">
        <f t="shared" si="1"/>
        <v>3</v>
      </c>
      <c r="AD14" s="16">
        <v>1038</v>
      </c>
    </row>
    <row r="15" spans="1:30" x14ac:dyDescent="0.15">
      <c r="A15" s="14" t="s">
        <v>20</v>
      </c>
      <c r="B15" s="15">
        <v>0</v>
      </c>
      <c r="C15" s="15"/>
      <c r="D15" s="15">
        <v>0</v>
      </c>
      <c r="E15" s="15"/>
      <c r="F15" s="15"/>
      <c r="G15" s="15"/>
      <c r="H15" s="15"/>
      <c r="I15" s="15"/>
      <c r="J15" s="15"/>
      <c r="K15" s="15"/>
      <c r="L15" s="15">
        <v>1696</v>
      </c>
      <c r="M15" s="15"/>
      <c r="N15" s="15"/>
      <c r="O15" s="15"/>
      <c r="P15" s="15"/>
      <c r="Q15" s="15"/>
      <c r="R15" s="15">
        <v>0</v>
      </c>
      <c r="S15" s="15"/>
      <c r="T15" s="15"/>
      <c r="U15" s="15">
        <v>10</v>
      </c>
      <c r="V15" s="15"/>
      <c r="W15" s="15">
        <v>24</v>
      </c>
      <c r="X15" s="15">
        <v>5</v>
      </c>
      <c r="Y15" s="15"/>
      <c r="Z15" s="15"/>
      <c r="AA15" s="15"/>
      <c r="AB15" s="16">
        <f t="shared" si="0"/>
        <v>1735</v>
      </c>
      <c r="AC15" s="16">
        <f t="shared" si="1"/>
        <v>166</v>
      </c>
      <c r="AD15" s="16">
        <v>1901</v>
      </c>
    </row>
    <row r="16" spans="1:30" x14ac:dyDescent="0.15">
      <c r="A16" s="14" t="s">
        <v>21</v>
      </c>
      <c r="B16" s="15">
        <v>19</v>
      </c>
      <c r="C16" s="15"/>
      <c r="D16" s="15">
        <v>17</v>
      </c>
      <c r="E16" s="15"/>
      <c r="F16" s="15"/>
      <c r="G16" s="15"/>
      <c r="H16" s="15"/>
      <c r="I16" s="15"/>
      <c r="J16" s="15"/>
      <c r="K16" s="15"/>
      <c r="L16" s="15">
        <v>33484</v>
      </c>
      <c r="M16" s="15"/>
      <c r="N16" s="15"/>
      <c r="O16" s="15"/>
      <c r="P16" s="15">
        <v>49</v>
      </c>
      <c r="Q16" s="15"/>
      <c r="R16" s="15"/>
      <c r="S16" s="15"/>
      <c r="T16" s="15"/>
      <c r="U16" s="15">
        <v>40</v>
      </c>
      <c r="V16" s="15"/>
      <c r="W16" s="15">
        <v>355</v>
      </c>
      <c r="X16" s="15">
        <v>5</v>
      </c>
      <c r="Y16" s="15"/>
      <c r="Z16" s="15"/>
      <c r="AA16" s="15"/>
      <c r="AB16" s="16">
        <f t="shared" si="0"/>
        <v>33969</v>
      </c>
      <c r="AC16" s="16">
        <f t="shared" si="1"/>
        <v>55886</v>
      </c>
      <c r="AD16" s="16">
        <v>89855</v>
      </c>
    </row>
    <row r="17" spans="1:32" x14ac:dyDescent="0.15">
      <c r="A17" s="14" t="s">
        <v>22</v>
      </c>
      <c r="B17" s="15">
        <v>2495</v>
      </c>
      <c r="C17" s="15"/>
      <c r="D17" s="15">
        <v>2235</v>
      </c>
      <c r="E17" s="15">
        <v>25</v>
      </c>
      <c r="F17" s="15"/>
      <c r="G17" s="15">
        <v>87</v>
      </c>
      <c r="H17" s="15">
        <v>0</v>
      </c>
      <c r="I17" s="15"/>
      <c r="J17" s="15">
        <v>53</v>
      </c>
      <c r="K17" s="15">
        <v>26</v>
      </c>
      <c r="L17" s="15">
        <v>2491</v>
      </c>
      <c r="M17" s="15">
        <v>6</v>
      </c>
      <c r="N17" s="15">
        <v>21</v>
      </c>
      <c r="O17" s="15"/>
      <c r="P17" s="15">
        <v>860</v>
      </c>
      <c r="Q17" s="15"/>
      <c r="R17" s="15">
        <v>92</v>
      </c>
      <c r="S17" s="15">
        <v>4</v>
      </c>
      <c r="T17" s="15"/>
      <c r="U17" s="15">
        <v>1561</v>
      </c>
      <c r="V17" s="15">
        <v>199</v>
      </c>
      <c r="W17" s="15">
        <v>2969</v>
      </c>
      <c r="X17" s="15">
        <v>382</v>
      </c>
      <c r="Y17" s="15">
        <v>1</v>
      </c>
      <c r="Z17" s="15">
        <v>0</v>
      </c>
      <c r="AA17" s="15">
        <v>23</v>
      </c>
      <c r="AB17" s="16">
        <f t="shared" si="0"/>
        <v>13530</v>
      </c>
      <c r="AC17" s="16">
        <f t="shared" si="1"/>
        <v>311</v>
      </c>
      <c r="AD17" s="16">
        <v>13841</v>
      </c>
    </row>
    <row r="18" spans="1:32" x14ac:dyDescent="0.15">
      <c r="A18" s="14" t="s">
        <v>23</v>
      </c>
      <c r="B18" s="15">
        <v>3587</v>
      </c>
      <c r="C18" s="15">
        <v>0</v>
      </c>
      <c r="D18" s="15">
        <v>18432</v>
      </c>
      <c r="E18" s="15">
        <v>62</v>
      </c>
      <c r="F18" s="15">
        <v>1007</v>
      </c>
      <c r="G18" s="15">
        <v>10837</v>
      </c>
      <c r="H18" s="15"/>
      <c r="I18" s="15"/>
      <c r="J18" s="15"/>
      <c r="K18" s="15"/>
      <c r="L18" s="15">
        <v>487188</v>
      </c>
      <c r="M18" s="15">
        <v>94</v>
      </c>
      <c r="N18" s="15"/>
      <c r="O18" s="15">
        <v>89</v>
      </c>
      <c r="P18" s="15">
        <v>439</v>
      </c>
      <c r="Q18" s="15"/>
      <c r="R18" s="15"/>
      <c r="S18" s="15">
        <v>321</v>
      </c>
      <c r="T18" s="15">
        <v>117</v>
      </c>
      <c r="U18" s="15">
        <v>60067</v>
      </c>
      <c r="V18" s="15">
        <v>12466</v>
      </c>
      <c r="W18" s="15">
        <v>17146</v>
      </c>
      <c r="X18" s="15">
        <v>75808</v>
      </c>
      <c r="Y18" s="15">
        <v>0</v>
      </c>
      <c r="Z18" s="15"/>
      <c r="AA18" s="15">
        <v>3219</v>
      </c>
      <c r="AB18" s="16">
        <f t="shared" si="0"/>
        <v>690879</v>
      </c>
      <c r="AC18" s="16">
        <f t="shared" si="1"/>
        <v>6451</v>
      </c>
      <c r="AD18" s="16">
        <v>697330</v>
      </c>
    </row>
    <row r="19" spans="1:32" x14ac:dyDescent="0.15">
      <c r="A19" s="14" t="s">
        <v>24</v>
      </c>
      <c r="B19" s="15">
        <v>1041</v>
      </c>
      <c r="C19" s="15">
        <v>97</v>
      </c>
      <c r="D19" s="15"/>
      <c r="E19" s="15"/>
      <c r="F19" s="15"/>
      <c r="G19" s="15">
        <v>1</v>
      </c>
      <c r="H19" s="15">
        <v>3</v>
      </c>
      <c r="I19" s="15"/>
      <c r="J19" s="15"/>
      <c r="K19" s="15"/>
      <c r="L19" s="15">
        <v>114</v>
      </c>
      <c r="M19" s="15"/>
      <c r="N19" s="15">
        <v>71</v>
      </c>
      <c r="O19" s="15"/>
      <c r="P19" s="15">
        <v>84</v>
      </c>
      <c r="Q19" s="15"/>
      <c r="R19" s="15">
        <v>0</v>
      </c>
      <c r="S19" s="15"/>
      <c r="T19" s="15"/>
      <c r="U19" s="15">
        <v>1730</v>
      </c>
      <c r="V19" s="15">
        <v>289</v>
      </c>
      <c r="W19" s="15">
        <v>104</v>
      </c>
      <c r="X19" s="15">
        <v>158</v>
      </c>
      <c r="Y19" s="15">
        <v>282</v>
      </c>
      <c r="Z19" s="15">
        <v>21</v>
      </c>
      <c r="AA19" s="15"/>
      <c r="AB19" s="16">
        <f t="shared" si="0"/>
        <v>3995</v>
      </c>
      <c r="AC19" s="16">
        <f t="shared" si="1"/>
        <v>1485</v>
      </c>
      <c r="AD19" s="16">
        <v>5480</v>
      </c>
    </row>
    <row r="20" spans="1:32" x14ac:dyDescent="0.15">
      <c r="A20" s="14" t="s">
        <v>25</v>
      </c>
      <c r="B20" s="15">
        <v>77</v>
      </c>
      <c r="C20" s="15">
        <v>0</v>
      </c>
      <c r="D20" s="15">
        <v>55</v>
      </c>
      <c r="E20" s="15"/>
      <c r="F20" s="15"/>
      <c r="G20" s="15">
        <v>6</v>
      </c>
      <c r="H20" s="15"/>
      <c r="I20" s="15"/>
      <c r="J20" s="15"/>
      <c r="K20" s="15"/>
      <c r="L20" s="15">
        <v>590</v>
      </c>
      <c r="M20" s="15"/>
      <c r="N20" s="15">
        <v>54</v>
      </c>
      <c r="O20" s="15"/>
      <c r="P20" s="15">
        <v>363</v>
      </c>
      <c r="Q20" s="15"/>
      <c r="R20" s="15">
        <v>10</v>
      </c>
      <c r="S20" s="15"/>
      <c r="T20" s="15"/>
      <c r="U20" s="15">
        <v>443</v>
      </c>
      <c r="V20" s="15">
        <v>119</v>
      </c>
      <c r="W20" s="15">
        <v>302</v>
      </c>
      <c r="X20" s="15">
        <v>18</v>
      </c>
      <c r="Y20" s="15">
        <v>42</v>
      </c>
      <c r="Z20" s="15">
        <v>70</v>
      </c>
      <c r="AA20" s="15"/>
      <c r="AB20" s="16">
        <f t="shared" si="0"/>
        <v>2149</v>
      </c>
      <c r="AC20" s="16">
        <f t="shared" si="1"/>
        <v>18752</v>
      </c>
      <c r="AD20" s="16">
        <v>20901</v>
      </c>
    </row>
    <row r="21" spans="1:32" x14ac:dyDescent="0.15">
      <c r="A21" s="14" t="s">
        <v>26</v>
      </c>
      <c r="B21" s="15">
        <v>254</v>
      </c>
      <c r="C21" s="15"/>
      <c r="D21" s="15">
        <v>6011</v>
      </c>
      <c r="E21" s="15"/>
      <c r="F21" s="15"/>
      <c r="G21" s="15"/>
      <c r="H21" s="15"/>
      <c r="I21" s="15"/>
      <c r="J21" s="15"/>
      <c r="K21" s="15"/>
      <c r="L21" s="15">
        <v>3129</v>
      </c>
      <c r="M21" s="15">
        <v>4</v>
      </c>
      <c r="N21" s="15">
        <v>1</v>
      </c>
      <c r="O21" s="15"/>
      <c r="P21" s="15"/>
      <c r="Q21" s="15"/>
      <c r="R21" s="15"/>
      <c r="S21" s="15"/>
      <c r="T21" s="15"/>
      <c r="U21" s="15">
        <v>634</v>
      </c>
      <c r="V21" s="15"/>
      <c r="W21" s="15">
        <v>2871</v>
      </c>
      <c r="X21" s="15">
        <v>20</v>
      </c>
      <c r="Y21" s="15"/>
      <c r="Z21" s="15"/>
      <c r="AA21" s="15"/>
      <c r="AB21" s="16">
        <f t="shared" si="0"/>
        <v>12924</v>
      </c>
      <c r="AC21" s="16">
        <f t="shared" si="1"/>
        <v>770</v>
      </c>
      <c r="AD21" s="16">
        <v>13694</v>
      </c>
    </row>
    <row r="22" spans="1:32" x14ac:dyDescent="0.15">
      <c r="A22" s="14" t="s">
        <v>27</v>
      </c>
      <c r="B22" s="15">
        <v>4950</v>
      </c>
      <c r="C22" s="15">
        <v>57</v>
      </c>
      <c r="D22" s="15">
        <v>4215</v>
      </c>
      <c r="E22" s="15">
        <v>0</v>
      </c>
      <c r="F22" s="15"/>
      <c r="G22" s="15">
        <v>7</v>
      </c>
      <c r="H22" s="15">
        <v>7</v>
      </c>
      <c r="I22" s="15">
        <v>84</v>
      </c>
      <c r="J22" s="15"/>
      <c r="K22" s="15"/>
      <c r="L22" s="15">
        <v>4921</v>
      </c>
      <c r="M22" s="15"/>
      <c r="N22" s="15">
        <v>65</v>
      </c>
      <c r="O22" s="15"/>
      <c r="P22" s="15">
        <v>337</v>
      </c>
      <c r="Q22" s="15"/>
      <c r="R22" s="15"/>
      <c r="S22" s="15"/>
      <c r="T22" s="15"/>
      <c r="U22" s="15">
        <v>20825</v>
      </c>
      <c r="V22" s="15">
        <v>1289</v>
      </c>
      <c r="W22" s="15">
        <v>33285</v>
      </c>
      <c r="X22" s="15">
        <v>2529</v>
      </c>
      <c r="Y22" s="15">
        <v>135</v>
      </c>
      <c r="Z22" s="15">
        <v>20</v>
      </c>
      <c r="AA22" s="15"/>
      <c r="AB22" s="16">
        <f t="shared" si="0"/>
        <v>72726</v>
      </c>
      <c r="AC22" s="16">
        <f t="shared" si="1"/>
        <v>20162</v>
      </c>
      <c r="AD22" s="16">
        <v>92888</v>
      </c>
    </row>
    <row r="23" spans="1:32" x14ac:dyDescent="0.15">
      <c r="A23" s="14" t="s">
        <v>28</v>
      </c>
      <c r="B23" s="15">
        <v>92</v>
      </c>
      <c r="C23" s="15"/>
      <c r="D23" s="15">
        <v>229</v>
      </c>
      <c r="E23" s="15"/>
      <c r="F23" s="15"/>
      <c r="G23" s="15">
        <v>46</v>
      </c>
      <c r="H23" s="15"/>
      <c r="I23" s="15"/>
      <c r="J23" s="15"/>
      <c r="K23" s="15"/>
      <c r="L23" s="15">
        <v>8638</v>
      </c>
      <c r="M23" s="15"/>
      <c r="N23" s="15"/>
      <c r="O23" s="15"/>
      <c r="P23" s="15">
        <v>182</v>
      </c>
      <c r="Q23" s="15"/>
      <c r="R23" s="15"/>
      <c r="S23" s="15"/>
      <c r="T23" s="15"/>
      <c r="U23" s="15">
        <v>87</v>
      </c>
      <c r="V23" s="15"/>
      <c r="W23" s="15">
        <v>4557</v>
      </c>
      <c r="X23" s="15">
        <v>22</v>
      </c>
      <c r="Y23" s="15"/>
      <c r="Z23" s="15"/>
      <c r="AA23" s="15"/>
      <c r="AB23" s="16">
        <f t="shared" si="0"/>
        <v>13853</v>
      </c>
      <c r="AC23" s="16">
        <f t="shared" si="1"/>
        <v>394</v>
      </c>
      <c r="AD23" s="16">
        <v>14247</v>
      </c>
    </row>
    <row r="24" spans="1:32" x14ac:dyDescent="0.15">
      <c r="A24" s="14" t="s">
        <v>29</v>
      </c>
      <c r="B24" s="15">
        <v>568</v>
      </c>
      <c r="C24" s="15">
        <v>145</v>
      </c>
      <c r="D24" s="15">
        <v>2291</v>
      </c>
      <c r="E24" s="15">
        <v>61</v>
      </c>
      <c r="F24" s="15">
        <v>0</v>
      </c>
      <c r="G24" s="15">
        <v>2</v>
      </c>
      <c r="H24" s="15">
        <v>0</v>
      </c>
      <c r="I24" s="15">
        <v>0</v>
      </c>
      <c r="J24" s="15">
        <v>0</v>
      </c>
      <c r="K24" s="15">
        <v>0</v>
      </c>
      <c r="L24" s="15">
        <v>6587</v>
      </c>
      <c r="M24" s="15">
        <v>2</v>
      </c>
      <c r="N24" s="15">
        <v>1</v>
      </c>
      <c r="O24" s="15">
        <v>0</v>
      </c>
      <c r="P24" s="15">
        <v>1256</v>
      </c>
      <c r="Q24" s="15"/>
      <c r="R24" s="15">
        <v>118</v>
      </c>
      <c r="S24" s="15">
        <v>0</v>
      </c>
      <c r="T24" s="15">
        <v>0</v>
      </c>
      <c r="U24" s="15">
        <v>2142</v>
      </c>
      <c r="V24" s="15">
        <v>42</v>
      </c>
      <c r="W24" s="15">
        <v>10292</v>
      </c>
      <c r="X24" s="15">
        <v>2002</v>
      </c>
      <c r="Y24" s="15">
        <v>49</v>
      </c>
      <c r="Z24" s="15">
        <v>120</v>
      </c>
      <c r="AA24" s="15">
        <v>1</v>
      </c>
      <c r="AB24" s="16">
        <f t="shared" si="0"/>
        <v>25679</v>
      </c>
      <c r="AC24" s="16">
        <f t="shared" si="1"/>
        <v>11613</v>
      </c>
      <c r="AD24" s="16">
        <v>37292</v>
      </c>
    </row>
    <row r="25" spans="1:32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  <c r="AD25" s="16"/>
    </row>
    <row r="26" spans="1:32" x14ac:dyDescent="0.15">
      <c r="A26" s="16" t="s">
        <v>49</v>
      </c>
      <c r="B26" s="16">
        <f t="shared" ref="B26:AC26" si="2">SUM(B4:B24)</f>
        <v>21539</v>
      </c>
      <c r="C26" s="16">
        <f t="shared" si="2"/>
        <v>371</v>
      </c>
      <c r="D26" s="16">
        <f t="shared" si="2"/>
        <v>35532</v>
      </c>
      <c r="E26" s="16">
        <f t="shared" si="2"/>
        <v>186</v>
      </c>
      <c r="F26" s="16">
        <f t="shared" si="2"/>
        <v>1007</v>
      </c>
      <c r="G26" s="16">
        <f t="shared" si="2"/>
        <v>11171</v>
      </c>
      <c r="H26" s="16">
        <f t="shared" si="2"/>
        <v>13</v>
      </c>
      <c r="I26" s="16">
        <f t="shared" si="2"/>
        <v>90</v>
      </c>
      <c r="J26" s="16">
        <f t="shared" si="2"/>
        <v>53</v>
      </c>
      <c r="K26" s="16">
        <f t="shared" si="2"/>
        <v>26</v>
      </c>
      <c r="L26" s="16">
        <f t="shared" si="2"/>
        <v>570062</v>
      </c>
      <c r="M26" s="16">
        <f t="shared" si="2"/>
        <v>106</v>
      </c>
      <c r="N26" s="16">
        <f t="shared" si="2"/>
        <v>225</v>
      </c>
      <c r="O26" s="16">
        <f t="shared" si="2"/>
        <v>89</v>
      </c>
      <c r="P26" s="16">
        <f t="shared" si="2"/>
        <v>6316</v>
      </c>
      <c r="Q26" s="16">
        <f t="shared" si="2"/>
        <v>0</v>
      </c>
      <c r="R26" s="16">
        <f t="shared" si="2"/>
        <v>287</v>
      </c>
      <c r="S26" s="16">
        <f t="shared" si="2"/>
        <v>325</v>
      </c>
      <c r="T26" s="16">
        <f t="shared" si="2"/>
        <v>117</v>
      </c>
      <c r="U26" s="16">
        <f t="shared" si="2"/>
        <v>99290</v>
      </c>
      <c r="V26" s="16">
        <f t="shared" si="2"/>
        <v>14744</v>
      </c>
      <c r="W26" s="16">
        <f t="shared" si="2"/>
        <v>83620</v>
      </c>
      <c r="X26" s="16">
        <f t="shared" si="2"/>
        <v>82374</v>
      </c>
      <c r="Y26" s="16">
        <f t="shared" si="2"/>
        <v>569</v>
      </c>
      <c r="Z26" s="16">
        <f t="shared" si="2"/>
        <v>362</v>
      </c>
      <c r="AA26" s="16">
        <f t="shared" si="2"/>
        <v>3243</v>
      </c>
      <c r="AB26" s="16">
        <f t="shared" si="2"/>
        <v>931717</v>
      </c>
      <c r="AC26" s="16">
        <f t="shared" si="2"/>
        <v>159770</v>
      </c>
      <c r="AD26" s="16">
        <v>1091487</v>
      </c>
      <c r="AF26" s="2"/>
    </row>
    <row r="27" spans="1:32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  <c r="AC27" s="16"/>
      <c r="AD27" s="16"/>
    </row>
    <row r="28" spans="1:32" x14ac:dyDescent="0.15">
      <c r="A28" s="15" t="s">
        <v>30</v>
      </c>
      <c r="B28" s="15">
        <v>81</v>
      </c>
      <c r="C28" s="15"/>
      <c r="D28" s="15"/>
      <c r="E28" s="15"/>
      <c r="F28" s="15"/>
      <c r="G28" s="15">
        <v>4</v>
      </c>
      <c r="H28" s="15"/>
      <c r="I28" s="15"/>
      <c r="J28" s="15"/>
      <c r="K28" s="15"/>
      <c r="L28" s="15">
        <v>1594</v>
      </c>
      <c r="M28" s="15"/>
      <c r="N28" s="15"/>
      <c r="O28" s="15"/>
      <c r="P28" s="15">
        <v>4</v>
      </c>
      <c r="Q28" s="15"/>
      <c r="R28" s="15"/>
      <c r="S28" s="15"/>
      <c r="T28" s="15"/>
      <c r="U28" s="15">
        <v>570</v>
      </c>
      <c r="V28" s="15"/>
      <c r="W28" s="15">
        <v>366</v>
      </c>
      <c r="X28" s="15">
        <v>311</v>
      </c>
      <c r="Y28" s="15">
        <v>1</v>
      </c>
      <c r="Z28" s="15">
        <v>0</v>
      </c>
      <c r="AA28" s="15">
        <v>6</v>
      </c>
      <c r="AB28" s="16">
        <f t="shared" ref="AB28:AB51" si="3">SUM(B28:AA28)</f>
        <v>2937</v>
      </c>
      <c r="AC28" s="16">
        <f t="shared" ref="AC28:AC51" si="4">+AD28-AB28</f>
        <v>31011</v>
      </c>
      <c r="AD28" s="16">
        <v>33948</v>
      </c>
    </row>
    <row r="29" spans="1:32" x14ac:dyDescent="0.15">
      <c r="A29" s="15" t="s">
        <v>31</v>
      </c>
      <c r="B29" s="15">
        <v>51</v>
      </c>
      <c r="C29" s="15"/>
      <c r="D29" s="15"/>
      <c r="E29" s="15"/>
      <c r="F29" s="15"/>
      <c r="G29" s="15">
        <v>22</v>
      </c>
      <c r="H29" s="15"/>
      <c r="I29" s="15"/>
      <c r="J29" s="15"/>
      <c r="K29" s="15"/>
      <c r="L29" s="15">
        <v>2462</v>
      </c>
      <c r="M29" s="15"/>
      <c r="N29" s="15"/>
      <c r="O29" s="15"/>
      <c r="P29" s="15">
        <v>356</v>
      </c>
      <c r="Q29" s="15"/>
      <c r="R29" s="15"/>
      <c r="S29" s="15"/>
      <c r="T29" s="15"/>
      <c r="U29" s="15">
        <v>28</v>
      </c>
      <c r="V29" s="15">
        <v>5</v>
      </c>
      <c r="W29" s="15">
        <v>122</v>
      </c>
      <c r="X29" s="15"/>
      <c r="Y29" s="15">
        <v>18</v>
      </c>
      <c r="Z29" s="15">
        <v>20</v>
      </c>
      <c r="AA29" s="15"/>
      <c r="AB29" s="16">
        <f t="shared" si="3"/>
        <v>3084</v>
      </c>
      <c r="AC29" s="16">
        <f t="shared" si="4"/>
        <v>79</v>
      </c>
      <c r="AD29" s="16">
        <v>3163</v>
      </c>
    </row>
    <row r="30" spans="1:32" x14ac:dyDescent="0.15">
      <c r="A30" s="15" t="s">
        <v>32</v>
      </c>
      <c r="B30" s="15">
        <v>34</v>
      </c>
      <c r="C30" s="15"/>
      <c r="D30" s="15">
        <v>32</v>
      </c>
      <c r="E30" s="15">
        <v>22</v>
      </c>
      <c r="F30" s="15"/>
      <c r="G30" s="15">
        <v>22</v>
      </c>
      <c r="H30" s="15"/>
      <c r="I30" s="15"/>
      <c r="J30" s="15"/>
      <c r="K30" s="15"/>
      <c r="L30" s="15">
        <v>36</v>
      </c>
      <c r="M30" s="15"/>
      <c r="N30" s="15"/>
      <c r="O30" s="15"/>
      <c r="P30" s="15">
        <v>15</v>
      </c>
      <c r="Q30" s="15"/>
      <c r="R30" s="15"/>
      <c r="S30" s="15"/>
      <c r="T30" s="15"/>
      <c r="U30" s="15">
        <v>208</v>
      </c>
      <c r="V30" s="15"/>
      <c r="W30" s="15">
        <v>27</v>
      </c>
      <c r="X30" s="15"/>
      <c r="Y30" s="15"/>
      <c r="Z30" s="15"/>
      <c r="AA30" s="15"/>
      <c r="AB30" s="16">
        <f t="shared" si="3"/>
        <v>396</v>
      </c>
      <c r="AC30" s="16">
        <f t="shared" si="4"/>
        <v>1305</v>
      </c>
      <c r="AD30" s="16">
        <v>1701</v>
      </c>
    </row>
    <row r="31" spans="1:32" x14ac:dyDescent="0.15">
      <c r="A31" s="15" t="s">
        <v>33</v>
      </c>
      <c r="B31" s="15">
        <v>141</v>
      </c>
      <c r="C31" s="15"/>
      <c r="D31" s="15"/>
      <c r="E31" s="15"/>
      <c r="F31" s="15"/>
      <c r="G31" s="15">
        <v>243</v>
      </c>
      <c r="H31" s="15"/>
      <c r="I31" s="15"/>
      <c r="J31" s="15"/>
      <c r="K31" s="15"/>
      <c r="L31" s="15">
        <v>231</v>
      </c>
      <c r="M31" s="15"/>
      <c r="N31" s="15"/>
      <c r="O31" s="15"/>
      <c r="P31" s="15">
        <v>254</v>
      </c>
      <c r="Q31" s="15"/>
      <c r="R31" s="15"/>
      <c r="S31" s="15"/>
      <c r="T31" s="15"/>
      <c r="U31" s="15">
        <v>970</v>
      </c>
      <c r="V31" s="15"/>
      <c r="W31" s="15">
        <v>528</v>
      </c>
      <c r="X31" s="15"/>
      <c r="Y31" s="15"/>
      <c r="Z31" s="15"/>
      <c r="AA31" s="15"/>
      <c r="AB31" s="16">
        <f t="shared" si="3"/>
        <v>2367</v>
      </c>
      <c r="AC31" s="16">
        <f t="shared" si="4"/>
        <v>2641</v>
      </c>
      <c r="AD31" s="16">
        <v>5008</v>
      </c>
    </row>
    <row r="32" spans="1:32" x14ac:dyDescent="0.15">
      <c r="A32" s="15" t="s">
        <v>60</v>
      </c>
      <c r="B32" s="15">
        <v>75</v>
      </c>
      <c r="C32" s="15"/>
      <c r="D32" s="15">
        <v>22</v>
      </c>
      <c r="E32" s="15"/>
      <c r="F32" s="15"/>
      <c r="G32" s="15">
        <v>240</v>
      </c>
      <c r="H32" s="15"/>
      <c r="I32" s="15"/>
      <c r="J32" s="15"/>
      <c r="K32" s="15"/>
      <c r="L32" s="15">
        <v>42</v>
      </c>
      <c r="M32" s="15"/>
      <c r="N32" s="15"/>
      <c r="O32" s="15"/>
      <c r="P32" s="15"/>
      <c r="Q32" s="15"/>
      <c r="R32" s="15"/>
      <c r="S32" s="15"/>
      <c r="T32" s="15"/>
      <c r="U32" s="15">
        <v>1</v>
      </c>
      <c r="V32" s="15"/>
      <c r="W32" s="15">
        <v>250</v>
      </c>
      <c r="X32" s="15">
        <v>15</v>
      </c>
      <c r="Y32" s="15"/>
      <c r="Z32" s="15"/>
      <c r="AA32" s="15">
        <v>3</v>
      </c>
      <c r="AB32" s="16">
        <f t="shared" si="3"/>
        <v>648</v>
      </c>
      <c r="AC32" s="16">
        <f t="shared" si="4"/>
        <v>299</v>
      </c>
      <c r="AD32" s="16">
        <v>947</v>
      </c>
    </row>
    <row r="33" spans="1:30" x14ac:dyDescent="0.15">
      <c r="A33" s="15" t="s">
        <v>34</v>
      </c>
      <c r="B33" s="15">
        <v>142</v>
      </c>
      <c r="C33" s="15"/>
      <c r="D33" s="15">
        <v>544</v>
      </c>
      <c r="E33" s="15"/>
      <c r="F33" s="15"/>
      <c r="G33" s="15"/>
      <c r="H33" s="15"/>
      <c r="I33" s="15"/>
      <c r="J33" s="15"/>
      <c r="K33" s="15"/>
      <c r="L33" s="15">
        <v>308</v>
      </c>
      <c r="M33" s="15"/>
      <c r="N33" s="15"/>
      <c r="O33" s="15"/>
      <c r="P33" s="15">
        <v>60</v>
      </c>
      <c r="Q33" s="15"/>
      <c r="R33" s="15"/>
      <c r="S33" s="15"/>
      <c r="T33" s="15"/>
      <c r="U33" s="15">
        <v>43</v>
      </c>
      <c r="V33" s="15"/>
      <c r="W33" s="15">
        <v>2649</v>
      </c>
      <c r="X33" s="15">
        <v>11</v>
      </c>
      <c r="Y33" s="15"/>
      <c r="Z33" s="15">
        <v>0</v>
      </c>
      <c r="AA33" s="15"/>
      <c r="AB33" s="16">
        <f t="shared" si="3"/>
        <v>3757</v>
      </c>
      <c r="AC33" s="16">
        <f t="shared" si="4"/>
        <v>3574</v>
      </c>
      <c r="AD33" s="16">
        <v>7331</v>
      </c>
    </row>
    <row r="34" spans="1:30" x14ac:dyDescent="0.15">
      <c r="A34" s="15" t="s">
        <v>35</v>
      </c>
      <c r="B34" s="15"/>
      <c r="C34" s="15"/>
      <c r="D34" s="15">
        <v>0</v>
      </c>
      <c r="E34" s="15"/>
      <c r="F34" s="15"/>
      <c r="G34" s="15"/>
      <c r="H34" s="15"/>
      <c r="I34" s="15"/>
      <c r="J34" s="15"/>
      <c r="K34" s="15"/>
      <c r="L34" s="15">
        <v>62</v>
      </c>
      <c r="M34" s="15"/>
      <c r="N34" s="15"/>
      <c r="O34" s="15"/>
      <c r="P34" s="15">
        <v>45</v>
      </c>
      <c r="Q34" s="15"/>
      <c r="R34" s="15"/>
      <c r="S34" s="15"/>
      <c r="T34" s="15"/>
      <c r="U34" s="15">
        <v>1</v>
      </c>
      <c r="V34" s="15"/>
      <c r="W34" s="15">
        <v>6</v>
      </c>
      <c r="X34" s="15"/>
      <c r="Y34" s="15"/>
      <c r="Z34" s="15"/>
      <c r="AA34" s="15"/>
      <c r="AB34" s="16">
        <f t="shared" si="3"/>
        <v>114</v>
      </c>
      <c r="AC34" s="16">
        <f t="shared" si="4"/>
        <v>10</v>
      </c>
      <c r="AD34" s="16">
        <v>124</v>
      </c>
    </row>
    <row r="35" spans="1:30" x14ac:dyDescent="0.15">
      <c r="A35" s="15" t="s">
        <v>36</v>
      </c>
      <c r="B35" s="15">
        <v>934</v>
      </c>
      <c r="C35" s="15"/>
      <c r="D35" s="15">
        <v>13798</v>
      </c>
      <c r="E35" s="15"/>
      <c r="F35" s="15"/>
      <c r="G35" s="15"/>
      <c r="H35" s="15"/>
      <c r="I35" s="15"/>
      <c r="J35" s="15"/>
      <c r="K35" s="15"/>
      <c r="L35" s="15">
        <v>2957</v>
      </c>
      <c r="M35" s="15">
        <v>3807</v>
      </c>
      <c r="N35" s="15"/>
      <c r="O35" s="15"/>
      <c r="P35" s="15">
        <v>31662</v>
      </c>
      <c r="Q35" s="15"/>
      <c r="R35" s="15"/>
      <c r="S35" s="15"/>
      <c r="T35" s="15"/>
      <c r="U35" s="15">
        <v>561</v>
      </c>
      <c r="V35" s="15"/>
      <c r="W35" s="15">
        <v>12711</v>
      </c>
      <c r="X35" s="15">
        <v>631</v>
      </c>
      <c r="Y35" s="15">
        <v>5</v>
      </c>
      <c r="Z35" s="15"/>
      <c r="AA35" s="15"/>
      <c r="AB35" s="16">
        <f t="shared" si="3"/>
        <v>67066</v>
      </c>
      <c r="AC35" s="16">
        <f t="shared" si="4"/>
        <v>54312</v>
      </c>
      <c r="AD35" s="16">
        <v>121378</v>
      </c>
    </row>
    <row r="36" spans="1:30" x14ac:dyDescent="0.15">
      <c r="A36" s="15" t="s">
        <v>64</v>
      </c>
      <c r="B36" s="15">
        <v>1261</v>
      </c>
      <c r="C36" s="15">
        <v>19</v>
      </c>
      <c r="D36" s="15">
        <v>1</v>
      </c>
      <c r="E36" s="15"/>
      <c r="F36" s="15"/>
      <c r="G36" s="15">
        <v>7</v>
      </c>
      <c r="H36" s="15">
        <v>5</v>
      </c>
      <c r="I36" s="15"/>
      <c r="J36" s="15"/>
      <c r="K36" s="15"/>
      <c r="L36" s="15">
        <v>2180</v>
      </c>
      <c r="M36" s="15">
        <v>40</v>
      </c>
      <c r="N36" s="15">
        <v>114</v>
      </c>
      <c r="O36" s="15"/>
      <c r="P36" s="15">
        <v>161</v>
      </c>
      <c r="Q36" s="15"/>
      <c r="R36" s="15"/>
      <c r="S36" s="15"/>
      <c r="T36" s="15"/>
      <c r="U36" s="15">
        <v>4113</v>
      </c>
      <c r="V36" s="15">
        <v>466</v>
      </c>
      <c r="W36" s="15">
        <v>1311</v>
      </c>
      <c r="X36" s="15">
        <v>36</v>
      </c>
      <c r="Y36" s="15">
        <v>378</v>
      </c>
      <c r="Z36" s="15">
        <v>65</v>
      </c>
      <c r="AA36" s="15">
        <v>1</v>
      </c>
      <c r="AB36" s="16">
        <f t="shared" si="3"/>
        <v>10158</v>
      </c>
      <c r="AC36" s="16">
        <f t="shared" si="4"/>
        <v>50748</v>
      </c>
      <c r="AD36" s="16">
        <v>60906</v>
      </c>
    </row>
    <row r="37" spans="1:30" x14ac:dyDescent="0.15">
      <c r="A37" s="15" t="s">
        <v>65</v>
      </c>
      <c r="B37" s="15">
        <v>4221</v>
      </c>
      <c r="C37" s="15">
        <v>145</v>
      </c>
      <c r="D37" s="15"/>
      <c r="E37" s="15"/>
      <c r="F37" s="15"/>
      <c r="G37" s="15"/>
      <c r="H37" s="15"/>
      <c r="I37" s="15"/>
      <c r="J37" s="15"/>
      <c r="K37" s="15"/>
      <c r="L37" s="15">
        <v>1134</v>
      </c>
      <c r="M37" s="15"/>
      <c r="N37" s="15"/>
      <c r="O37" s="15"/>
      <c r="P37" s="15">
        <v>530</v>
      </c>
      <c r="Q37" s="15"/>
      <c r="R37" s="15"/>
      <c r="S37" s="15"/>
      <c r="T37" s="15"/>
      <c r="U37" s="15">
        <v>517</v>
      </c>
      <c r="V37" s="15">
        <v>458</v>
      </c>
      <c r="W37" s="15">
        <v>775</v>
      </c>
      <c r="X37" s="15">
        <v>8</v>
      </c>
      <c r="Y37" s="15">
        <v>511</v>
      </c>
      <c r="Z37" s="15"/>
      <c r="AA37" s="15"/>
      <c r="AB37" s="16">
        <f t="shared" si="3"/>
        <v>8299</v>
      </c>
      <c r="AC37" s="16">
        <f t="shared" si="4"/>
        <v>1740</v>
      </c>
      <c r="AD37" s="16">
        <v>10039</v>
      </c>
    </row>
    <row r="38" spans="1:30" x14ac:dyDescent="0.15">
      <c r="A38" s="15" t="s">
        <v>61</v>
      </c>
      <c r="B38" s="15">
        <v>54</v>
      </c>
      <c r="C38" s="15"/>
      <c r="D38" s="15">
        <v>34</v>
      </c>
      <c r="E38" s="15"/>
      <c r="F38" s="15"/>
      <c r="G38" s="15"/>
      <c r="H38" s="15"/>
      <c r="I38" s="15"/>
      <c r="J38" s="15"/>
      <c r="K38" s="15"/>
      <c r="L38" s="15">
        <v>237</v>
      </c>
      <c r="M38" s="15"/>
      <c r="N38" s="15"/>
      <c r="O38" s="15"/>
      <c r="P38" s="15">
        <v>8</v>
      </c>
      <c r="Q38" s="15"/>
      <c r="R38" s="15"/>
      <c r="S38" s="15"/>
      <c r="T38" s="15"/>
      <c r="U38" s="15">
        <v>267</v>
      </c>
      <c r="V38" s="15"/>
      <c r="W38" s="15">
        <v>701</v>
      </c>
      <c r="X38" s="15"/>
      <c r="Y38" s="15"/>
      <c r="Z38" s="15"/>
      <c r="AA38" s="15">
        <v>4</v>
      </c>
      <c r="AB38" s="16">
        <f t="shared" si="3"/>
        <v>1305</v>
      </c>
      <c r="AC38" s="16">
        <f t="shared" si="4"/>
        <v>22971</v>
      </c>
      <c r="AD38" s="16">
        <v>24276</v>
      </c>
    </row>
    <row r="39" spans="1:30" x14ac:dyDescent="0.15">
      <c r="A39" s="15" t="s">
        <v>37</v>
      </c>
      <c r="B39" s="15">
        <v>8831</v>
      </c>
      <c r="C39" s="15">
        <v>3799</v>
      </c>
      <c r="D39" s="15">
        <v>4285</v>
      </c>
      <c r="E39" s="15"/>
      <c r="F39" s="15"/>
      <c r="G39" s="15"/>
      <c r="H39" s="15"/>
      <c r="I39" s="15"/>
      <c r="J39" s="15"/>
      <c r="K39" s="15"/>
      <c r="L39" s="15">
        <v>68699</v>
      </c>
      <c r="M39" s="15">
        <v>22</v>
      </c>
      <c r="N39" s="15"/>
      <c r="O39" s="15"/>
      <c r="P39" s="15">
        <v>70011</v>
      </c>
      <c r="Q39" s="15"/>
      <c r="R39" s="15"/>
      <c r="S39" s="15"/>
      <c r="T39" s="15"/>
      <c r="U39" s="15">
        <v>609</v>
      </c>
      <c r="V39" s="15">
        <v>2559</v>
      </c>
      <c r="W39" s="15">
        <v>8386</v>
      </c>
      <c r="X39" s="15">
        <v>4229</v>
      </c>
      <c r="Y39" s="15"/>
      <c r="Z39" s="15"/>
      <c r="AA39" s="15"/>
      <c r="AB39" s="16">
        <f t="shared" si="3"/>
        <v>171430</v>
      </c>
      <c r="AC39" s="16">
        <f t="shared" si="4"/>
        <v>25542</v>
      </c>
      <c r="AD39" s="16">
        <v>196972</v>
      </c>
    </row>
    <row r="40" spans="1:30" x14ac:dyDescent="0.15">
      <c r="A40" s="15" t="s">
        <v>38</v>
      </c>
      <c r="B40" s="15">
        <v>56</v>
      </c>
      <c r="C40" s="15"/>
      <c r="D40" s="15">
        <v>21</v>
      </c>
      <c r="E40" s="15"/>
      <c r="F40" s="15"/>
      <c r="G40" s="15"/>
      <c r="H40" s="15"/>
      <c r="I40" s="15"/>
      <c r="J40" s="15"/>
      <c r="K40" s="15"/>
      <c r="L40" s="15">
        <v>2980</v>
      </c>
      <c r="M40" s="15">
        <v>1</v>
      </c>
      <c r="N40" s="15"/>
      <c r="O40" s="15"/>
      <c r="P40" s="15">
        <v>147</v>
      </c>
      <c r="Q40" s="15"/>
      <c r="R40" s="15"/>
      <c r="S40" s="15"/>
      <c r="T40" s="15"/>
      <c r="U40" s="15">
        <v>77</v>
      </c>
      <c r="V40" s="15"/>
      <c r="W40" s="15">
        <v>427</v>
      </c>
      <c r="X40" s="15"/>
      <c r="Y40" s="15">
        <v>5</v>
      </c>
      <c r="Z40" s="15">
        <v>7</v>
      </c>
      <c r="AA40" s="15"/>
      <c r="AB40" s="16">
        <f t="shared" si="3"/>
        <v>3721</v>
      </c>
      <c r="AC40" s="16">
        <f t="shared" si="4"/>
        <v>1297</v>
      </c>
      <c r="AD40" s="16">
        <v>5018</v>
      </c>
    </row>
    <row r="41" spans="1:30" x14ac:dyDescent="0.15">
      <c r="A41" s="15" t="s">
        <v>39</v>
      </c>
      <c r="B41" s="15">
        <v>434</v>
      </c>
      <c r="C41" s="15"/>
      <c r="D41" s="15">
        <v>215</v>
      </c>
      <c r="E41" s="15">
        <v>1</v>
      </c>
      <c r="F41" s="15"/>
      <c r="G41" s="15"/>
      <c r="H41" s="15"/>
      <c r="I41" s="15"/>
      <c r="J41" s="15"/>
      <c r="K41" s="15"/>
      <c r="L41" s="15">
        <v>635</v>
      </c>
      <c r="M41" s="15"/>
      <c r="N41" s="15"/>
      <c r="O41" s="15"/>
      <c r="P41" s="15">
        <v>166</v>
      </c>
      <c r="Q41" s="15"/>
      <c r="R41" s="15"/>
      <c r="S41" s="15"/>
      <c r="T41" s="15"/>
      <c r="U41" s="15">
        <v>3739</v>
      </c>
      <c r="V41" s="15"/>
      <c r="W41" s="15">
        <v>1053</v>
      </c>
      <c r="X41" s="15"/>
      <c r="Y41" s="15">
        <v>3</v>
      </c>
      <c r="Z41" s="15">
        <v>0</v>
      </c>
      <c r="AA41" s="15"/>
      <c r="AB41" s="16">
        <f t="shared" si="3"/>
        <v>6246</v>
      </c>
      <c r="AC41" s="16">
        <f t="shared" si="4"/>
        <v>59937</v>
      </c>
      <c r="AD41" s="16">
        <v>66183</v>
      </c>
    </row>
    <row r="42" spans="1:30" x14ac:dyDescent="0.15">
      <c r="A42" s="15" t="s">
        <v>66</v>
      </c>
      <c r="B42" s="15">
        <v>3493</v>
      </c>
      <c r="C42" s="15">
        <v>290</v>
      </c>
      <c r="D42" s="15">
        <v>68</v>
      </c>
      <c r="E42" s="15">
        <v>193</v>
      </c>
      <c r="F42" s="15"/>
      <c r="G42" s="15"/>
      <c r="H42" s="15">
        <v>5</v>
      </c>
      <c r="I42" s="15"/>
      <c r="J42" s="15"/>
      <c r="K42" s="15"/>
      <c r="L42" s="15">
        <v>5742</v>
      </c>
      <c r="M42" s="15">
        <v>898</v>
      </c>
      <c r="N42" s="15"/>
      <c r="O42" s="15"/>
      <c r="P42" s="15">
        <v>2333</v>
      </c>
      <c r="Q42" s="15"/>
      <c r="R42" s="15"/>
      <c r="S42" s="15"/>
      <c r="T42" s="15"/>
      <c r="U42" s="15">
        <v>6633</v>
      </c>
      <c r="V42" s="15">
        <v>459</v>
      </c>
      <c r="W42" s="15">
        <v>20718</v>
      </c>
      <c r="X42" s="15">
        <v>1189</v>
      </c>
      <c r="Y42" s="15">
        <v>215</v>
      </c>
      <c r="Z42" s="15"/>
      <c r="AA42" s="15"/>
      <c r="AB42" s="16">
        <f t="shared" si="3"/>
        <v>42236</v>
      </c>
      <c r="AC42" s="16">
        <f t="shared" si="4"/>
        <v>84487</v>
      </c>
      <c r="AD42" s="16">
        <v>126723</v>
      </c>
    </row>
    <row r="43" spans="1:30" x14ac:dyDescent="0.15">
      <c r="A43" s="15" t="s">
        <v>40</v>
      </c>
      <c r="B43" s="15">
        <v>65</v>
      </c>
      <c r="C43" s="15"/>
      <c r="D43" s="15"/>
      <c r="E43" s="15"/>
      <c r="F43" s="15"/>
      <c r="G43" s="15">
        <v>2</v>
      </c>
      <c r="H43" s="15"/>
      <c r="I43" s="15"/>
      <c r="J43" s="15"/>
      <c r="K43" s="15"/>
      <c r="L43" s="15">
        <v>3682</v>
      </c>
      <c r="M43" s="15">
        <v>1</v>
      </c>
      <c r="N43" s="15"/>
      <c r="O43" s="15"/>
      <c r="P43" s="15">
        <v>1342</v>
      </c>
      <c r="Q43" s="15"/>
      <c r="R43" s="15"/>
      <c r="S43" s="15"/>
      <c r="T43" s="15"/>
      <c r="U43" s="15">
        <v>120</v>
      </c>
      <c r="V43" s="15"/>
      <c r="W43" s="15">
        <v>2556</v>
      </c>
      <c r="X43" s="15">
        <v>24</v>
      </c>
      <c r="Y43" s="15"/>
      <c r="Z43" s="15">
        <v>13</v>
      </c>
      <c r="AA43" s="15"/>
      <c r="AB43" s="16">
        <f t="shared" si="3"/>
        <v>7805</v>
      </c>
      <c r="AC43" s="16">
        <f t="shared" si="4"/>
        <v>1345</v>
      </c>
      <c r="AD43" s="16">
        <v>9150</v>
      </c>
    </row>
    <row r="44" spans="1:30" x14ac:dyDescent="0.15">
      <c r="A44" s="15" t="s">
        <v>67</v>
      </c>
      <c r="B44" s="15">
        <v>0</v>
      </c>
      <c r="C44" s="15"/>
      <c r="D44" s="15">
        <v>0</v>
      </c>
      <c r="E44" s="15"/>
      <c r="F44" s="15"/>
      <c r="G44" s="15"/>
      <c r="H44" s="15"/>
      <c r="I44" s="15"/>
      <c r="J44" s="15"/>
      <c r="K44" s="15"/>
      <c r="L44" s="15">
        <v>1</v>
      </c>
      <c r="M44" s="15"/>
      <c r="N44" s="15"/>
      <c r="O44" s="15"/>
      <c r="P44" s="15">
        <v>0</v>
      </c>
      <c r="Q44" s="15"/>
      <c r="R44" s="15"/>
      <c r="S44" s="15"/>
      <c r="T44" s="15"/>
      <c r="U44" s="15">
        <v>69</v>
      </c>
      <c r="V44" s="15"/>
      <c r="W44" s="15">
        <v>11</v>
      </c>
      <c r="X44" s="15">
        <v>0</v>
      </c>
      <c r="Y44" s="15"/>
      <c r="Z44" s="15"/>
      <c r="AA44" s="15"/>
      <c r="AB44" s="16">
        <f t="shared" si="3"/>
        <v>81</v>
      </c>
      <c r="AC44" s="16">
        <f t="shared" si="4"/>
        <v>14</v>
      </c>
      <c r="AD44" s="16">
        <v>95</v>
      </c>
    </row>
    <row r="45" spans="1:30" x14ac:dyDescent="0.15">
      <c r="A45" s="15" t="s">
        <v>41</v>
      </c>
      <c r="B45" s="15">
        <v>1637</v>
      </c>
      <c r="C45" s="15"/>
      <c r="D45" s="15">
        <v>10604</v>
      </c>
      <c r="E45" s="15"/>
      <c r="F45" s="15"/>
      <c r="G45" s="15"/>
      <c r="H45" s="15"/>
      <c r="I45" s="15"/>
      <c r="J45" s="15"/>
      <c r="K45" s="15"/>
      <c r="L45" s="15">
        <v>1655</v>
      </c>
      <c r="M45" s="15"/>
      <c r="N45" s="15"/>
      <c r="O45" s="15"/>
      <c r="P45" s="15">
        <v>1038</v>
      </c>
      <c r="Q45" s="15"/>
      <c r="R45" s="15"/>
      <c r="S45" s="15"/>
      <c r="T45" s="15"/>
      <c r="U45" s="15">
        <v>5325</v>
      </c>
      <c r="V45" s="15"/>
      <c r="W45" s="15">
        <v>4303</v>
      </c>
      <c r="X45" s="15">
        <v>20</v>
      </c>
      <c r="Y45" s="15">
        <v>12</v>
      </c>
      <c r="Z45" s="15"/>
      <c r="AA45" s="15"/>
      <c r="AB45" s="16">
        <f t="shared" si="3"/>
        <v>24594</v>
      </c>
      <c r="AC45" s="16">
        <f t="shared" si="4"/>
        <v>7650</v>
      </c>
      <c r="AD45" s="16">
        <v>32244</v>
      </c>
    </row>
    <row r="46" spans="1:30" x14ac:dyDescent="0.15">
      <c r="A46" s="15" t="s">
        <v>42</v>
      </c>
      <c r="B46" s="15">
        <v>1328</v>
      </c>
      <c r="C46" s="15"/>
      <c r="D46" s="15">
        <v>2681</v>
      </c>
      <c r="E46" s="15"/>
      <c r="F46" s="15"/>
      <c r="G46" s="15">
        <v>0</v>
      </c>
      <c r="H46" s="15"/>
      <c r="I46" s="15"/>
      <c r="J46" s="15"/>
      <c r="K46" s="15"/>
      <c r="L46" s="15">
        <v>4206</v>
      </c>
      <c r="M46" s="15"/>
      <c r="N46" s="15"/>
      <c r="O46" s="15"/>
      <c r="P46" s="15">
        <v>148</v>
      </c>
      <c r="Q46" s="15"/>
      <c r="R46" s="15"/>
      <c r="S46" s="15"/>
      <c r="T46" s="15"/>
      <c r="U46" s="15">
        <v>8133</v>
      </c>
      <c r="V46" s="15"/>
      <c r="W46" s="15">
        <v>5152</v>
      </c>
      <c r="X46" s="15"/>
      <c r="Y46" s="15">
        <v>19</v>
      </c>
      <c r="Z46" s="15"/>
      <c r="AA46" s="15">
        <v>3</v>
      </c>
      <c r="AB46" s="16">
        <f t="shared" si="3"/>
        <v>21670</v>
      </c>
      <c r="AC46" s="16">
        <f t="shared" si="4"/>
        <v>108880</v>
      </c>
      <c r="AD46" s="16">
        <v>130550</v>
      </c>
    </row>
    <row r="47" spans="1:30" x14ac:dyDescent="0.15">
      <c r="A47" s="15" t="s">
        <v>43</v>
      </c>
      <c r="B47" s="15"/>
      <c r="C47" s="15"/>
      <c r="D47" s="15">
        <v>742</v>
      </c>
      <c r="E47" s="15"/>
      <c r="F47" s="15"/>
      <c r="G47" s="15"/>
      <c r="H47" s="15"/>
      <c r="I47" s="15"/>
      <c r="J47" s="15"/>
      <c r="K47" s="15"/>
      <c r="L47" s="15">
        <v>7453</v>
      </c>
      <c r="M47" s="15"/>
      <c r="N47" s="15"/>
      <c r="O47" s="15"/>
      <c r="P47" s="15">
        <v>19</v>
      </c>
      <c r="Q47" s="15"/>
      <c r="R47" s="15"/>
      <c r="S47" s="15"/>
      <c r="T47" s="15"/>
      <c r="U47" s="15">
        <v>695</v>
      </c>
      <c r="V47" s="15"/>
      <c r="W47" s="15">
        <v>2053</v>
      </c>
      <c r="X47" s="15">
        <v>45</v>
      </c>
      <c r="Y47" s="15"/>
      <c r="Z47" s="15"/>
      <c r="AA47" s="15"/>
      <c r="AB47" s="16">
        <f t="shared" si="3"/>
        <v>11007</v>
      </c>
      <c r="AC47" s="16">
        <f t="shared" si="4"/>
        <v>165643</v>
      </c>
      <c r="AD47" s="16">
        <v>176650</v>
      </c>
    </row>
    <row r="48" spans="1:30" x14ac:dyDescent="0.15">
      <c r="A48" s="15" t="s">
        <v>68</v>
      </c>
      <c r="B48" s="15">
        <v>238</v>
      </c>
      <c r="C48" s="15"/>
      <c r="D48" s="15">
        <v>62</v>
      </c>
      <c r="E48" s="15"/>
      <c r="F48" s="15"/>
      <c r="G48" s="15"/>
      <c r="H48" s="15"/>
      <c r="I48" s="15"/>
      <c r="J48" s="15"/>
      <c r="K48" s="15"/>
      <c r="L48" s="15">
        <v>130</v>
      </c>
      <c r="M48" s="15"/>
      <c r="N48" s="15">
        <v>6</v>
      </c>
      <c r="O48" s="15"/>
      <c r="P48" s="15">
        <v>68</v>
      </c>
      <c r="Q48" s="15"/>
      <c r="R48" s="15"/>
      <c r="S48" s="15"/>
      <c r="T48" s="15"/>
      <c r="U48" s="15">
        <v>1639</v>
      </c>
      <c r="V48" s="15">
        <v>206</v>
      </c>
      <c r="W48" s="15">
        <v>105</v>
      </c>
      <c r="X48" s="15">
        <v>24</v>
      </c>
      <c r="Y48" s="15">
        <v>22</v>
      </c>
      <c r="Z48" s="15">
        <v>143</v>
      </c>
      <c r="AA48" s="15"/>
      <c r="AB48" s="16">
        <f t="shared" si="3"/>
        <v>2643</v>
      </c>
      <c r="AC48" s="16">
        <f t="shared" si="4"/>
        <v>3890</v>
      </c>
      <c r="AD48" s="16">
        <v>6533</v>
      </c>
    </row>
    <row r="49" spans="1:30" x14ac:dyDescent="0.15">
      <c r="A49" s="15" t="s">
        <v>44</v>
      </c>
      <c r="B49" s="15">
        <v>95</v>
      </c>
      <c r="C49" s="15"/>
      <c r="D49" s="15">
        <v>93</v>
      </c>
      <c r="E49" s="15"/>
      <c r="F49" s="15"/>
      <c r="G49" s="15">
        <v>2</v>
      </c>
      <c r="H49" s="15"/>
      <c r="I49" s="15"/>
      <c r="J49" s="15"/>
      <c r="K49" s="15"/>
      <c r="L49" s="15">
        <v>170</v>
      </c>
      <c r="M49" s="15"/>
      <c r="N49" s="15"/>
      <c r="O49" s="15"/>
      <c r="P49" s="15">
        <v>295</v>
      </c>
      <c r="Q49" s="15"/>
      <c r="R49" s="15"/>
      <c r="S49" s="15"/>
      <c r="T49" s="15"/>
      <c r="U49" s="15">
        <v>1507</v>
      </c>
      <c r="V49" s="15">
        <v>63</v>
      </c>
      <c r="W49" s="15">
        <v>662</v>
      </c>
      <c r="X49" s="15"/>
      <c r="Y49" s="15">
        <v>2</v>
      </c>
      <c r="Z49" s="15"/>
      <c r="AA49" s="15"/>
      <c r="AB49" s="16">
        <f t="shared" si="3"/>
        <v>2889</v>
      </c>
      <c r="AC49" s="16">
        <f t="shared" si="4"/>
        <v>15160</v>
      </c>
      <c r="AD49" s="16">
        <v>18049</v>
      </c>
    </row>
    <row r="50" spans="1:30" x14ac:dyDescent="0.15">
      <c r="A50" s="15" t="s">
        <v>69</v>
      </c>
      <c r="B50" s="15">
        <v>1881</v>
      </c>
      <c r="C50" s="15"/>
      <c r="D50" s="15">
        <v>0</v>
      </c>
      <c r="E50" s="15"/>
      <c r="F50" s="15"/>
      <c r="G50" s="15"/>
      <c r="H50" s="15"/>
      <c r="I50" s="15"/>
      <c r="J50" s="15"/>
      <c r="K50" s="15"/>
      <c r="L50" s="15">
        <v>330</v>
      </c>
      <c r="M50" s="15">
        <v>25</v>
      </c>
      <c r="N50" s="15"/>
      <c r="O50" s="15"/>
      <c r="P50" s="15">
        <v>10217</v>
      </c>
      <c r="Q50" s="15"/>
      <c r="R50" s="15"/>
      <c r="S50" s="15"/>
      <c r="T50" s="15"/>
      <c r="U50" s="15">
        <v>2316</v>
      </c>
      <c r="V50" s="15">
        <v>205</v>
      </c>
      <c r="W50" s="15">
        <v>823</v>
      </c>
      <c r="X50" s="15">
        <v>1583</v>
      </c>
      <c r="Y50" s="15">
        <v>129</v>
      </c>
      <c r="Z50" s="15">
        <v>73</v>
      </c>
      <c r="AA50" s="15"/>
      <c r="AB50" s="16">
        <f t="shared" si="3"/>
        <v>17582</v>
      </c>
      <c r="AC50" s="16">
        <f t="shared" si="4"/>
        <v>16073</v>
      </c>
      <c r="AD50" s="16">
        <v>33655</v>
      </c>
    </row>
    <row r="51" spans="1:30" x14ac:dyDescent="0.15">
      <c r="A51" s="15" t="s">
        <v>45</v>
      </c>
      <c r="B51" s="15">
        <v>859</v>
      </c>
      <c r="C51" s="15">
        <v>20</v>
      </c>
      <c r="D51" s="15">
        <v>4048</v>
      </c>
      <c r="E51" s="15">
        <v>0</v>
      </c>
      <c r="F51" s="15"/>
      <c r="G51" s="15">
        <v>27</v>
      </c>
      <c r="H51" s="15">
        <v>0</v>
      </c>
      <c r="I51" s="15"/>
      <c r="J51" s="15">
        <v>0</v>
      </c>
      <c r="K51" s="15"/>
      <c r="L51" s="15">
        <v>34799</v>
      </c>
      <c r="M51" s="15">
        <v>28</v>
      </c>
      <c r="N51" s="15">
        <v>0</v>
      </c>
      <c r="O51" s="15"/>
      <c r="P51" s="15">
        <v>3840</v>
      </c>
      <c r="Q51" s="15"/>
      <c r="R51" s="15"/>
      <c r="S51" s="15"/>
      <c r="T51" s="15"/>
      <c r="U51" s="15">
        <v>4926</v>
      </c>
      <c r="V51" s="15">
        <v>782</v>
      </c>
      <c r="W51" s="15">
        <v>8026</v>
      </c>
      <c r="X51" s="15">
        <v>244</v>
      </c>
      <c r="Y51" s="15">
        <v>1322</v>
      </c>
      <c r="Z51" s="15">
        <v>8</v>
      </c>
      <c r="AA51" s="15">
        <v>1</v>
      </c>
      <c r="AB51" s="16">
        <f t="shared" si="3"/>
        <v>58930</v>
      </c>
      <c r="AC51" s="16">
        <f t="shared" si="4"/>
        <v>52086</v>
      </c>
      <c r="AD51" s="16">
        <v>111016</v>
      </c>
    </row>
    <row r="52" spans="1:30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  <c r="AD52" s="16"/>
    </row>
    <row r="53" spans="1:30" s="5" customFormat="1" x14ac:dyDescent="0.15">
      <c r="A53" s="16" t="s">
        <v>46</v>
      </c>
      <c r="B53" s="16">
        <f t="shared" ref="B53:AD53" si="5">SUM(B28:B52)</f>
        <v>25911</v>
      </c>
      <c r="C53" s="16">
        <f t="shared" si="5"/>
        <v>4273</v>
      </c>
      <c r="D53" s="16">
        <f t="shared" si="5"/>
        <v>37250</v>
      </c>
      <c r="E53" s="16">
        <f t="shared" si="5"/>
        <v>216</v>
      </c>
      <c r="F53" s="16">
        <f t="shared" si="5"/>
        <v>0</v>
      </c>
      <c r="G53" s="16">
        <f t="shared" si="5"/>
        <v>569</v>
      </c>
      <c r="H53" s="16">
        <f t="shared" si="5"/>
        <v>10</v>
      </c>
      <c r="I53" s="16">
        <f t="shared" si="5"/>
        <v>0</v>
      </c>
      <c r="J53" s="16">
        <f t="shared" si="5"/>
        <v>0</v>
      </c>
      <c r="K53" s="16">
        <f t="shared" si="5"/>
        <v>0</v>
      </c>
      <c r="L53" s="16">
        <f t="shared" si="5"/>
        <v>141725</v>
      </c>
      <c r="M53" s="16">
        <f t="shared" si="5"/>
        <v>4822</v>
      </c>
      <c r="N53" s="16">
        <f t="shared" si="5"/>
        <v>120</v>
      </c>
      <c r="O53" s="16">
        <f t="shared" si="5"/>
        <v>0</v>
      </c>
      <c r="P53" s="16">
        <f t="shared" si="5"/>
        <v>122719</v>
      </c>
      <c r="Q53" s="16">
        <f t="shared" si="5"/>
        <v>0</v>
      </c>
      <c r="R53" s="16">
        <f t="shared" si="5"/>
        <v>0</v>
      </c>
      <c r="S53" s="16">
        <f t="shared" si="5"/>
        <v>0</v>
      </c>
      <c r="T53" s="16">
        <f t="shared" si="5"/>
        <v>0</v>
      </c>
      <c r="U53" s="16">
        <f t="shared" si="5"/>
        <v>43067</v>
      </c>
      <c r="V53" s="16">
        <f t="shared" si="5"/>
        <v>5203</v>
      </c>
      <c r="W53" s="16">
        <f t="shared" si="5"/>
        <v>73721</v>
      </c>
      <c r="X53" s="16">
        <f t="shared" si="5"/>
        <v>8370</v>
      </c>
      <c r="Y53" s="16">
        <f t="shared" si="5"/>
        <v>2642</v>
      </c>
      <c r="Z53" s="16">
        <f t="shared" si="5"/>
        <v>329</v>
      </c>
      <c r="AA53" s="16">
        <f t="shared" si="5"/>
        <v>18</v>
      </c>
      <c r="AB53" s="16">
        <f t="shared" si="5"/>
        <v>470965</v>
      </c>
      <c r="AC53" s="16">
        <f t="shared" si="5"/>
        <v>710694</v>
      </c>
      <c r="AD53" s="16">
        <f t="shared" si="5"/>
        <v>1181659</v>
      </c>
    </row>
    <row r="54" spans="1:30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x14ac:dyDescent="0.15">
      <c r="A55" s="16" t="s">
        <v>47</v>
      </c>
      <c r="B55" s="16">
        <f t="shared" ref="B55:AD55" si="6">+B26+B53</f>
        <v>47450</v>
      </c>
      <c r="C55" s="16">
        <f t="shared" si="6"/>
        <v>4644</v>
      </c>
      <c r="D55" s="16">
        <f t="shared" si="6"/>
        <v>72782</v>
      </c>
      <c r="E55" s="16">
        <f t="shared" si="6"/>
        <v>402</v>
      </c>
      <c r="F55" s="16">
        <f t="shared" si="6"/>
        <v>1007</v>
      </c>
      <c r="G55" s="16">
        <f t="shared" si="6"/>
        <v>11740</v>
      </c>
      <c r="H55" s="16">
        <f t="shared" si="6"/>
        <v>23</v>
      </c>
      <c r="I55" s="16">
        <f t="shared" si="6"/>
        <v>90</v>
      </c>
      <c r="J55" s="16">
        <f t="shared" si="6"/>
        <v>53</v>
      </c>
      <c r="K55" s="16">
        <f t="shared" si="6"/>
        <v>26</v>
      </c>
      <c r="L55" s="16">
        <f t="shared" si="6"/>
        <v>711787</v>
      </c>
      <c r="M55" s="16">
        <f t="shared" si="6"/>
        <v>4928</v>
      </c>
      <c r="N55" s="16">
        <f t="shared" si="6"/>
        <v>345</v>
      </c>
      <c r="O55" s="16">
        <f t="shared" si="6"/>
        <v>89</v>
      </c>
      <c r="P55" s="16">
        <f t="shared" si="6"/>
        <v>129035</v>
      </c>
      <c r="Q55" s="16">
        <f t="shared" si="6"/>
        <v>0</v>
      </c>
      <c r="R55" s="16">
        <f t="shared" si="6"/>
        <v>287</v>
      </c>
      <c r="S55" s="16">
        <f t="shared" si="6"/>
        <v>325</v>
      </c>
      <c r="T55" s="16">
        <f t="shared" si="6"/>
        <v>117</v>
      </c>
      <c r="U55" s="16">
        <f t="shared" si="6"/>
        <v>142357</v>
      </c>
      <c r="V55" s="16">
        <f t="shared" si="6"/>
        <v>19947</v>
      </c>
      <c r="W55" s="16">
        <f t="shared" si="6"/>
        <v>157341</v>
      </c>
      <c r="X55" s="16">
        <f t="shared" si="6"/>
        <v>90744</v>
      </c>
      <c r="Y55" s="16">
        <f t="shared" si="6"/>
        <v>3211</v>
      </c>
      <c r="Z55" s="16">
        <f t="shared" si="6"/>
        <v>691</v>
      </c>
      <c r="AA55" s="16">
        <f t="shared" si="6"/>
        <v>3261</v>
      </c>
      <c r="AB55" s="16">
        <f t="shared" si="6"/>
        <v>1402682</v>
      </c>
      <c r="AC55" s="16">
        <f t="shared" si="6"/>
        <v>870464</v>
      </c>
      <c r="AD55" s="16">
        <f t="shared" si="6"/>
        <v>2273146</v>
      </c>
    </row>
    <row r="56" spans="1:30" x14ac:dyDescent="0.15">
      <c r="Q56" s="1"/>
      <c r="R56" s="1"/>
      <c r="S56" s="1"/>
      <c r="T56" s="1"/>
      <c r="AA56" s="5"/>
    </row>
    <row r="57" spans="1:30" s="6" customFormat="1" x14ac:dyDescent="0.15">
      <c r="A57" s="6" t="s">
        <v>59</v>
      </c>
      <c r="B57" s="6">
        <f t="shared" ref="B57:AD57" si="7">+(B55*100)/$AD$55</f>
        <v>2.0874154145840169</v>
      </c>
      <c r="C57" s="6">
        <f t="shared" si="7"/>
        <v>0.20429836007014068</v>
      </c>
      <c r="D57" s="6">
        <f t="shared" si="7"/>
        <v>3.2018180970338026</v>
      </c>
      <c r="E57" s="6">
        <f t="shared" si="7"/>
        <v>1.7684741763177553E-2</v>
      </c>
      <c r="F57" s="6">
        <f t="shared" si="7"/>
        <v>4.4299838197810436E-2</v>
      </c>
      <c r="G57" s="6">
        <f t="shared" si="7"/>
        <v>0.51646484651667779</v>
      </c>
      <c r="H57" s="6">
        <f t="shared" si="7"/>
        <v>1.0118135834653824E-3</v>
      </c>
      <c r="I57" s="6">
        <f t="shared" si="7"/>
        <v>3.959270543994974E-3</v>
      </c>
      <c r="J57" s="6">
        <f t="shared" si="7"/>
        <v>2.331570431463707E-3</v>
      </c>
      <c r="K57" s="6">
        <f t="shared" si="7"/>
        <v>1.1437892682652148E-3</v>
      </c>
      <c r="L57" s="6">
        <f t="shared" si="7"/>
        <v>31.312858918872788</v>
      </c>
      <c r="M57" s="6">
        <f t="shared" si="7"/>
        <v>0.21679205823119149</v>
      </c>
      <c r="N57" s="6">
        <f t="shared" si="7"/>
        <v>1.5177203751980735E-2</v>
      </c>
      <c r="O57" s="6">
        <f t="shared" si="7"/>
        <v>3.9152786490616971E-3</v>
      </c>
      <c r="P57" s="6">
        <f t="shared" si="7"/>
        <v>5.6764941627154615</v>
      </c>
      <c r="Q57" s="6">
        <f t="shared" si="7"/>
        <v>0</v>
      </c>
      <c r="R57" s="6">
        <f t="shared" si="7"/>
        <v>1.262567384585064E-2</v>
      </c>
      <c r="S57" s="6">
        <f t="shared" si="7"/>
        <v>1.4297365853315185E-2</v>
      </c>
      <c r="T57" s="6">
        <f t="shared" si="7"/>
        <v>5.1470517071934667E-3</v>
      </c>
      <c r="U57" s="6">
        <f t="shared" si="7"/>
        <v>6.2625541870165842</v>
      </c>
      <c r="V57" s="6">
        <f t="shared" si="7"/>
        <v>0.87750632823408614</v>
      </c>
      <c r="W57" s="6">
        <f t="shared" si="7"/>
        <v>6.921728740696814</v>
      </c>
      <c r="X57" s="6">
        <f t="shared" si="7"/>
        <v>3.9920005138253329</v>
      </c>
      <c r="Y57" s="6">
        <f t="shared" si="7"/>
        <v>0.14125797463075404</v>
      </c>
      <c r="Z57" s="6">
        <f t="shared" si="7"/>
        <v>3.0398399398894747E-2</v>
      </c>
      <c r="AA57" s="6">
        <f t="shared" si="7"/>
        <v>0.14345756937741791</v>
      </c>
      <c r="AB57" s="6">
        <f t="shared" si="7"/>
        <v>61.706639168799541</v>
      </c>
      <c r="AC57" s="6">
        <f t="shared" si="7"/>
        <v>38.293360831200459</v>
      </c>
      <c r="AD57" s="6">
        <f t="shared" si="7"/>
        <v>100</v>
      </c>
    </row>
    <row r="58" spans="1:30" x14ac:dyDescent="0.15">
      <c r="Q58" s="1"/>
      <c r="R58" s="1"/>
      <c r="S58" s="1"/>
      <c r="T58" s="1"/>
      <c r="AA58" s="5"/>
    </row>
    <row r="59" spans="1:30" x14ac:dyDescent="0.15">
      <c r="Q59" s="1"/>
      <c r="R59" s="1"/>
      <c r="S59" s="1"/>
      <c r="T59" s="1"/>
      <c r="AA59" s="5"/>
    </row>
    <row r="60" spans="1:30" x14ac:dyDescent="0.15">
      <c r="Q60" s="1"/>
      <c r="R60" s="1"/>
      <c r="S60" s="1"/>
      <c r="T60" s="1"/>
      <c r="AA60" s="5"/>
    </row>
    <row r="61" spans="1:30" x14ac:dyDescent="0.15">
      <c r="Q61" s="1"/>
      <c r="R61" s="1"/>
      <c r="S61" s="1"/>
      <c r="T61" s="1"/>
      <c r="AA61" s="5"/>
    </row>
    <row r="62" spans="1:30" x14ac:dyDescent="0.15">
      <c r="Q62" s="1"/>
      <c r="R62" s="1"/>
      <c r="S62" s="1"/>
      <c r="T62" s="1"/>
      <c r="AA62" s="5"/>
    </row>
    <row r="63" spans="1:30" x14ac:dyDescent="0.15">
      <c r="Q63" s="1"/>
      <c r="R63" s="1"/>
      <c r="S63" s="1"/>
      <c r="T63" s="1"/>
      <c r="AA63" s="5"/>
    </row>
    <row r="64" spans="1:30" x14ac:dyDescent="0.15">
      <c r="Q64" s="1"/>
      <c r="R64" s="1"/>
      <c r="S64" s="1"/>
      <c r="T64" s="1"/>
      <c r="AA64" s="5"/>
    </row>
    <row r="65" spans="27:27" s="1" customFormat="1" x14ac:dyDescent="0.15">
      <c r="AA65" s="5"/>
    </row>
    <row r="66" spans="27:27" s="1" customFormat="1" x14ac:dyDescent="0.15">
      <c r="AA66" s="5"/>
    </row>
    <row r="67" spans="27:27" s="1" customFormat="1" x14ac:dyDescent="0.15">
      <c r="AA67" s="5"/>
    </row>
    <row r="68" spans="27:27" s="1" customFormat="1" x14ac:dyDescent="0.15">
      <c r="AA68" s="5"/>
    </row>
    <row r="69" spans="27:27" s="1" customFormat="1" x14ac:dyDescent="0.15">
      <c r="AA69" s="5"/>
    </row>
  </sheetData>
  <printOptions horizontalCentered="1"/>
  <pageMargins left="0.39370078740157483" right="0.39370078740157483" top="0.78740157480314965" bottom="0.39370078740157483" header="0" footer="0.19685039370078741"/>
  <pageSetup paperSize="9" scale="57" fitToWidth="2" orientation="landscape" r:id="rId1"/>
  <headerFooter alignWithMargins="0">
    <oddHeader>&amp;C
&amp;"Arial,Negrita"&amp;12IMPORTACIONES ESPAÑOLAS DE FRUTAS Y HORTALIZAS - AÑO 2012 - EN TM
&amp;R&amp;G</oddHeader>
    <oddFooter>&amp;CDATOS PROCEDENTES DE ADUANAS PROCESADOS POR FEPEX&amp;R&amp;P/&amp;N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75"/>
  <sheetViews>
    <sheetView zoomScale="75" workbookViewId="0"/>
  </sheetViews>
  <sheetFormatPr baseColWidth="10" defaultRowHeight="14" x14ac:dyDescent="0.15"/>
  <cols>
    <col min="1" max="1" width="20.1640625" style="28" customWidth="1"/>
    <col min="2" max="2" width="10.1640625" style="23" bestFit="1" customWidth="1"/>
    <col min="3" max="4" width="8.5" style="23" bestFit="1" customWidth="1"/>
    <col min="5" max="5" width="10" style="23" bestFit="1" customWidth="1"/>
    <col min="6" max="6" width="7.5" style="23" bestFit="1" customWidth="1"/>
    <col min="7" max="7" width="11.6640625" style="23" bestFit="1" customWidth="1"/>
    <col min="8" max="8" width="12.5" style="23" bestFit="1" customWidth="1"/>
    <col min="9" max="9" width="10.6640625" style="23" bestFit="1" customWidth="1"/>
    <col min="10" max="10" width="8.6640625" style="23" bestFit="1" customWidth="1"/>
    <col min="11" max="11" width="10.5" style="23" bestFit="1" customWidth="1"/>
    <col min="12" max="12" width="8.6640625" style="23" bestFit="1" customWidth="1"/>
    <col min="13" max="13" width="7.5" style="23" bestFit="1" customWidth="1"/>
    <col min="14" max="14" width="9.33203125" style="23" bestFit="1" customWidth="1"/>
    <col min="15" max="15" width="8.6640625" style="23" bestFit="1" customWidth="1"/>
    <col min="16" max="16" width="8.33203125" style="23" bestFit="1" customWidth="1"/>
    <col min="17" max="17" width="8.6640625" style="23" bestFit="1" customWidth="1"/>
    <col min="18" max="18" width="9.1640625" style="23" bestFit="1" customWidth="1"/>
    <col min="19" max="19" width="14" style="23" bestFit="1" customWidth="1"/>
    <col min="20" max="20" width="7.1640625" style="23" bestFit="1" customWidth="1"/>
    <col min="21" max="21" width="12.6640625" style="23" bestFit="1" customWidth="1"/>
    <col min="22" max="22" width="9.1640625" style="23" bestFit="1" customWidth="1"/>
    <col min="23" max="23" width="10.6640625" style="23" bestFit="1" customWidth="1"/>
    <col min="24" max="24" width="13.1640625" style="23" bestFit="1" customWidth="1"/>
    <col min="25" max="25" width="11.1640625" style="23" bestFit="1" customWidth="1"/>
    <col min="26" max="26" width="9.5" style="23" bestFit="1" customWidth="1"/>
    <col min="27" max="27" width="7.1640625" style="23" bestFit="1" customWidth="1"/>
    <col min="28" max="28" width="12.83203125" style="28" bestFit="1" customWidth="1"/>
    <col min="29" max="29" width="9.6640625" style="28" bestFit="1" customWidth="1"/>
    <col min="30" max="30" width="10" style="28" bestFit="1" customWidth="1"/>
    <col min="31" max="16384" width="10.83203125" style="23"/>
  </cols>
  <sheetData>
    <row r="1" spans="1:30" s="18" customFormat="1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17"/>
      <c r="AC1" s="17"/>
      <c r="AD1" s="17"/>
    </row>
    <row r="2" spans="1:30" s="20" customFormat="1" ht="15" customHeight="1" x14ac:dyDescent="0.15">
      <c r="A2" s="31"/>
      <c r="B2" s="31" t="s">
        <v>0</v>
      </c>
      <c r="C2" s="31" t="s">
        <v>1</v>
      </c>
      <c r="D2" s="31" t="s">
        <v>50</v>
      </c>
      <c r="E2" s="31" t="s">
        <v>62</v>
      </c>
      <c r="F2" s="31" t="s">
        <v>51</v>
      </c>
      <c r="G2" s="31" t="s">
        <v>70</v>
      </c>
      <c r="H2" s="31" t="s">
        <v>71</v>
      </c>
      <c r="I2" s="31" t="s">
        <v>52</v>
      </c>
      <c r="J2" s="31" t="s">
        <v>53</v>
      </c>
      <c r="K2" s="31" t="s">
        <v>2</v>
      </c>
      <c r="L2" s="31" t="s">
        <v>3</v>
      </c>
      <c r="M2" s="31" t="s">
        <v>4</v>
      </c>
      <c r="N2" s="31" t="s">
        <v>72</v>
      </c>
      <c r="O2" s="31" t="s">
        <v>5</v>
      </c>
      <c r="P2" s="31" t="s">
        <v>6</v>
      </c>
      <c r="Q2" s="31" t="s">
        <v>54</v>
      </c>
      <c r="R2" s="31" t="s">
        <v>55</v>
      </c>
      <c r="S2" s="31" t="s">
        <v>73</v>
      </c>
      <c r="T2" s="31" t="s">
        <v>56</v>
      </c>
      <c r="U2" s="31" t="s">
        <v>74</v>
      </c>
      <c r="V2" s="31" t="s">
        <v>57</v>
      </c>
      <c r="W2" s="31" t="s">
        <v>7</v>
      </c>
      <c r="X2" s="31" t="s">
        <v>75</v>
      </c>
      <c r="Y2" s="31" t="s">
        <v>76</v>
      </c>
      <c r="Z2" s="31" t="s">
        <v>77</v>
      </c>
      <c r="AA2" s="31" t="s">
        <v>8</v>
      </c>
      <c r="AB2" s="19" t="s">
        <v>63</v>
      </c>
      <c r="AC2" s="19" t="s">
        <v>58</v>
      </c>
      <c r="AD2" s="19" t="s">
        <v>48</v>
      </c>
    </row>
    <row r="3" spans="1:30" s="20" customFormat="1" ht="6.75" customHeight="1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19"/>
      <c r="AC3" s="19"/>
      <c r="AD3" s="19"/>
    </row>
    <row r="4" spans="1:30" x14ac:dyDescent="0.15">
      <c r="A4" s="32" t="s">
        <v>9</v>
      </c>
      <c r="B4" s="21"/>
      <c r="C4" s="21"/>
      <c r="D4" s="21">
        <v>63</v>
      </c>
      <c r="E4" s="21"/>
      <c r="F4" s="21"/>
      <c r="G4" s="21"/>
      <c r="H4" s="21"/>
      <c r="I4" s="21"/>
      <c r="J4" s="21"/>
      <c r="K4" s="21"/>
      <c r="L4" s="21">
        <v>9</v>
      </c>
      <c r="M4" s="21"/>
      <c r="N4" s="21"/>
      <c r="O4" s="21"/>
      <c r="P4" s="21">
        <v>0</v>
      </c>
      <c r="Q4" s="21"/>
      <c r="R4" s="21"/>
      <c r="S4" s="21"/>
      <c r="T4" s="21"/>
      <c r="U4" s="21">
        <v>0</v>
      </c>
      <c r="V4" s="21"/>
      <c r="W4" s="21">
        <v>19</v>
      </c>
      <c r="X4" s="21"/>
      <c r="Y4" s="21"/>
      <c r="Z4" s="21"/>
      <c r="AA4" s="21"/>
      <c r="AB4" s="22">
        <f>SUM(B4:AA4)</f>
        <v>91</v>
      </c>
      <c r="AC4" s="22">
        <f>+AD4-AB4</f>
        <v>5</v>
      </c>
      <c r="AD4" s="22">
        <v>96</v>
      </c>
    </row>
    <row r="5" spans="1:30" x14ac:dyDescent="0.15">
      <c r="A5" s="32" t="s">
        <v>10</v>
      </c>
      <c r="B5" s="21">
        <v>308</v>
      </c>
      <c r="C5" s="21"/>
      <c r="D5" s="21">
        <v>205</v>
      </c>
      <c r="E5" s="21"/>
      <c r="F5" s="21"/>
      <c r="G5" s="21">
        <v>178</v>
      </c>
      <c r="H5" s="21"/>
      <c r="I5" s="21"/>
      <c r="J5" s="21"/>
      <c r="K5" s="21"/>
      <c r="L5" s="21">
        <v>1101</v>
      </c>
      <c r="M5" s="21"/>
      <c r="N5" s="21"/>
      <c r="O5" s="21"/>
      <c r="P5" s="21">
        <v>46</v>
      </c>
      <c r="Q5" s="21"/>
      <c r="R5" s="21">
        <v>2</v>
      </c>
      <c r="S5" s="21"/>
      <c r="T5" s="21"/>
      <c r="U5" s="21">
        <v>364</v>
      </c>
      <c r="V5" s="21"/>
      <c r="W5" s="21">
        <v>655</v>
      </c>
      <c r="X5" s="21">
        <v>537</v>
      </c>
      <c r="Y5" s="21"/>
      <c r="Z5" s="21"/>
      <c r="AA5" s="21"/>
      <c r="AB5" s="22">
        <f t="shared" ref="AB5:AB26" si="0">SUM(B5:AA5)</f>
        <v>3396</v>
      </c>
      <c r="AC5" s="22">
        <f t="shared" ref="AC5:AC26" si="1">+AD5-AB5</f>
        <v>7162</v>
      </c>
      <c r="AD5" s="22">
        <v>10558</v>
      </c>
    </row>
    <row r="6" spans="1:30" x14ac:dyDescent="0.15">
      <c r="A6" s="33" t="s">
        <v>11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>
        <v>127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>
        <v>21</v>
      </c>
      <c r="X6" s="24">
        <v>0</v>
      </c>
      <c r="Y6" s="24"/>
      <c r="Z6" s="24"/>
      <c r="AA6" s="24"/>
      <c r="AB6" s="25">
        <f t="shared" si="0"/>
        <v>148</v>
      </c>
      <c r="AC6" s="25">
        <f t="shared" si="1"/>
        <v>71</v>
      </c>
      <c r="AD6" s="25">
        <v>219</v>
      </c>
    </row>
    <row r="7" spans="1:30" x14ac:dyDescent="0.15">
      <c r="A7" s="33" t="s">
        <v>12</v>
      </c>
      <c r="B7" s="24">
        <v>19</v>
      </c>
      <c r="C7" s="24"/>
      <c r="D7" s="24">
        <v>218</v>
      </c>
      <c r="E7" s="24"/>
      <c r="F7" s="24"/>
      <c r="G7" s="24"/>
      <c r="H7" s="24"/>
      <c r="I7" s="24"/>
      <c r="J7" s="24"/>
      <c r="K7" s="24"/>
      <c r="L7" s="24">
        <v>94</v>
      </c>
      <c r="M7" s="24"/>
      <c r="N7" s="24"/>
      <c r="O7" s="24"/>
      <c r="P7" s="24">
        <v>0</v>
      </c>
      <c r="Q7" s="24"/>
      <c r="R7" s="24">
        <v>29</v>
      </c>
      <c r="S7" s="24"/>
      <c r="T7" s="24"/>
      <c r="U7" s="24">
        <v>74</v>
      </c>
      <c r="V7" s="24"/>
      <c r="W7" s="24"/>
      <c r="X7" s="24"/>
      <c r="Y7" s="24">
        <v>4</v>
      </c>
      <c r="Z7" s="24"/>
      <c r="AA7" s="24"/>
      <c r="AB7" s="25">
        <f t="shared" si="0"/>
        <v>438</v>
      </c>
      <c r="AC7" s="25">
        <f t="shared" si="1"/>
        <v>66</v>
      </c>
      <c r="AD7" s="25">
        <v>504</v>
      </c>
    </row>
    <row r="8" spans="1:30" x14ac:dyDescent="0.15">
      <c r="A8" s="32" t="s">
        <v>13</v>
      </c>
      <c r="B8" s="21">
        <v>118</v>
      </c>
      <c r="C8" s="21"/>
      <c r="D8" s="21">
        <v>7</v>
      </c>
      <c r="E8" s="21"/>
      <c r="F8" s="21"/>
      <c r="G8" s="21">
        <v>1</v>
      </c>
      <c r="H8" s="21"/>
      <c r="I8" s="21">
        <v>1</v>
      </c>
      <c r="J8" s="21"/>
      <c r="K8" s="21"/>
      <c r="L8" s="21">
        <v>196</v>
      </c>
      <c r="M8" s="21"/>
      <c r="N8" s="21">
        <v>2</v>
      </c>
      <c r="O8" s="21"/>
      <c r="P8" s="21">
        <v>115</v>
      </c>
      <c r="Q8" s="21"/>
      <c r="R8" s="21">
        <v>13</v>
      </c>
      <c r="S8" s="21"/>
      <c r="T8" s="21"/>
      <c r="U8" s="21">
        <v>32</v>
      </c>
      <c r="V8" s="21">
        <v>17</v>
      </c>
      <c r="W8" s="21">
        <v>22</v>
      </c>
      <c r="X8" s="21">
        <v>1</v>
      </c>
      <c r="Y8" s="21">
        <v>2</v>
      </c>
      <c r="Z8" s="21">
        <v>97</v>
      </c>
      <c r="AA8" s="21"/>
      <c r="AB8" s="22">
        <f t="shared" si="0"/>
        <v>624</v>
      </c>
      <c r="AC8" s="22">
        <f t="shared" si="1"/>
        <v>34</v>
      </c>
      <c r="AD8" s="22">
        <v>658</v>
      </c>
    </row>
    <row r="9" spans="1:30" x14ac:dyDescent="0.15">
      <c r="A9" s="32" t="s">
        <v>14</v>
      </c>
      <c r="B9" s="21">
        <v>164</v>
      </c>
      <c r="C9" s="21"/>
      <c r="D9" s="21">
        <v>0</v>
      </c>
      <c r="E9" s="21"/>
      <c r="F9" s="21"/>
      <c r="G9" s="21"/>
      <c r="H9" s="21"/>
      <c r="I9" s="21">
        <v>5</v>
      </c>
      <c r="J9" s="21"/>
      <c r="K9" s="21"/>
      <c r="L9" s="21">
        <v>303</v>
      </c>
      <c r="M9" s="21"/>
      <c r="N9" s="21">
        <v>2</v>
      </c>
      <c r="O9" s="21"/>
      <c r="P9" s="21">
        <v>88</v>
      </c>
      <c r="Q9" s="21"/>
      <c r="R9" s="21"/>
      <c r="S9" s="21"/>
      <c r="T9" s="21"/>
      <c r="U9" s="21">
        <v>5</v>
      </c>
      <c r="V9" s="21"/>
      <c r="W9" s="21">
        <v>234</v>
      </c>
      <c r="X9" s="21">
        <v>7</v>
      </c>
      <c r="Y9" s="21">
        <v>1</v>
      </c>
      <c r="Z9" s="21"/>
      <c r="AA9" s="21"/>
      <c r="AB9" s="22">
        <f t="shared" si="0"/>
        <v>809</v>
      </c>
      <c r="AC9" s="22">
        <f t="shared" si="1"/>
        <v>8203</v>
      </c>
      <c r="AD9" s="22">
        <v>9012</v>
      </c>
    </row>
    <row r="10" spans="1:30" x14ac:dyDescent="0.15">
      <c r="A10" s="33" t="s">
        <v>78</v>
      </c>
      <c r="B10" s="24">
        <v>1</v>
      </c>
      <c r="C10" s="24"/>
      <c r="D10" s="24"/>
      <c r="E10" s="24"/>
      <c r="F10" s="24"/>
      <c r="G10" s="24"/>
      <c r="H10" s="24"/>
      <c r="I10" s="24"/>
      <c r="J10" s="24"/>
      <c r="K10" s="24"/>
      <c r="L10" s="24">
        <v>30</v>
      </c>
      <c r="M10" s="24"/>
      <c r="N10" s="24"/>
      <c r="O10" s="24"/>
      <c r="P10" s="24"/>
      <c r="Q10" s="24"/>
      <c r="R10" s="24"/>
      <c r="S10" s="24"/>
      <c r="T10" s="24"/>
      <c r="U10" s="24">
        <v>68</v>
      </c>
      <c r="V10" s="24"/>
      <c r="W10" s="24">
        <v>709</v>
      </c>
      <c r="X10" s="24"/>
      <c r="Y10" s="24"/>
      <c r="Z10" s="24"/>
      <c r="AA10" s="24"/>
      <c r="AB10" s="25">
        <f t="shared" si="0"/>
        <v>808</v>
      </c>
      <c r="AC10" s="25">
        <f t="shared" si="1"/>
        <v>4933</v>
      </c>
      <c r="AD10" s="25">
        <v>5741</v>
      </c>
    </row>
    <row r="11" spans="1:30" x14ac:dyDescent="0.15">
      <c r="A11" s="33" t="s">
        <v>15</v>
      </c>
      <c r="B11" s="24">
        <v>4698</v>
      </c>
      <c r="C11" s="24">
        <v>18</v>
      </c>
      <c r="D11" s="24">
        <v>414</v>
      </c>
      <c r="E11" s="24"/>
      <c r="F11" s="24"/>
      <c r="G11" s="24"/>
      <c r="H11" s="24"/>
      <c r="I11" s="24"/>
      <c r="J11" s="24"/>
      <c r="K11" s="24"/>
      <c r="L11" s="24">
        <v>13651</v>
      </c>
      <c r="M11" s="24"/>
      <c r="N11" s="24"/>
      <c r="O11" s="24"/>
      <c r="P11" s="24">
        <v>741</v>
      </c>
      <c r="Q11" s="24"/>
      <c r="R11" s="24"/>
      <c r="S11" s="24"/>
      <c r="T11" s="24"/>
      <c r="U11" s="24">
        <v>6068</v>
      </c>
      <c r="V11" s="24"/>
      <c r="W11" s="24">
        <v>7339</v>
      </c>
      <c r="X11" s="24">
        <v>153</v>
      </c>
      <c r="Y11" s="24"/>
      <c r="Z11" s="24"/>
      <c r="AA11" s="24"/>
      <c r="AB11" s="25">
        <f t="shared" si="0"/>
        <v>33082</v>
      </c>
      <c r="AC11" s="25">
        <f t="shared" si="1"/>
        <v>18529</v>
      </c>
      <c r="AD11" s="25">
        <v>51611</v>
      </c>
    </row>
    <row r="12" spans="1:30" x14ac:dyDescent="0.15">
      <c r="A12" s="32" t="s">
        <v>16</v>
      </c>
      <c r="B12" s="21">
        <v>2529</v>
      </c>
      <c r="C12" s="21">
        <v>16</v>
      </c>
      <c r="D12" s="21">
        <v>21</v>
      </c>
      <c r="E12" s="21">
        <v>38</v>
      </c>
      <c r="F12" s="21"/>
      <c r="G12" s="21"/>
      <c r="H12" s="21"/>
      <c r="I12" s="21"/>
      <c r="J12" s="21"/>
      <c r="K12" s="21"/>
      <c r="L12" s="21">
        <v>4307</v>
      </c>
      <c r="M12" s="21"/>
      <c r="N12" s="21"/>
      <c r="O12" s="21"/>
      <c r="P12" s="21">
        <v>1081</v>
      </c>
      <c r="Q12" s="21"/>
      <c r="R12" s="21">
        <v>21</v>
      </c>
      <c r="S12" s="21"/>
      <c r="T12" s="21"/>
      <c r="U12" s="21">
        <v>4365</v>
      </c>
      <c r="V12" s="21">
        <v>323</v>
      </c>
      <c r="W12" s="21">
        <v>2956</v>
      </c>
      <c r="X12" s="21">
        <v>659</v>
      </c>
      <c r="Y12" s="21">
        <v>37</v>
      </c>
      <c r="Z12" s="21">
        <v>34</v>
      </c>
      <c r="AA12" s="21"/>
      <c r="AB12" s="22">
        <f t="shared" si="0"/>
        <v>16387</v>
      </c>
      <c r="AC12" s="22">
        <f t="shared" si="1"/>
        <v>179</v>
      </c>
      <c r="AD12" s="22">
        <v>16566</v>
      </c>
    </row>
    <row r="13" spans="1:30" x14ac:dyDescent="0.15">
      <c r="A13" s="32" t="s">
        <v>17</v>
      </c>
      <c r="B13" s="21">
        <v>594</v>
      </c>
      <c r="C13" s="21">
        <v>38</v>
      </c>
      <c r="D13" s="21">
        <v>1085</v>
      </c>
      <c r="E13" s="21"/>
      <c r="F13" s="21"/>
      <c r="G13" s="21"/>
      <c r="H13" s="21">
        <v>3</v>
      </c>
      <c r="I13" s="21"/>
      <c r="J13" s="21"/>
      <c r="K13" s="21"/>
      <c r="L13" s="21">
        <v>1277</v>
      </c>
      <c r="M13" s="21"/>
      <c r="N13" s="21">
        <v>7</v>
      </c>
      <c r="O13" s="21"/>
      <c r="P13" s="21">
        <v>463</v>
      </c>
      <c r="Q13" s="21"/>
      <c r="R13" s="21"/>
      <c r="S13" s="21"/>
      <c r="T13" s="21"/>
      <c r="U13" s="21">
        <v>395</v>
      </c>
      <c r="V13" s="21"/>
      <c r="W13" s="21">
        <v>37</v>
      </c>
      <c r="X13" s="21">
        <v>13</v>
      </c>
      <c r="Y13" s="21">
        <v>16</v>
      </c>
      <c r="Z13" s="21"/>
      <c r="AA13" s="21"/>
      <c r="AB13" s="22">
        <f t="shared" si="0"/>
        <v>3928</v>
      </c>
      <c r="AC13" s="22">
        <f t="shared" si="1"/>
        <v>139</v>
      </c>
      <c r="AD13" s="22">
        <v>4067</v>
      </c>
    </row>
    <row r="14" spans="1:30" x14ac:dyDescent="0.15">
      <c r="A14" s="33" t="s">
        <v>18</v>
      </c>
      <c r="B14" s="24">
        <v>14</v>
      </c>
      <c r="C14" s="24"/>
      <c r="D14" s="24">
        <v>2</v>
      </c>
      <c r="E14" s="24"/>
      <c r="F14" s="24"/>
      <c r="G14" s="24"/>
      <c r="H14" s="24"/>
      <c r="I14" s="24"/>
      <c r="J14" s="24"/>
      <c r="K14" s="24"/>
      <c r="L14" s="24">
        <v>15</v>
      </c>
      <c r="M14" s="24"/>
      <c r="N14" s="24">
        <v>1</v>
      </c>
      <c r="O14" s="24"/>
      <c r="P14" s="24">
        <v>3</v>
      </c>
      <c r="Q14" s="24"/>
      <c r="R14" s="24"/>
      <c r="S14" s="24"/>
      <c r="T14" s="24"/>
      <c r="U14" s="24">
        <v>295</v>
      </c>
      <c r="V14" s="24"/>
      <c r="W14" s="24">
        <v>10</v>
      </c>
      <c r="X14" s="24"/>
      <c r="Y14" s="24"/>
      <c r="Z14" s="24"/>
      <c r="AA14" s="24"/>
      <c r="AB14" s="25">
        <f t="shared" si="0"/>
        <v>340</v>
      </c>
      <c r="AC14" s="25">
        <f t="shared" si="1"/>
        <v>9389</v>
      </c>
      <c r="AD14" s="25">
        <v>9729</v>
      </c>
    </row>
    <row r="15" spans="1:30" x14ac:dyDescent="0.15">
      <c r="A15" s="33" t="s">
        <v>19</v>
      </c>
      <c r="B15" s="24">
        <v>12</v>
      </c>
      <c r="C15" s="24"/>
      <c r="D15" s="24">
        <v>32</v>
      </c>
      <c r="E15" s="24"/>
      <c r="F15" s="24"/>
      <c r="G15" s="24">
        <v>6</v>
      </c>
      <c r="H15" s="24"/>
      <c r="I15" s="24"/>
      <c r="J15" s="24"/>
      <c r="K15" s="24"/>
      <c r="L15" s="24">
        <v>144</v>
      </c>
      <c r="M15" s="24"/>
      <c r="N15" s="24"/>
      <c r="O15" s="24"/>
      <c r="P15" s="24">
        <v>209</v>
      </c>
      <c r="Q15" s="24"/>
      <c r="R15" s="24">
        <v>2</v>
      </c>
      <c r="S15" s="24"/>
      <c r="T15" s="24"/>
      <c r="U15" s="24">
        <v>153</v>
      </c>
      <c r="V15" s="24">
        <v>0</v>
      </c>
      <c r="W15" s="24">
        <v>422</v>
      </c>
      <c r="X15" s="24">
        <v>55</v>
      </c>
      <c r="Y15" s="24"/>
      <c r="Z15" s="24"/>
      <c r="AA15" s="24"/>
      <c r="AB15" s="25">
        <f t="shared" si="0"/>
        <v>1035</v>
      </c>
      <c r="AC15" s="25">
        <f t="shared" si="1"/>
        <v>3</v>
      </c>
      <c r="AD15" s="25">
        <v>1038</v>
      </c>
    </row>
    <row r="16" spans="1:30" x14ac:dyDescent="0.15">
      <c r="A16" s="32" t="s">
        <v>20</v>
      </c>
      <c r="B16" s="21">
        <v>0</v>
      </c>
      <c r="C16" s="21"/>
      <c r="D16" s="21">
        <v>0</v>
      </c>
      <c r="E16" s="21"/>
      <c r="F16" s="21"/>
      <c r="G16" s="21"/>
      <c r="H16" s="21"/>
      <c r="I16" s="21"/>
      <c r="J16" s="21"/>
      <c r="K16" s="21"/>
      <c r="L16" s="21">
        <v>1696</v>
      </c>
      <c r="M16" s="21"/>
      <c r="N16" s="21"/>
      <c r="O16" s="21"/>
      <c r="P16" s="21"/>
      <c r="Q16" s="21"/>
      <c r="R16" s="21">
        <v>0</v>
      </c>
      <c r="S16" s="21"/>
      <c r="T16" s="21"/>
      <c r="U16" s="21">
        <v>10</v>
      </c>
      <c r="V16" s="21"/>
      <c r="W16" s="21">
        <v>24</v>
      </c>
      <c r="X16" s="21">
        <v>5</v>
      </c>
      <c r="Y16" s="21"/>
      <c r="Z16" s="21"/>
      <c r="AA16" s="21"/>
      <c r="AB16" s="22">
        <f t="shared" si="0"/>
        <v>1735</v>
      </c>
      <c r="AC16" s="22">
        <f t="shared" si="1"/>
        <v>166</v>
      </c>
      <c r="AD16" s="22">
        <v>1901</v>
      </c>
    </row>
    <row r="17" spans="1:32" x14ac:dyDescent="0.15">
      <c r="A17" s="32" t="s">
        <v>21</v>
      </c>
      <c r="B17" s="21">
        <v>19</v>
      </c>
      <c r="C17" s="21"/>
      <c r="D17" s="21">
        <v>17</v>
      </c>
      <c r="E17" s="21"/>
      <c r="F17" s="21"/>
      <c r="G17" s="21"/>
      <c r="H17" s="21"/>
      <c r="I17" s="21"/>
      <c r="J17" s="21"/>
      <c r="K17" s="21"/>
      <c r="L17" s="21">
        <v>33484</v>
      </c>
      <c r="M17" s="21"/>
      <c r="N17" s="21"/>
      <c r="O17" s="21"/>
      <c r="P17" s="21">
        <v>49</v>
      </c>
      <c r="Q17" s="21"/>
      <c r="R17" s="21"/>
      <c r="S17" s="21"/>
      <c r="T17" s="21"/>
      <c r="U17" s="21">
        <v>40</v>
      </c>
      <c r="V17" s="21"/>
      <c r="W17" s="21">
        <v>355</v>
      </c>
      <c r="X17" s="21">
        <v>5</v>
      </c>
      <c r="Y17" s="21"/>
      <c r="Z17" s="21"/>
      <c r="AA17" s="21"/>
      <c r="AB17" s="22">
        <f t="shared" si="0"/>
        <v>33969</v>
      </c>
      <c r="AC17" s="22">
        <f t="shared" si="1"/>
        <v>55886</v>
      </c>
      <c r="AD17" s="22">
        <v>89855</v>
      </c>
    </row>
    <row r="18" spans="1:32" x14ac:dyDescent="0.15">
      <c r="A18" s="33" t="s">
        <v>22</v>
      </c>
      <c r="B18" s="24">
        <v>2495</v>
      </c>
      <c r="C18" s="24"/>
      <c r="D18" s="24">
        <v>2235</v>
      </c>
      <c r="E18" s="24">
        <v>25</v>
      </c>
      <c r="F18" s="24"/>
      <c r="G18" s="24">
        <v>87</v>
      </c>
      <c r="H18" s="24">
        <v>0</v>
      </c>
      <c r="I18" s="24"/>
      <c r="J18" s="24">
        <v>53</v>
      </c>
      <c r="K18" s="24">
        <v>26</v>
      </c>
      <c r="L18" s="24">
        <v>2491</v>
      </c>
      <c r="M18" s="24">
        <v>6</v>
      </c>
      <c r="N18" s="24">
        <v>21</v>
      </c>
      <c r="O18" s="24"/>
      <c r="P18" s="24">
        <v>860</v>
      </c>
      <c r="Q18" s="24"/>
      <c r="R18" s="24">
        <v>92</v>
      </c>
      <c r="S18" s="24">
        <v>4</v>
      </c>
      <c r="T18" s="24"/>
      <c r="U18" s="24">
        <v>1561</v>
      </c>
      <c r="V18" s="24">
        <v>199</v>
      </c>
      <c r="W18" s="24">
        <v>2969</v>
      </c>
      <c r="X18" s="24">
        <v>382</v>
      </c>
      <c r="Y18" s="24">
        <v>1</v>
      </c>
      <c r="Z18" s="24">
        <v>0</v>
      </c>
      <c r="AA18" s="24">
        <v>23</v>
      </c>
      <c r="AB18" s="25">
        <f t="shared" si="0"/>
        <v>13530</v>
      </c>
      <c r="AC18" s="25">
        <f t="shared" si="1"/>
        <v>311</v>
      </c>
      <c r="AD18" s="25">
        <v>13841</v>
      </c>
    </row>
    <row r="19" spans="1:32" x14ac:dyDescent="0.15">
      <c r="A19" s="33" t="s">
        <v>79</v>
      </c>
      <c r="B19" s="24">
        <v>0</v>
      </c>
      <c r="C19" s="24"/>
      <c r="D19" s="24">
        <v>0</v>
      </c>
      <c r="E19" s="24"/>
      <c r="F19" s="24"/>
      <c r="G19" s="24"/>
      <c r="H19" s="24"/>
      <c r="I19" s="24"/>
      <c r="J19" s="24"/>
      <c r="K19" s="24"/>
      <c r="L19" s="24">
        <v>1600</v>
      </c>
      <c r="M19" s="24"/>
      <c r="N19" s="24"/>
      <c r="O19" s="24"/>
      <c r="P19" s="24">
        <v>0</v>
      </c>
      <c r="Q19" s="24"/>
      <c r="R19" s="24"/>
      <c r="S19" s="24"/>
      <c r="T19" s="24"/>
      <c r="U19" s="24">
        <v>60</v>
      </c>
      <c r="V19" s="24"/>
      <c r="W19" s="24">
        <v>0</v>
      </c>
      <c r="X19" s="24"/>
      <c r="Y19" s="24"/>
      <c r="Z19" s="24"/>
      <c r="AA19" s="24"/>
      <c r="AB19" s="25">
        <f t="shared" si="0"/>
        <v>1660</v>
      </c>
      <c r="AC19" s="25">
        <f t="shared" si="1"/>
        <v>2161</v>
      </c>
      <c r="AD19" s="25">
        <v>3821</v>
      </c>
    </row>
    <row r="20" spans="1:32" x14ac:dyDescent="0.15">
      <c r="A20" s="32" t="s">
        <v>23</v>
      </c>
      <c r="B20" s="21">
        <v>3587</v>
      </c>
      <c r="C20" s="21">
        <v>0</v>
      </c>
      <c r="D20" s="21">
        <v>18432</v>
      </c>
      <c r="E20" s="21">
        <v>62</v>
      </c>
      <c r="F20" s="21">
        <v>1007</v>
      </c>
      <c r="G20" s="21">
        <v>10837</v>
      </c>
      <c r="H20" s="21"/>
      <c r="I20" s="21"/>
      <c r="J20" s="21"/>
      <c r="K20" s="21"/>
      <c r="L20" s="21">
        <v>487188</v>
      </c>
      <c r="M20" s="21">
        <v>94</v>
      </c>
      <c r="N20" s="21"/>
      <c r="O20" s="21">
        <v>89</v>
      </c>
      <c r="P20" s="21">
        <v>439</v>
      </c>
      <c r="Q20" s="21"/>
      <c r="R20" s="21"/>
      <c r="S20" s="21">
        <v>321</v>
      </c>
      <c r="T20" s="21">
        <v>117</v>
      </c>
      <c r="U20" s="21">
        <v>60067</v>
      </c>
      <c r="V20" s="21">
        <v>12466</v>
      </c>
      <c r="W20" s="21">
        <v>17146</v>
      </c>
      <c r="X20" s="21">
        <v>75808</v>
      </c>
      <c r="Y20" s="21">
        <v>0</v>
      </c>
      <c r="Z20" s="21"/>
      <c r="AA20" s="21">
        <v>3219</v>
      </c>
      <c r="AB20" s="22">
        <f t="shared" si="0"/>
        <v>690879</v>
      </c>
      <c r="AC20" s="22">
        <f t="shared" si="1"/>
        <v>6451</v>
      </c>
      <c r="AD20" s="22">
        <v>697330</v>
      </c>
    </row>
    <row r="21" spans="1:32" x14ac:dyDescent="0.15">
      <c r="A21" s="32" t="s">
        <v>24</v>
      </c>
      <c r="B21" s="21">
        <v>1041</v>
      </c>
      <c r="C21" s="21">
        <v>97</v>
      </c>
      <c r="D21" s="21"/>
      <c r="E21" s="21"/>
      <c r="F21" s="21"/>
      <c r="G21" s="21">
        <v>1</v>
      </c>
      <c r="H21" s="21">
        <v>3</v>
      </c>
      <c r="I21" s="21"/>
      <c r="J21" s="21"/>
      <c r="K21" s="21"/>
      <c r="L21" s="21">
        <v>114</v>
      </c>
      <c r="M21" s="21"/>
      <c r="N21" s="21">
        <v>71</v>
      </c>
      <c r="O21" s="21"/>
      <c r="P21" s="21">
        <v>84</v>
      </c>
      <c r="Q21" s="21"/>
      <c r="R21" s="21">
        <v>0</v>
      </c>
      <c r="S21" s="21"/>
      <c r="T21" s="21"/>
      <c r="U21" s="21">
        <v>1730</v>
      </c>
      <c r="V21" s="21">
        <v>289</v>
      </c>
      <c r="W21" s="21">
        <v>104</v>
      </c>
      <c r="X21" s="21">
        <v>158</v>
      </c>
      <c r="Y21" s="21">
        <v>282</v>
      </c>
      <c r="Z21" s="21">
        <v>21</v>
      </c>
      <c r="AA21" s="21"/>
      <c r="AB21" s="22">
        <f t="shared" si="0"/>
        <v>3995</v>
      </c>
      <c r="AC21" s="22">
        <f t="shared" si="1"/>
        <v>1485</v>
      </c>
      <c r="AD21" s="22">
        <v>5480</v>
      </c>
    </row>
    <row r="22" spans="1:32" x14ac:dyDescent="0.15">
      <c r="A22" s="33" t="s">
        <v>25</v>
      </c>
      <c r="B22" s="24">
        <v>77</v>
      </c>
      <c r="C22" s="24">
        <v>0</v>
      </c>
      <c r="D22" s="24">
        <v>55</v>
      </c>
      <c r="E22" s="24"/>
      <c r="F22" s="24"/>
      <c r="G22" s="24">
        <v>6</v>
      </c>
      <c r="H22" s="24"/>
      <c r="I22" s="24"/>
      <c r="J22" s="24"/>
      <c r="K22" s="24"/>
      <c r="L22" s="24">
        <v>590</v>
      </c>
      <c r="M22" s="24"/>
      <c r="N22" s="24">
        <v>54</v>
      </c>
      <c r="O22" s="24"/>
      <c r="P22" s="24">
        <v>363</v>
      </c>
      <c r="Q22" s="24"/>
      <c r="R22" s="24">
        <v>10</v>
      </c>
      <c r="S22" s="24"/>
      <c r="T22" s="24"/>
      <c r="U22" s="24">
        <v>443</v>
      </c>
      <c r="V22" s="24">
        <v>119</v>
      </c>
      <c r="W22" s="24">
        <v>302</v>
      </c>
      <c r="X22" s="24">
        <v>18</v>
      </c>
      <c r="Y22" s="24">
        <v>42</v>
      </c>
      <c r="Z22" s="24">
        <v>70</v>
      </c>
      <c r="AA22" s="24"/>
      <c r="AB22" s="25">
        <f t="shared" si="0"/>
        <v>2149</v>
      </c>
      <c r="AC22" s="25">
        <f t="shared" si="1"/>
        <v>18752</v>
      </c>
      <c r="AD22" s="25">
        <v>20901</v>
      </c>
    </row>
    <row r="23" spans="1:32" x14ac:dyDescent="0.15">
      <c r="A23" s="33" t="s">
        <v>26</v>
      </c>
      <c r="B23" s="24">
        <v>254</v>
      </c>
      <c r="C23" s="24"/>
      <c r="D23" s="24">
        <v>6011</v>
      </c>
      <c r="E23" s="24"/>
      <c r="F23" s="24"/>
      <c r="G23" s="24"/>
      <c r="H23" s="24"/>
      <c r="I23" s="24"/>
      <c r="J23" s="24"/>
      <c r="K23" s="24"/>
      <c r="L23" s="24">
        <v>3129</v>
      </c>
      <c r="M23" s="24">
        <v>4</v>
      </c>
      <c r="N23" s="24">
        <v>1</v>
      </c>
      <c r="O23" s="24"/>
      <c r="P23" s="24"/>
      <c r="Q23" s="24"/>
      <c r="R23" s="24"/>
      <c r="S23" s="24"/>
      <c r="T23" s="24"/>
      <c r="U23" s="24">
        <v>634</v>
      </c>
      <c r="V23" s="24"/>
      <c r="W23" s="24">
        <v>2871</v>
      </c>
      <c r="X23" s="24">
        <v>20</v>
      </c>
      <c r="Y23" s="24"/>
      <c r="Z23" s="24"/>
      <c r="AA23" s="24"/>
      <c r="AB23" s="25">
        <f t="shared" si="0"/>
        <v>12924</v>
      </c>
      <c r="AC23" s="25">
        <f t="shared" si="1"/>
        <v>770</v>
      </c>
      <c r="AD23" s="25">
        <v>13694</v>
      </c>
    </row>
    <row r="24" spans="1:32" x14ac:dyDescent="0.15">
      <c r="A24" s="32" t="s">
        <v>27</v>
      </c>
      <c r="B24" s="21">
        <v>4950</v>
      </c>
      <c r="C24" s="21">
        <v>57</v>
      </c>
      <c r="D24" s="21">
        <v>4215</v>
      </c>
      <c r="E24" s="21">
        <v>0</v>
      </c>
      <c r="F24" s="21"/>
      <c r="G24" s="21">
        <v>7</v>
      </c>
      <c r="H24" s="21">
        <v>7</v>
      </c>
      <c r="I24" s="21">
        <v>84</v>
      </c>
      <c r="J24" s="21"/>
      <c r="K24" s="21"/>
      <c r="L24" s="21">
        <v>4921</v>
      </c>
      <c r="M24" s="21"/>
      <c r="N24" s="21">
        <v>65</v>
      </c>
      <c r="O24" s="21"/>
      <c r="P24" s="21">
        <v>337</v>
      </c>
      <c r="Q24" s="21"/>
      <c r="R24" s="21"/>
      <c r="S24" s="21"/>
      <c r="T24" s="21"/>
      <c r="U24" s="21">
        <v>20825</v>
      </c>
      <c r="V24" s="21">
        <v>1289</v>
      </c>
      <c r="W24" s="21">
        <v>33285</v>
      </c>
      <c r="X24" s="21">
        <v>2529</v>
      </c>
      <c r="Y24" s="21">
        <v>135</v>
      </c>
      <c r="Z24" s="21">
        <v>20</v>
      </c>
      <c r="AA24" s="21"/>
      <c r="AB24" s="22">
        <f t="shared" si="0"/>
        <v>72726</v>
      </c>
      <c r="AC24" s="22">
        <f t="shared" si="1"/>
        <v>20162</v>
      </c>
      <c r="AD24" s="22">
        <v>92888</v>
      </c>
    </row>
    <row r="25" spans="1:32" x14ac:dyDescent="0.15">
      <c r="A25" s="32" t="s">
        <v>28</v>
      </c>
      <c r="B25" s="21">
        <v>92</v>
      </c>
      <c r="C25" s="21"/>
      <c r="D25" s="21">
        <v>229</v>
      </c>
      <c r="E25" s="21"/>
      <c r="F25" s="21"/>
      <c r="G25" s="21">
        <v>46</v>
      </c>
      <c r="H25" s="21"/>
      <c r="I25" s="21"/>
      <c r="J25" s="21"/>
      <c r="K25" s="21"/>
      <c r="L25" s="21">
        <v>8638</v>
      </c>
      <c r="M25" s="21"/>
      <c r="N25" s="21"/>
      <c r="O25" s="21"/>
      <c r="P25" s="21">
        <v>182</v>
      </c>
      <c r="Q25" s="21"/>
      <c r="R25" s="21"/>
      <c r="S25" s="21"/>
      <c r="T25" s="21"/>
      <c r="U25" s="21">
        <v>87</v>
      </c>
      <c r="V25" s="21"/>
      <c r="W25" s="21">
        <v>4557</v>
      </c>
      <c r="X25" s="21">
        <v>22</v>
      </c>
      <c r="Y25" s="21"/>
      <c r="Z25" s="21"/>
      <c r="AA25" s="21"/>
      <c r="AB25" s="22">
        <f t="shared" si="0"/>
        <v>13853</v>
      </c>
      <c r="AC25" s="22">
        <f t="shared" si="1"/>
        <v>394</v>
      </c>
      <c r="AD25" s="22">
        <v>14247</v>
      </c>
    </row>
    <row r="26" spans="1:32" s="1" customFormat="1" x14ac:dyDescent="0.15">
      <c r="A26" s="33" t="s">
        <v>29</v>
      </c>
      <c r="B26" s="24">
        <v>567</v>
      </c>
      <c r="C26" s="24">
        <v>145</v>
      </c>
      <c r="D26" s="24">
        <v>2291</v>
      </c>
      <c r="E26" s="24">
        <v>61</v>
      </c>
      <c r="F26" s="24"/>
      <c r="G26" s="24">
        <v>2</v>
      </c>
      <c r="H26" s="24"/>
      <c r="I26" s="24"/>
      <c r="J26" s="24">
        <v>0</v>
      </c>
      <c r="K26" s="24"/>
      <c r="L26" s="24">
        <v>4957</v>
      </c>
      <c r="M26" s="24">
        <v>2</v>
      </c>
      <c r="N26" s="24">
        <v>1</v>
      </c>
      <c r="O26" s="24"/>
      <c r="P26" s="24">
        <v>1256</v>
      </c>
      <c r="Q26" s="24"/>
      <c r="R26" s="24">
        <v>118</v>
      </c>
      <c r="S26" s="24"/>
      <c r="T26" s="24"/>
      <c r="U26" s="24">
        <v>2014</v>
      </c>
      <c r="V26" s="24">
        <v>42</v>
      </c>
      <c r="W26" s="24">
        <v>9583</v>
      </c>
      <c r="X26" s="24">
        <v>2002</v>
      </c>
      <c r="Y26" s="24">
        <v>49</v>
      </c>
      <c r="Z26" s="24">
        <v>120</v>
      </c>
      <c r="AA26" s="24">
        <v>1</v>
      </c>
      <c r="AB26" s="25">
        <f t="shared" si="0"/>
        <v>23211</v>
      </c>
      <c r="AC26" s="25">
        <f t="shared" si="1"/>
        <v>4519</v>
      </c>
      <c r="AD26" s="25">
        <v>27730</v>
      </c>
    </row>
    <row r="27" spans="1:32" s="1" customForma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26"/>
      <c r="AC27" s="26"/>
      <c r="AD27" s="26"/>
    </row>
    <row r="28" spans="1:32" s="1" customFormat="1" x14ac:dyDescent="0.15">
      <c r="A28" s="26" t="s">
        <v>80</v>
      </c>
      <c r="B28" s="26">
        <f t="shared" ref="B28:AC28" si="2">SUM(B4:B26)</f>
        <v>21539</v>
      </c>
      <c r="C28" s="26">
        <f t="shared" si="2"/>
        <v>371</v>
      </c>
      <c r="D28" s="26">
        <f t="shared" si="2"/>
        <v>35532</v>
      </c>
      <c r="E28" s="26">
        <f t="shared" si="2"/>
        <v>186</v>
      </c>
      <c r="F28" s="26">
        <f t="shared" si="2"/>
        <v>1007</v>
      </c>
      <c r="G28" s="26">
        <f t="shared" si="2"/>
        <v>11171</v>
      </c>
      <c r="H28" s="26">
        <f t="shared" si="2"/>
        <v>13</v>
      </c>
      <c r="I28" s="26">
        <f t="shared" si="2"/>
        <v>90</v>
      </c>
      <c r="J28" s="26">
        <f t="shared" si="2"/>
        <v>53</v>
      </c>
      <c r="K28" s="26">
        <f t="shared" si="2"/>
        <v>26</v>
      </c>
      <c r="L28" s="26">
        <f t="shared" si="2"/>
        <v>570062</v>
      </c>
      <c r="M28" s="26">
        <f t="shared" si="2"/>
        <v>106</v>
      </c>
      <c r="N28" s="26">
        <f t="shared" si="2"/>
        <v>225</v>
      </c>
      <c r="O28" s="26">
        <f t="shared" si="2"/>
        <v>89</v>
      </c>
      <c r="P28" s="26">
        <f t="shared" si="2"/>
        <v>6316</v>
      </c>
      <c r="Q28" s="26">
        <f t="shared" si="2"/>
        <v>0</v>
      </c>
      <c r="R28" s="26">
        <f t="shared" si="2"/>
        <v>287</v>
      </c>
      <c r="S28" s="26">
        <f t="shared" si="2"/>
        <v>325</v>
      </c>
      <c r="T28" s="26">
        <f t="shared" si="2"/>
        <v>117</v>
      </c>
      <c r="U28" s="26">
        <f t="shared" si="2"/>
        <v>99290</v>
      </c>
      <c r="V28" s="26">
        <f t="shared" si="2"/>
        <v>14744</v>
      </c>
      <c r="W28" s="26">
        <f t="shared" si="2"/>
        <v>83620</v>
      </c>
      <c r="X28" s="26">
        <f t="shared" si="2"/>
        <v>82374</v>
      </c>
      <c r="Y28" s="26">
        <f t="shared" si="2"/>
        <v>569</v>
      </c>
      <c r="Z28" s="26">
        <f t="shared" si="2"/>
        <v>362</v>
      </c>
      <c r="AA28" s="26">
        <f t="shared" si="2"/>
        <v>3243</v>
      </c>
      <c r="AB28" s="26">
        <f t="shared" si="2"/>
        <v>931717</v>
      </c>
      <c r="AC28" s="26">
        <f t="shared" si="2"/>
        <v>159770</v>
      </c>
      <c r="AD28" s="26">
        <v>1091487</v>
      </c>
      <c r="AF28" s="2"/>
    </row>
    <row r="29" spans="1:32" s="1" customFormat="1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26"/>
      <c r="AC29" s="26"/>
      <c r="AD29" s="26"/>
    </row>
    <row r="30" spans="1:32" s="1" customFormat="1" x14ac:dyDescent="0.15">
      <c r="A30" s="35" t="s">
        <v>30</v>
      </c>
      <c r="B30" s="35">
        <v>81</v>
      </c>
      <c r="C30" s="35"/>
      <c r="D30" s="35"/>
      <c r="E30" s="35"/>
      <c r="F30" s="35"/>
      <c r="G30" s="35">
        <v>4</v>
      </c>
      <c r="H30" s="35"/>
      <c r="I30" s="35"/>
      <c r="J30" s="35"/>
      <c r="K30" s="35"/>
      <c r="L30" s="35">
        <v>1594</v>
      </c>
      <c r="M30" s="35"/>
      <c r="N30" s="35"/>
      <c r="O30" s="35"/>
      <c r="P30" s="35">
        <v>4</v>
      </c>
      <c r="Q30" s="35"/>
      <c r="R30" s="35"/>
      <c r="S30" s="35"/>
      <c r="T30" s="35"/>
      <c r="U30" s="35">
        <v>570</v>
      </c>
      <c r="V30" s="35"/>
      <c r="W30" s="35">
        <v>366</v>
      </c>
      <c r="X30" s="35">
        <v>311</v>
      </c>
      <c r="Y30" s="35">
        <v>1</v>
      </c>
      <c r="Z30" s="35">
        <v>0</v>
      </c>
      <c r="AA30" s="35">
        <v>6</v>
      </c>
      <c r="AB30" s="27">
        <f t="shared" ref="AB30:AB57" si="3">SUM(B30:AA30)</f>
        <v>2937</v>
      </c>
      <c r="AC30" s="27">
        <f t="shared" ref="AC30:AC57" si="4">+AD30-AB30</f>
        <v>31011</v>
      </c>
      <c r="AD30" s="27">
        <v>33948</v>
      </c>
    </row>
    <row r="31" spans="1:32" s="1" customFormat="1" x14ac:dyDescent="0.15">
      <c r="A31" s="35" t="s">
        <v>31</v>
      </c>
      <c r="B31" s="35">
        <v>51</v>
      </c>
      <c r="C31" s="35"/>
      <c r="D31" s="35"/>
      <c r="E31" s="35"/>
      <c r="F31" s="35"/>
      <c r="G31" s="35">
        <v>22</v>
      </c>
      <c r="H31" s="35"/>
      <c r="I31" s="35"/>
      <c r="J31" s="35"/>
      <c r="K31" s="35"/>
      <c r="L31" s="35">
        <v>2462</v>
      </c>
      <c r="M31" s="35"/>
      <c r="N31" s="35"/>
      <c r="O31" s="35"/>
      <c r="P31" s="35">
        <v>356</v>
      </c>
      <c r="Q31" s="35"/>
      <c r="R31" s="35"/>
      <c r="S31" s="35"/>
      <c r="T31" s="35"/>
      <c r="U31" s="35">
        <v>28</v>
      </c>
      <c r="V31" s="35">
        <v>5</v>
      </c>
      <c r="W31" s="35">
        <v>122</v>
      </c>
      <c r="X31" s="35"/>
      <c r="Y31" s="35">
        <v>18</v>
      </c>
      <c r="Z31" s="35">
        <v>20</v>
      </c>
      <c r="AA31" s="35"/>
      <c r="AB31" s="27">
        <f t="shared" si="3"/>
        <v>3084</v>
      </c>
      <c r="AC31" s="27">
        <f t="shared" si="4"/>
        <v>79</v>
      </c>
      <c r="AD31" s="27">
        <v>3163</v>
      </c>
    </row>
    <row r="32" spans="1:32" x14ac:dyDescent="0.15">
      <c r="A32" s="34" t="s">
        <v>81</v>
      </c>
      <c r="B32" s="34">
        <v>78</v>
      </c>
      <c r="C32" s="34"/>
      <c r="D32" s="34">
        <v>4</v>
      </c>
      <c r="E32" s="34"/>
      <c r="F32" s="34"/>
      <c r="G32" s="34"/>
      <c r="H32" s="34"/>
      <c r="I32" s="34"/>
      <c r="J32" s="34"/>
      <c r="K32" s="34"/>
      <c r="L32" s="34">
        <v>5</v>
      </c>
      <c r="M32" s="34"/>
      <c r="N32" s="34"/>
      <c r="O32" s="34"/>
      <c r="P32" s="34">
        <v>25</v>
      </c>
      <c r="Q32" s="34"/>
      <c r="R32" s="34"/>
      <c r="S32" s="34"/>
      <c r="T32" s="34"/>
      <c r="U32" s="34">
        <v>32</v>
      </c>
      <c r="V32" s="34">
        <v>0</v>
      </c>
      <c r="W32" s="34">
        <v>1</v>
      </c>
      <c r="X32" s="34">
        <v>0</v>
      </c>
      <c r="Y32" s="34"/>
      <c r="Z32" s="34">
        <v>7</v>
      </c>
      <c r="AA32" s="34"/>
      <c r="AB32" s="26">
        <f t="shared" si="3"/>
        <v>152</v>
      </c>
      <c r="AC32" s="26">
        <f t="shared" si="4"/>
        <v>1369</v>
      </c>
      <c r="AD32" s="26">
        <v>1521</v>
      </c>
    </row>
    <row r="33" spans="1:30" x14ac:dyDescent="0.15">
      <c r="A33" s="34" t="s">
        <v>82</v>
      </c>
      <c r="B33" s="34">
        <v>14</v>
      </c>
      <c r="C33" s="34"/>
      <c r="D33" s="34"/>
      <c r="E33" s="34"/>
      <c r="F33" s="34"/>
      <c r="G33" s="34"/>
      <c r="H33" s="34"/>
      <c r="I33" s="34"/>
      <c r="J33" s="34"/>
      <c r="K33" s="34"/>
      <c r="L33" s="34">
        <v>33</v>
      </c>
      <c r="M33" s="34"/>
      <c r="N33" s="34"/>
      <c r="O33" s="34"/>
      <c r="P33" s="34"/>
      <c r="Q33" s="34"/>
      <c r="R33" s="34"/>
      <c r="S33" s="34"/>
      <c r="T33" s="34"/>
      <c r="U33" s="34">
        <v>3</v>
      </c>
      <c r="V33" s="34"/>
      <c r="W33" s="34">
        <v>47</v>
      </c>
      <c r="X33" s="34"/>
      <c r="Y33" s="34"/>
      <c r="Z33" s="34"/>
      <c r="AA33" s="34"/>
      <c r="AB33" s="26">
        <f t="shared" si="3"/>
        <v>97</v>
      </c>
      <c r="AC33" s="26">
        <f t="shared" si="4"/>
        <v>89</v>
      </c>
      <c r="AD33" s="26">
        <v>186</v>
      </c>
    </row>
    <row r="34" spans="1:30" x14ac:dyDescent="0.15">
      <c r="A34" s="35" t="s">
        <v>32</v>
      </c>
      <c r="B34" s="35">
        <v>34</v>
      </c>
      <c r="C34" s="35"/>
      <c r="D34" s="35">
        <v>32</v>
      </c>
      <c r="E34" s="35">
        <v>22</v>
      </c>
      <c r="F34" s="35"/>
      <c r="G34" s="35">
        <v>22</v>
      </c>
      <c r="H34" s="35"/>
      <c r="I34" s="35"/>
      <c r="J34" s="35"/>
      <c r="K34" s="35"/>
      <c r="L34" s="35">
        <v>36</v>
      </c>
      <c r="M34" s="35"/>
      <c r="N34" s="35"/>
      <c r="O34" s="35"/>
      <c r="P34" s="35">
        <v>15</v>
      </c>
      <c r="Q34" s="35"/>
      <c r="R34" s="35"/>
      <c r="S34" s="35"/>
      <c r="T34" s="35"/>
      <c r="U34" s="35">
        <v>208</v>
      </c>
      <c r="V34" s="35"/>
      <c r="W34" s="35">
        <v>27</v>
      </c>
      <c r="X34" s="35"/>
      <c r="Y34" s="35"/>
      <c r="Z34" s="35"/>
      <c r="AA34" s="35"/>
      <c r="AB34" s="27">
        <f t="shared" si="3"/>
        <v>396</v>
      </c>
      <c r="AC34" s="27">
        <f t="shared" si="4"/>
        <v>1305</v>
      </c>
      <c r="AD34" s="27">
        <v>1701</v>
      </c>
    </row>
    <row r="35" spans="1:30" x14ac:dyDescent="0.15">
      <c r="A35" s="35" t="s">
        <v>33</v>
      </c>
      <c r="B35" s="35">
        <v>141</v>
      </c>
      <c r="C35" s="35"/>
      <c r="D35" s="35"/>
      <c r="E35" s="35"/>
      <c r="F35" s="35"/>
      <c r="G35" s="35">
        <v>243</v>
      </c>
      <c r="H35" s="35"/>
      <c r="I35" s="35"/>
      <c r="J35" s="35"/>
      <c r="K35" s="35"/>
      <c r="L35" s="35">
        <v>231</v>
      </c>
      <c r="M35" s="35"/>
      <c r="N35" s="35"/>
      <c r="O35" s="35"/>
      <c r="P35" s="35">
        <v>254</v>
      </c>
      <c r="Q35" s="35"/>
      <c r="R35" s="35"/>
      <c r="S35" s="35"/>
      <c r="T35" s="35"/>
      <c r="U35" s="35">
        <v>970</v>
      </c>
      <c r="V35" s="35"/>
      <c r="W35" s="35">
        <v>528</v>
      </c>
      <c r="X35" s="35"/>
      <c r="Y35" s="35"/>
      <c r="Z35" s="35"/>
      <c r="AA35" s="35"/>
      <c r="AB35" s="27">
        <f t="shared" si="3"/>
        <v>2367</v>
      </c>
      <c r="AC35" s="27">
        <f t="shared" si="4"/>
        <v>2641</v>
      </c>
      <c r="AD35" s="27">
        <v>5008</v>
      </c>
    </row>
    <row r="36" spans="1:30" x14ac:dyDescent="0.15">
      <c r="A36" s="34" t="s">
        <v>60</v>
      </c>
      <c r="B36" s="34">
        <v>75</v>
      </c>
      <c r="C36" s="34"/>
      <c r="D36" s="34">
        <v>22</v>
      </c>
      <c r="E36" s="34"/>
      <c r="F36" s="34"/>
      <c r="G36" s="34">
        <v>240</v>
      </c>
      <c r="H36" s="34"/>
      <c r="I36" s="34"/>
      <c r="J36" s="34"/>
      <c r="K36" s="34"/>
      <c r="L36" s="34">
        <v>42</v>
      </c>
      <c r="M36" s="34"/>
      <c r="N36" s="34"/>
      <c r="O36" s="34"/>
      <c r="P36" s="34"/>
      <c r="Q36" s="34"/>
      <c r="R36" s="34"/>
      <c r="S36" s="34"/>
      <c r="T36" s="34"/>
      <c r="U36" s="34">
        <v>1</v>
      </c>
      <c r="V36" s="34"/>
      <c r="W36" s="34">
        <v>250</v>
      </c>
      <c r="X36" s="34">
        <v>15</v>
      </c>
      <c r="Y36" s="34"/>
      <c r="Z36" s="34"/>
      <c r="AA36" s="34">
        <v>3</v>
      </c>
      <c r="AB36" s="26">
        <f t="shared" si="3"/>
        <v>648</v>
      </c>
      <c r="AC36" s="26">
        <f t="shared" si="4"/>
        <v>299</v>
      </c>
      <c r="AD36" s="26">
        <v>947</v>
      </c>
    </row>
    <row r="37" spans="1:30" x14ac:dyDescent="0.15">
      <c r="A37" s="34" t="s">
        <v>34</v>
      </c>
      <c r="B37" s="34">
        <v>142</v>
      </c>
      <c r="C37" s="34"/>
      <c r="D37" s="34">
        <v>544</v>
      </c>
      <c r="E37" s="34"/>
      <c r="F37" s="34"/>
      <c r="G37" s="34"/>
      <c r="H37" s="34"/>
      <c r="I37" s="34"/>
      <c r="J37" s="34"/>
      <c r="K37" s="34"/>
      <c r="L37" s="34">
        <v>308</v>
      </c>
      <c r="M37" s="34"/>
      <c r="N37" s="34"/>
      <c r="O37" s="34"/>
      <c r="P37" s="34">
        <v>60</v>
      </c>
      <c r="Q37" s="34"/>
      <c r="R37" s="34"/>
      <c r="S37" s="34"/>
      <c r="T37" s="34"/>
      <c r="U37" s="34">
        <v>43</v>
      </c>
      <c r="V37" s="34"/>
      <c r="W37" s="34">
        <v>2649</v>
      </c>
      <c r="X37" s="34">
        <v>11</v>
      </c>
      <c r="Y37" s="34"/>
      <c r="Z37" s="34">
        <v>0</v>
      </c>
      <c r="AA37" s="34"/>
      <c r="AB37" s="26">
        <f t="shared" si="3"/>
        <v>3757</v>
      </c>
      <c r="AC37" s="26">
        <f t="shared" si="4"/>
        <v>3574</v>
      </c>
      <c r="AD37" s="26">
        <v>7331</v>
      </c>
    </row>
    <row r="38" spans="1:30" x14ac:dyDescent="0.15">
      <c r="A38" s="35" t="s">
        <v>83</v>
      </c>
      <c r="B38" s="35">
        <v>8</v>
      </c>
      <c r="C38" s="35"/>
      <c r="D38" s="35">
        <v>5</v>
      </c>
      <c r="E38" s="35"/>
      <c r="F38" s="35"/>
      <c r="G38" s="35"/>
      <c r="H38" s="35"/>
      <c r="I38" s="35"/>
      <c r="J38" s="35"/>
      <c r="K38" s="35"/>
      <c r="L38" s="35">
        <v>1</v>
      </c>
      <c r="M38" s="35"/>
      <c r="N38" s="35"/>
      <c r="O38" s="35"/>
      <c r="P38" s="35">
        <v>0</v>
      </c>
      <c r="Q38" s="35"/>
      <c r="R38" s="35"/>
      <c r="S38" s="35"/>
      <c r="T38" s="35"/>
      <c r="U38" s="35">
        <v>38</v>
      </c>
      <c r="V38" s="35"/>
      <c r="W38" s="35">
        <v>0</v>
      </c>
      <c r="X38" s="35"/>
      <c r="Y38" s="35"/>
      <c r="Z38" s="35">
        <v>1</v>
      </c>
      <c r="AA38" s="35"/>
      <c r="AB38" s="27">
        <f t="shared" si="3"/>
        <v>53</v>
      </c>
      <c r="AC38" s="27">
        <f t="shared" si="4"/>
        <v>44</v>
      </c>
      <c r="AD38" s="27">
        <v>97</v>
      </c>
    </row>
    <row r="39" spans="1:30" x14ac:dyDescent="0.15">
      <c r="A39" s="35" t="s">
        <v>35</v>
      </c>
      <c r="B39" s="35"/>
      <c r="C39" s="35"/>
      <c r="D39" s="35">
        <v>0</v>
      </c>
      <c r="E39" s="35"/>
      <c r="F39" s="35"/>
      <c r="G39" s="35"/>
      <c r="H39" s="35"/>
      <c r="I39" s="35"/>
      <c r="J39" s="35"/>
      <c r="K39" s="35"/>
      <c r="L39" s="35">
        <v>62</v>
      </c>
      <c r="M39" s="35"/>
      <c r="N39" s="35"/>
      <c r="O39" s="35"/>
      <c r="P39" s="35">
        <v>45</v>
      </c>
      <c r="Q39" s="35"/>
      <c r="R39" s="35"/>
      <c r="S39" s="35"/>
      <c r="T39" s="35"/>
      <c r="U39" s="35">
        <v>1</v>
      </c>
      <c r="V39" s="35"/>
      <c r="W39" s="35">
        <v>6</v>
      </c>
      <c r="X39" s="35"/>
      <c r="Y39" s="35"/>
      <c r="Z39" s="35"/>
      <c r="AA39" s="35"/>
      <c r="AB39" s="27">
        <f t="shared" si="3"/>
        <v>114</v>
      </c>
      <c r="AC39" s="27">
        <f t="shared" si="4"/>
        <v>10</v>
      </c>
      <c r="AD39" s="27">
        <v>124</v>
      </c>
    </row>
    <row r="40" spans="1:30" x14ac:dyDescent="0.15">
      <c r="A40" s="34" t="s">
        <v>36</v>
      </c>
      <c r="B40" s="34">
        <v>934</v>
      </c>
      <c r="C40" s="34"/>
      <c r="D40" s="34">
        <v>13798</v>
      </c>
      <c r="E40" s="34"/>
      <c r="F40" s="34"/>
      <c r="G40" s="34"/>
      <c r="H40" s="34"/>
      <c r="I40" s="34"/>
      <c r="J40" s="34"/>
      <c r="K40" s="34"/>
      <c r="L40" s="34">
        <v>2957</v>
      </c>
      <c r="M40" s="34">
        <v>3807</v>
      </c>
      <c r="N40" s="34"/>
      <c r="O40" s="34"/>
      <c r="P40" s="34">
        <v>31662</v>
      </c>
      <c r="Q40" s="34"/>
      <c r="R40" s="34"/>
      <c r="S40" s="34"/>
      <c r="T40" s="34"/>
      <c r="U40" s="34">
        <v>561</v>
      </c>
      <c r="V40" s="34"/>
      <c r="W40" s="34">
        <v>12711</v>
      </c>
      <c r="X40" s="34">
        <v>631</v>
      </c>
      <c r="Y40" s="34">
        <v>5</v>
      </c>
      <c r="Z40" s="34"/>
      <c r="AA40" s="34"/>
      <c r="AB40" s="26">
        <f t="shared" si="3"/>
        <v>67066</v>
      </c>
      <c r="AC40" s="26">
        <f t="shared" si="4"/>
        <v>54312</v>
      </c>
      <c r="AD40" s="26">
        <v>121378</v>
      </c>
    </row>
    <row r="41" spans="1:30" x14ac:dyDescent="0.15">
      <c r="A41" s="34" t="s">
        <v>64</v>
      </c>
      <c r="B41" s="34">
        <v>1261</v>
      </c>
      <c r="C41" s="34">
        <v>19</v>
      </c>
      <c r="D41" s="34">
        <v>1</v>
      </c>
      <c r="E41" s="34"/>
      <c r="F41" s="34"/>
      <c r="G41" s="34">
        <v>7</v>
      </c>
      <c r="H41" s="34">
        <v>5</v>
      </c>
      <c r="I41" s="34"/>
      <c r="J41" s="34"/>
      <c r="K41" s="34"/>
      <c r="L41" s="34">
        <v>2180</v>
      </c>
      <c r="M41" s="34">
        <v>40</v>
      </c>
      <c r="N41" s="34">
        <v>114</v>
      </c>
      <c r="O41" s="34"/>
      <c r="P41" s="34">
        <v>161</v>
      </c>
      <c r="Q41" s="34"/>
      <c r="R41" s="34"/>
      <c r="S41" s="34"/>
      <c r="T41" s="34"/>
      <c r="U41" s="34">
        <v>4113</v>
      </c>
      <c r="V41" s="34">
        <v>466</v>
      </c>
      <c r="W41" s="34">
        <v>1311</v>
      </c>
      <c r="X41" s="34">
        <v>36</v>
      </c>
      <c r="Y41" s="34">
        <v>378</v>
      </c>
      <c r="Z41" s="34">
        <v>65</v>
      </c>
      <c r="AA41" s="34">
        <v>1</v>
      </c>
      <c r="AB41" s="26">
        <f t="shared" si="3"/>
        <v>10158</v>
      </c>
      <c r="AC41" s="26">
        <f t="shared" si="4"/>
        <v>50748</v>
      </c>
      <c r="AD41" s="26">
        <v>60906</v>
      </c>
    </row>
    <row r="42" spans="1:30" x14ac:dyDescent="0.15">
      <c r="A42" s="35" t="s">
        <v>65</v>
      </c>
      <c r="B42" s="35">
        <v>4221</v>
      </c>
      <c r="C42" s="35">
        <v>145</v>
      </c>
      <c r="D42" s="35"/>
      <c r="E42" s="35"/>
      <c r="F42" s="35"/>
      <c r="G42" s="35"/>
      <c r="H42" s="35"/>
      <c r="I42" s="35"/>
      <c r="J42" s="35"/>
      <c r="K42" s="35"/>
      <c r="L42" s="35">
        <v>1134</v>
      </c>
      <c r="M42" s="35"/>
      <c r="N42" s="35"/>
      <c r="O42" s="35"/>
      <c r="P42" s="35">
        <v>530</v>
      </c>
      <c r="Q42" s="35"/>
      <c r="R42" s="35"/>
      <c r="S42" s="35"/>
      <c r="T42" s="35"/>
      <c r="U42" s="35">
        <v>517</v>
      </c>
      <c r="V42" s="35">
        <v>458</v>
      </c>
      <c r="W42" s="35">
        <v>775</v>
      </c>
      <c r="X42" s="35">
        <v>8</v>
      </c>
      <c r="Y42" s="35">
        <v>511</v>
      </c>
      <c r="Z42" s="35"/>
      <c r="AA42" s="35"/>
      <c r="AB42" s="27">
        <f t="shared" si="3"/>
        <v>8299</v>
      </c>
      <c r="AC42" s="27">
        <f t="shared" si="4"/>
        <v>1740</v>
      </c>
      <c r="AD42" s="27">
        <v>10039</v>
      </c>
    </row>
    <row r="43" spans="1:30" x14ac:dyDescent="0.15">
      <c r="A43" s="35" t="s">
        <v>61</v>
      </c>
      <c r="B43" s="35">
        <v>54</v>
      </c>
      <c r="C43" s="35"/>
      <c r="D43" s="35">
        <v>34</v>
      </c>
      <c r="E43" s="35"/>
      <c r="F43" s="35"/>
      <c r="G43" s="35"/>
      <c r="H43" s="35"/>
      <c r="I43" s="35"/>
      <c r="J43" s="35"/>
      <c r="K43" s="35"/>
      <c r="L43" s="35">
        <v>237</v>
      </c>
      <c r="M43" s="35"/>
      <c r="N43" s="35"/>
      <c r="O43" s="35"/>
      <c r="P43" s="35">
        <v>8</v>
      </c>
      <c r="Q43" s="35"/>
      <c r="R43" s="35"/>
      <c r="S43" s="35"/>
      <c r="T43" s="35"/>
      <c r="U43" s="35">
        <v>267</v>
      </c>
      <c r="V43" s="35"/>
      <c r="W43" s="35">
        <v>701</v>
      </c>
      <c r="X43" s="35"/>
      <c r="Y43" s="35"/>
      <c r="Z43" s="35"/>
      <c r="AA43" s="35">
        <v>4</v>
      </c>
      <c r="AB43" s="27">
        <f t="shared" si="3"/>
        <v>1305</v>
      </c>
      <c r="AC43" s="27">
        <f t="shared" si="4"/>
        <v>22971</v>
      </c>
      <c r="AD43" s="27">
        <v>24276</v>
      </c>
    </row>
    <row r="44" spans="1:30" x14ac:dyDescent="0.15">
      <c r="A44" s="34" t="s">
        <v>37</v>
      </c>
      <c r="B44" s="34">
        <v>8831</v>
      </c>
      <c r="C44" s="34">
        <v>3799</v>
      </c>
      <c r="D44" s="34">
        <v>4285</v>
      </c>
      <c r="E44" s="34"/>
      <c r="F44" s="34"/>
      <c r="G44" s="34"/>
      <c r="H44" s="34"/>
      <c r="I44" s="34"/>
      <c r="J44" s="34"/>
      <c r="K44" s="34"/>
      <c r="L44" s="34">
        <v>68699</v>
      </c>
      <c r="M44" s="34">
        <v>22</v>
      </c>
      <c r="N44" s="34"/>
      <c r="O44" s="34"/>
      <c r="P44" s="34">
        <v>70011</v>
      </c>
      <c r="Q44" s="34"/>
      <c r="R44" s="34"/>
      <c r="S44" s="34"/>
      <c r="T44" s="34"/>
      <c r="U44" s="34">
        <v>609</v>
      </c>
      <c r="V44" s="34">
        <v>2559</v>
      </c>
      <c r="W44" s="34">
        <v>8386</v>
      </c>
      <c r="X44" s="34">
        <v>4229</v>
      </c>
      <c r="Y44" s="34"/>
      <c r="Z44" s="34"/>
      <c r="AA44" s="34"/>
      <c r="AB44" s="26">
        <f t="shared" si="3"/>
        <v>171430</v>
      </c>
      <c r="AC44" s="26">
        <f t="shared" si="4"/>
        <v>25542</v>
      </c>
      <c r="AD44" s="26">
        <v>196972</v>
      </c>
    </row>
    <row r="45" spans="1:30" x14ac:dyDescent="0.15">
      <c r="A45" s="34" t="s">
        <v>38</v>
      </c>
      <c r="B45" s="34">
        <v>56</v>
      </c>
      <c r="C45" s="34"/>
      <c r="D45" s="34">
        <v>21</v>
      </c>
      <c r="E45" s="34"/>
      <c r="F45" s="34"/>
      <c r="G45" s="34"/>
      <c r="H45" s="34"/>
      <c r="I45" s="34"/>
      <c r="J45" s="34"/>
      <c r="K45" s="34"/>
      <c r="L45" s="34">
        <v>2980</v>
      </c>
      <c r="M45" s="34">
        <v>1</v>
      </c>
      <c r="N45" s="34"/>
      <c r="O45" s="34"/>
      <c r="P45" s="34">
        <v>147</v>
      </c>
      <c r="Q45" s="34"/>
      <c r="R45" s="34"/>
      <c r="S45" s="34"/>
      <c r="T45" s="34"/>
      <c r="U45" s="34">
        <v>77</v>
      </c>
      <c r="V45" s="34"/>
      <c r="W45" s="34">
        <v>427</v>
      </c>
      <c r="X45" s="34"/>
      <c r="Y45" s="34">
        <v>5</v>
      </c>
      <c r="Z45" s="34">
        <v>7</v>
      </c>
      <c r="AA45" s="34"/>
      <c r="AB45" s="26">
        <f t="shared" si="3"/>
        <v>3721</v>
      </c>
      <c r="AC45" s="26">
        <f t="shared" si="4"/>
        <v>1297</v>
      </c>
      <c r="AD45" s="26">
        <v>5018</v>
      </c>
    </row>
    <row r="46" spans="1:30" x14ac:dyDescent="0.15">
      <c r="A46" s="35" t="s">
        <v>39</v>
      </c>
      <c r="B46" s="35">
        <v>434</v>
      </c>
      <c r="C46" s="35"/>
      <c r="D46" s="35">
        <v>215</v>
      </c>
      <c r="E46" s="35">
        <v>1</v>
      </c>
      <c r="F46" s="35"/>
      <c r="G46" s="35"/>
      <c r="H46" s="35"/>
      <c r="I46" s="35"/>
      <c r="J46" s="35"/>
      <c r="K46" s="35"/>
      <c r="L46" s="35">
        <v>635</v>
      </c>
      <c r="M46" s="35"/>
      <c r="N46" s="35"/>
      <c r="O46" s="35"/>
      <c r="P46" s="35">
        <v>166</v>
      </c>
      <c r="Q46" s="35"/>
      <c r="R46" s="35"/>
      <c r="S46" s="35"/>
      <c r="T46" s="35"/>
      <c r="U46" s="35">
        <v>3739</v>
      </c>
      <c r="V46" s="35"/>
      <c r="W46" s="35">
        <v>1053</v>
      </c>
      <c r="X46" s="35"/>
      <c r="Y46" s="35">
        <v>3</v>
      </c>
      <c r="Z46" s="35">
        <v>0</v>
      </c>
      <c r="AA46" s="35"/>
      <c r="AB46" s="27">
        <f t="shared" si="3"/>
        <v>6246</v>
      </c>
      <c r="AC46" s="27">
        <f t="shared" si="4"/>
        <v>59937</v>
      </c>
      <c r="AD46" s="27">
        <v>66183</v>
      </c>
    </row>
    <row r="47" spans="1:30" x14ac:dyDescent="0.15">
      <c r="A47" s="35" t="s">
        <v>84</v>
      </c>
      <c r="B47" s="35">
        <v>5</v>
      </c>
      <c r="C47" s="35"/>
      <c r="D47" s="35">
        <v>1</v>
      </c>
      <c r="E47" s="35"/>
      <c r="F47" s="35"/>
      <c r="G47" s="35"/>
      <c r="H47" s="35"/>
      <c r="I47" s="35"/>
      <c r="J47" s="35"/>
      <c r="K47" s="35"/>
      <c r="L47" s="35">
        <v>12</v>
      </c>
      <c r="M47" s="35"/>
      <c r="N47" s="35"/>
      <c r="O47" s="35"/>
      <c r="P47" s="35">
        <v>6</v>
      </c>
      <c r="Q47" s="35"/>
      <c r="R47" s="35"/>
      <c r="S47" s="35"/>
      <c r="T47" s="35"/>
      <c r="U47" s="35">
        <v>75</v>
      </c>
      <c r="V47" s="35"/>
      <c r="W47" s="35">
        <v>16</v>
      </c>
      <c r="X47" s="35">
        <v>0</v>
      </c>
      <c r="Y47" s="35"/>
      <c r="Z47" s="35"/>
      <c r="AA47" s="35"/>
      <c r="AB47" s="27">
        <f t="shared" si="3"/>
        <v>115</v>
      </c>
      <c r="AC47" s="27">
        <f t="shared" si="4"/>
        <v>95</v>
      </c>
      <c r="AD47" s="27">
        <v>210</v>
      </c>
    </row>
    <row r="48" spans="1:30" x14ac:dyDescent="0.15">
      <c r="A48" s="34" t="s">
        <v>66</v>
      </c>
      <c r="B48" s="34">
        <v>3493</v>
      </c>
      <c r="C48" s="34">
        <v>290</v>
      </c>
      <c r="D48" s="34">
        <v>68</v>
      </c>
      <c r="E48" s="34">
        <v>193</v>
      </c>
      <c r="F48" s="34"/>
      <c r="G48" s="34"/>
      <c r="H48" s="34">
        <v>5</v>
      </c>
      <c r="I48" s="34"/>
      <c r="J48" s="34"/>
      <c r="K48" s="34"/>
      <c r="L48" s="34">
        <v>5742</v>
      </c>
      <c r="M48" s="34">
        <v>898</v>
      </c>
      <c r="N48" s="34"/>
      <c r="O48" s="34"/>
      <c r="P48" s="34">
        <v>2333</v>
      </c>
      <c r="Q48" s="34"/>
      <c r="R48" s="34"/>
      <c r="S48" s="34"/>
      <c r="T48" s="34"/>
      <c r="U48" s="34">
        <v>6633</v>
      </c>
      <c r="V48" s="34">
        <v>459</v>
      </c>
      <c r="W48" s="34">
        <v>20718</v>
      </c>
      <c r="X48" s="34">
        <v>1189</v>
      </c>
      <c r="Y48" s="34">
        <v>215</v>
      </c>
      <c r="Z48" s="34"/>
      <c r="AA48" s="34"/>
      <c r="AB48" s="26">
        <f t="shared" si="3"/>
        <v>42236</v>
      </c>
      <c r="AC48" s="26">
        <f t="shared" si="4"/>
        <v>84487</v>
      </c>
      <c r="AD48" s="26">
        <v>126723</v>
      </c>
    </row>
    <row r="49" spans="1:30" x14ac:dyDescent="0.15">
      <c r="A49" s="34" t="s">
        <v>40</v>
      </c>
      <c r="B49" s="34">
        <v>65</v>
      </c>
      <c r="C49" s="34"/>
      <c r="D49" s="34"/>
      <c r="E49" s="34"/>
      <c r="F49" s="34"/>
      <c r="G49" s="34">
        <v>2</v>
      </c>
      <c r="H49" s="34"/>
      <c r="I49" s="34"/>
      <c r="J49" s="34"/>
      <c r="K49" s="34"/>
      <c r="L49" s="34">
        <v>3682</v>
      </c>
      <c r="M49" s="34">
        <v>1</v>
      </c>
      <c r="N49" s="34"/>
      <c r="O49" s="34"/>
      <c r="P49" s="34">
        <v>1342</v>
      </c>
      <c r="Q49" s="34"/>
      <c r="R49" s="34"/>
      <c r="S49" s="34"/>
      <c r="T49" s="34"/>
      <c r="U49" s="34">
        <v>120</v>
      </c>
      <c r="V49" s="34"/>
      <c r="W49" s="34">
        <v>2556</v>
      </c>
      <c r="X49" s="34">
        <v>24</v>
      </c>
      <c r="Y49" s="34"/>
      <c r="Z49" s="34">
        <v>13</v>
      </c>
      <c r="AA49" s="34"/>
      <c r="AB49" s="26">
        <f t="shared" si="3"/>
        <v>7805</v>
      </c>
      <c r="AC49" s="26">
        <f t="shared" si="4"/>
        <v>1345</v>
      </c>
      <c r="AD49" s="26">
        <v>9150</v>
      </c>
    </row>
    <row r="50" spans="1:30" x14ac:dyDescent="0.15">
      <c r="A50" s="35" t="s">
        <v>67</v>
      </c>
      <c r="B50" s="35">
        <v>0</v>
      </c>
      <c r="C50" s="35"/>
      <c r="D50" s="35">
        <v>0</v>
      </c>
      <c r="E50" s="35"/>
      <c r="F50" s="35"/>
      <c r="G50" s="35"/>
      <c r="H50" s="35"/>
      <c r="I50" s="35"/>
      <c r="J50" s="35"/>
      <c r="K50" s="35"/>
      <c r="L50" s="35">
        <v>1</v>
      </c>
      <c r="M50" s="35"/>
      <c r="N50" s="35"/>
      <c r="O50" s="35"/>
      <c r="P50" s="35">
        <v>0</v>
      </c>
      <c r="Q50" s="35"/>
      <c r="R50" s="35"/>
      <c r="S50" s="35"/>
      <c r="T50" s="35"/>
      <c r="U50" s="35">
        <v>69</v>
      </c>
      <c r="V50" s="35"/>
      <c r="W50" s="35">
        <v>11</v>
      </c>
      <c r="X50" s="35">
        <v>0</v>
      </c>
      <c r="Y50" s="35"/>
      <c r="Z50" s="35"/>
      <c r="AA50" s="35"/>
      <c r="AB50" s="27">
        <f t="shared" si="3"/>
        <v>81</v>
      </c>
      <c r="AC50" s="27">
        <f t="shared" si="4"/>
        <v>14</v>
      </c>
      <c r="AD50" s="27">
        <v>95</v>
      </c>
    </row>
    <row r="51" spans="1:30" x14ac:dyDescent="0.15">
      <c r="A51" s="35" t="s">
        <v>41</v>
      </c>
      <c r="B51" s="35">
        <v>1637</v>
      </c>
      <c r="C51" s="35"/>
      <c r="D51" s="35">
        <v>10604</v>
      </c>
      <c r="E51" s="35"/>
      <c r="F51" s="35"/>
      <c r="G51" s="35"/>
      <c r="H51" s="35"/>
      <c r="I51" s="35"/>
      <c r="J51" s="35"/>
      <c r="K51" s="35"/>
      <c r="L51" s="35">
        <v>1655</v>
      </c>
      <c r="M51" s="35"/>
      <c r="N51" s="35"/>
      <c r="O51" s="35"/>
      <c r="P51" s="35">
        <v>1038</v>
      </c>
      <c r="Q51" s="35"/>
      <c r="R51" s="35"/>
      <c r="S51" s="35"/>
      <c r="T51" s="35"/>
      <c r="U51" s="35">
        <v>5325</v>
      </c>
      <c r="V51" s="35"/>
      <c r="W51" s="35">
        <v>4303</v>
      </c>
      <c r="X51" s="35">
        <v>20</v>
      </c>
      <c r="Y51" s="35">
        <v>12</v>
      </c>
      <c r="Z51" s="35"/>
      <c r="AA51" s="35"/>
      <c r="AB51" s="27">
        <f t="shared" si="3"/>
        <v>24594</v>
      </c>
      <c r="AC51" s="27">
        <f t="shared" si="4"/>
        <v>7650</v>
      </c>
      <c r="AD51" s="27">
        <v>32244</v>
      </c>
    </row>
    <row r="52" spans="1:30" x14ac:dyDescent="0.15">
      <c r="A52" s="34" t="s">
        <v>42</v>
      </c>
      <c r="B52" s="34">
        <v>1328</v>
      </c>
      <c r="C52" s="34"/>
      <c r="D52" s="34">
        <v>2681</v>
      </c>
      <c r="E52" s="34"/>
      <c r="F52" s="34"/>
      <c r="G52" s="34">
        <v>0</v>
      </c>
      <c r="H52" s="34"/>
      <c r="I52" s="34"/>
      <c r="J52" s="34"/>
      <c r="K52" s="34"/>
      <c r="L52" s="34">
        <v>4206</v>
      </c>
      <c r="M52" s="34"/>
      <c r="N52" s="34"/>
      <c r="O52" s="34"/>
      <c r="P52" s="34">
        <v>148</v>
      </c>
      <c r="Q52" s="34"/>
      <c r="R52" s="34"/>
      <c r="S52" s="34"/>
      <c r="T52" s="34"/>
      <c r="U52" s="34">
        <v>8133</v>
      </c>
      <c r="V52" s="34"/>
      <c r="W52" s="34">
        <v>5152</v>
      </c>
      <c r="X52" s="34"/>
      <c r="Y52" s="34">
        <v>19</v>
      </c>
      <c r="Z52" s="34"/>
      <c r="AA52" s="34">
        <v>3</v>
      </c>
      <c r="AB52" s="26">
        <f t="shared" si="3"/>
        <v>21670</v>
      </c>
      <c r="AC52" s="26">
        <f t="shared" si="4"/>
        <v>108880</v>
      </c>
      <c r="AD52" s="26">
        <v>130550</v>
      </c>
    </row>
    <row r="53" spans="1:30" x14ac:dyDescent="0.15">
      <c r="A53" s="34" t="s">
        <v>43</v>
      </c>
      <c r="B53" s="34"/>
      <c r="C53" s="34"/>
      <c r="D53" s="34">
        <v>742</v>
      </c>
      <c r="E53" s="34"/>
      <c r="F53" s="34"/>
      <c r="G53" s="34"/>
      <c r="H53" s="34"/>
      <c r="I53" s="34"/>
      <c r="J53" s="34"/>
      <c r="K53" s="34"/>
      <c r="L53" s="34">
        <v>7453</v>
      </c>
      <c r="M53" s="34"/>
      <c r="N53" s="34"/>
      <c r="O53" s="34"/>
      <c r="P53" s="34">
        <v>19</v>
      </c>
      <c r="Q53" s="34"/>
      <c r="R53" s="34"/>
      <c r="S53" s="34"/>
      <c r="T53" s="34"/>
      <c r="U53" s="34">
        <v>695</v>
      </c>
      <c r="V53" s="34"/>
      <c r="W53" s="34">
        <v>2053</v>
      </c>
      <c r="X53" s="34">
        <v>45</v>
      </c>
      <c r="Y53" s="34"/>
      <c r="Z53" s="34"/>
      <c r="AA53" s="34"/>
      <c r="AB53" s="26">
        <f t="shared" si="3"/>
        <v>11007</v>
      </c>
      <c r="AC53" s="26">
        <f t="shared" si="4"/>
        <v>165643</v>
      </c>
      <c r="AD53" s="26">
        <v>176650</v>
      </c>
    </row>
    <row r="54" spans="1:30" x14ac:dyDescent="0.15">
      <c r="A54" s="35" t="s">
        <v>68</v>
      </c>
      <c r="B54" s="35">
        <v>238</v>
      </c>
      <c r="C54" s="35"/>
      <c r="D54" s="35">
        <v>62</v>
      </c>
      <c r="E54" s="35"/>
      <c r="F54" s="35"/>
      <c r="G54" s="35"/>
      <c r="H54" s="35"/>
      <c r="I54" s="35"/>
      <c r="J54" s="35"/>
      <c r="K54" s="35"/>
      <c r="L54" s="35">
        <v>130</v>
      </c>
      <c r="M54" s="35"/>
      <c r="N54" s="35">
        <v>6</v>
      </c>
      <c r="O54" s="35"/>
      <c r="P54" s="35">
        <v>68</v>
      </c>
      <c r="Q54" s="35"/>
      <c r="R54" s="35"/>
      <c r="S54" s="35"/>
      <c r="T54" s="35"/>
      <c r="U54" s="35">
        <v>1639</v>
      </c>
      <c r="V54" s="35">
        <v>206</v>
      </c>
      <c r="W54" s="35">
        <v>105</v>
      </c>
      <c r="X54" s="35">
        <v>24</v>
      </c>
      <c r="Y54" s="35">
        <v>22</v>
      </c>
      <c r="Z54" s="35">
        <v>143</v>
      </c>
      <c r="AA54" s="35"/>
      <c r="AB54" s="27">
        <f t="shared" si="3"/>
        <v>2643</v>
      </c>
      <c r="AC54" s="27">
        <f t="shared" si="4"/>
        <v>3890</v>
      </c>
      <c r="AD54" s="27">
        <v>6533</v>
      </c>
    </row>
    <row r="55" spans="1:30" x14ac:dyDescent="0.15">
      <c r="A55" s="35" t="s">
        <v>44</v>
      </c>
      <c r="B55" s="35">
        <v>95</v>
      </c>
      <c r="C55" s="35"/>
      <c r="D55" s="35">
        <v>93</v>
      </c>
      <c r="E55" s="35"/>
      <c r="F55" s="35"/>
      <c r="G55" s="35">
        <v>2</v>
      </c>
      <c r="H55" s="35"/>
      <c r="I55" s="35"/>
      <c r="J55" s="35"/>
      <c r="K55" s="35"/>
      <c r="L55" s="35">
        <v>170</v>
      </c>
      <c r="M55" s="35"/>
      <c r="N55" s="35"/>
      <c r="O55" s="35"/>
      <c r="P55" s="35">
        <v>295</v>
      </c>
      <c r="Q55" s="35"/>
      <c r="R55" s="35"/>
      <c r="S55" s="35"/>
      <c r="T55" s="35"/>
      <c r="U55" s="35">
        <v>1507</v>
      </c>
      <c r="V55" s="35">
        <v>63</v>
      </c>
      <c r="W55" s="35">
        <v>662</v>
      </c>
      <c r="X55" s="35"/>
      <c r="Y55" s="35">
        <v>2</v>
      </c>
      <c r="Z55" s="35"/>
      <c r="AA55" s="35"/>
      <c r="AB55" s="27">
        <f t="shared" si="3"/>
        <v>2889</v>
      </c>
      <c r="AC55" s="27">
        <f t="shared" si="4"/>
        <v>15160</v>
      </c>
      <c r="AD55" s="27">
        <v>18049</v>
      </c>
    </row>
    <row r="56" spans="1:30" x14ac:dyDescent="0.15">
      <c r="A56" s="34" t="s">
        <v>69</v>
      </c>
      <c r="B56" s="34">
        <v>1881</v>
      </c>
      <c r="C56" s="34"/>
      <c r="D56" s="34">
        <v>0</v>
      </c>
      <c r="E56" s="34"/>
      <c r="F56" s="34"/>
      <c r="G56" s="34"/>
      <c r="H56" s="34"/>
      <c r="I56" s="34"/>
      <c r="J56" s="34"/>
      <c r="K56" s="34"/>
      <c r="L56" s="34">
        <v>330</v>
      </c>
      <c r="M56" s="34">
        <v>25</v>
      </c>
      <c r="N56" s="34"/>
      <c r="O56" s="34"/>
      <c r="P56" s="34">
        <v>10217</v>
      </c>
      <c r="Q56" s="34"/>
      <c r="R56" s="34"/>
      <c r="S56" s="34"/>
      <c r="T56" s="34"/>
      <c r="U56" s="34">
        <v>2316</v>
      </c>
      <c r="V56" s="34">
        <v>205</v>
      </c>
      <c r="W56" s="34">
        <v>823</v>
      </c>
      <c r="X56" s="34">
        <v>1583</v>
      </c>
      <c r="Y56" s="34">
        <v>129</v>
      </c>
      <c r="Z56" s="34">
        <v>73</v>
      </c>
      <c r="AA56" s="34"/>
      <c r="AB56" s="26">
        <f t="shared" si="3"/>
        <v>17582</v>
      </c>
      <c r="AC56" s="26">
        <f t="shared" si="4"/>
        <v>16073</v>
      </c>
      <c r="AD56" s="26">
        <v>33655</v>
      </c>
    </row>
    <row r="57" spans="1:30" x14ac:dyDescent="0.15">
      <c r="A57" s="34" t="s">
        <v>45</v>
      </c>
      <c r="B57" s="34">
        <v>762</v>
      </c>
      <c r="C57" s="34">
        <v>20</v>
      </c>
      <c r="D57" s="34">
        <v>4038</v>
      </c>
      <c r="E57" s="34"/>
      <c r="F57" s="34"/>
      <c r="G57" s="34">
        <v>27</v>
      </c>
      <c r="H57" s="34"/>
      <c r="I57" s="34"/>
      <c r="J57" s="34">
        <v>0</v>
      </c>
      <c r="K57" s="34"/>
      <c r="L57" s="34">
        <v>34748</v>
      </c>
      <c r="M57" s="34">
        <v>28</v>
      </c>
      <c r="N57" s="34"/>
      <c r="O57" s="34"/>
      <c r="P57" s="34">
        <v>3809</v>
      </c>
      <c r="Q57" s="34"/>
      <c r="R57" s="34"/>
      <c r="S57" s="34"/>
      <c r="T57" s="34"/>
      <c r="U57" s="34">
        <v>4778</v>
      </c>
      <c r="V57" s="34">
        <v>782</v>
      </c>
      <c r="W57" s="34">
        <v>7962</v>
      </c>
      <c r="X57" s="34">
        <v>244</v>
      </c>
      <c r="Y57" s="34">
        <v>1322</v>
      </c>
      <c r="Z57" s="34">
        <v>0</v>
      </c>
      <c r="AA57" s="34">
        <v>1</v>
      </c>
      <c r="AB57" s="26">
        <f t="shared" si="3"/>
        <v>58521</v>
      </c>
      <c r="AC57" s="26">
        <f t="shared" si="4"/>
        <v>50484</v>
      </c>
      <c r="AD57" s="26">
        <v>109005</v>
      </c>
    </row>
    <row r="58" spans="1:30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26"/>
      <c r="AC58" s="26"/>
      <c r="AD58" s="26"/>
    </row>
    <row r="59" spans="1:30" x14ac:dyDescent="0.15">
      <c r="A59" s="26" t="s">
        <v>46</v>
      </c>
      <c r="B59" s="26">
        <f t="shared" ref="B59:AD59" si="5">SUM(B30:B57)</f>
        <v>25919</v>
      </c>
      <c r="C59" s="26">
        <f t="shared" si="5"/>
        <v>4273</v>
      </c>
      <c r="D59" s="26">
        <f t="shared" si="5"/>
        <v>37250</v>
      </c>
      <c r="E59" s="26">
        <f t="shared" si="5"/>
        <v>216</v>
      </c>
      <c r="F59" s="26">
        <f t="shared" si="5"/>
        <v>0</v>
      </c>
      <c r="G59" s="26">
        <f t="shared" si="5"/>
        <v>569</v>
      </c>
      <c r="H59" s="26">
        <f t="shared" si="5"/>
        <v>10</v>
      </c>
      <c r="I59" s="26">
        <f t="shared" si="5"/>
        <v>0</v>
      </c>
      <c r="J59" s="26">
        <f t="shared" si="5"/>
        <v>0</v>
      </c>
      <c r="K59" s="26">
        <f t="shared" si="5"/>
        <v>0</v>
      </c>
      <c r="L59" s="26">
        <f t="shared" si="5"/>
        <v>141725</v>
      </c>
      <c r="M59" s="26">
        <f t="shared" si="5"/>
        <v>4822</v>
      </c>
      <c r="N59" s="26">
        <f t="shared" si="5"/>
        <v>120</v>
      </c>
      <c r="O59" s="26">
        <f t="shared" si="5"/>
        <v>0</v>
      </c>
      <c r="P59" s="26">
        <f t="shared" si="5"/>
        <v>122719</v>
      </c>
      <c r="Q59" s="26">
        <f t="shared" si="5"/>
        <v>0</v>
      </c>
      <c r="R59" s="26">
        <f t="shared" si="5"/>
        <v>0</v>
      </c>
      <c r="S59" s="26">
        <f t="shared" si="5"/>
        <v>0</v>
      </c>
      <c r="T59" s="26">
        <f t="shared" si="5"/>
        <v>0</v>
      </c>
      <c r="U59" s="26">
        <f t="shared" si="5"/>
        <v>43067</v>
      </c>
      <c r="V59" s="26">
        <f t="shared" si="5"/>
        <v>5203</v>
      </c>
      <c r="W59" s="26">
        <f t="shared" si="5"/>
        <v>73721</v>
      </c>
      <c r="X59" s="26">
        <f t="shared" si="5"/>
        <v>8370</v>
      </c>
      <c r="Y59" s="26">
        <f t="shared" si="5"/>
        <v>2642</v>
      </c>
      <c r="Z59" s="26">
        <f t="shared" si="5"/>
        <v>329</v>
      </c>
      <c r="AA59" s="26">
        <f t="shared" si="5"/>
        <v>18</v>
      </c>
      <c r="AB59" s="26">
        <f t="shared" si="5"/>
        <v>470973</v>
      </c>
      <c r="AC59" s="26">
        <f t="shared" si="5"/>
        <v>710689</v>
      </c>
      <c r="AD59" s="26">
        <f t="shared" si="5"/>
        <v>1181662</v>
      </c>
    </row>
    <row r="60" spans="1:30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s="28" customFormat="1" x14ac:dyDescent="0.15">
      <c r="A61" s="26" t="s">
        <v>47</v>
      </c>
      <c r="B61" s="26">
        <f t="shared" ref="B61:AD61" si="6">+B59+B28</f>
        <v>47458</v>
      </c>
      <c r="C61" s="26">
        <f t="shared" si="6"/>
        <v>4644</v>
      </c>
      <c r="D61" s="26">
        <f t="shared" si="6"/>
        <v>72782</v>
      </c>
      <c r="E61" s="26">
        <f t="shared" si="6"/>
        <v>402</v>
      </c>
      <c r="F61" s="26">
        <f t="shared" si="6"/>
        <v>1007</v>
      </c>
      <c r="G61" s="26">
        <f t="shared" si="6"/>
        <v>11740</v>
      </c>
      <c r="H61" s="26">
        <f t="shared" si="6"/>
        <v>23</v>
      </c>
      <c r="I61" s="26">
        <f t="shared" si="6"/>
        <v>90</v>
      </c>
      <c r="J61" s="26">
        <f t="shared" si="6"/>
        <v>53</v>
      </c>
      <c r="K61" s="26">
        <f t="shared" si="6"/>
        <v>26</v>
      </c>
      <c r="L61" s="26">
        <f t="shared" si="6"/>
        <v>711787</v>
      </c>
      <c r="M61" s="26">
        <f t="shared" si="6"/>
        <v>4928</v>
      </c>
      <c r="N61" s="26">
        <f t="shared" si="6"/>
        <v>345</v>
      </c>
      <c r="O61" s="26">
        <f t="shared" si="6"/>
        <v>89</v>
      </c>
      <c r="P61" s="26">
        <f t="shared" si="6"/>
        <v>129035</v>
      </c>
      <c r="Q61" s="26">
        <f t="shared" si="6"/>
        <v>0</v>
      </c>
      <c r="R61" s="26">
        <f t="shared" si="6"/>
        <v>287</v>
      </c>
      <c r="S61" s="26">
        <f t="shared" si="6"/>
        <v>325</v>
      </c>
      <c r="T61" s="26">
        <f t="shared" si="6"/>
        <v>117</v>
      </c>
      <c r="U61" s="26">
        <f t="shared" si="6"/>
        <v>142357</v>
      </c>
      <c r="V61" s="26">
        <f t="shared" si="6"/>
        <v>19947</v>
      </c>
      <c r="W61" s="26">
        <f t="shared" si="6"/>
        <v>157341</v>
      </c>
      <c r="X61" s="26">
        <f t="shared" si="6"/>
        <v>90744</v>
      </c>
      <c r="Y61" s="26">
        <f t="shared" si="6"/>
        <v>3211</v>
      </c>
      <c r="Z61" s="26">
        <f t="shared" si="6"/>
        <v>691</v>
      </c>
      <c r="AA61" s="26">
        <f t="shared" si="6"/>
        <v>3261</v>
      </c>
      <c r="AB61" s="26">
        <f t="shared" si="6"/>
        <v>1402690</v>
      </c>
      <c r="AC61" s="26">
        <f t="shared" si="6"/>
        <v>870459</v>
      </c>
      <c r="AD61" s="26">
        <f t="shared" si="6"/>
        <v>2273149</v>
      </c>
    </row>
    <row r="63" spans="1:30" s="29" customFormat="1" x14ac:dyDescent="0.15">
      <c r="A63" s="29" t="s">
        <v>59</v>
      </c>
      <c r="B63" s="29">
        <f>+(B61*100)/$AD$61</f>
        <v>2.0877645944018628</v>
      </c>
      <c r="C63" s="29">
        <f t="shared" ref="C63:AD63" si="7">+(C61*100)/$AD$61</f>
        <v>0.20429809044633679</v>
      </c>
      <c r="D63" s="29">
        <f t="shared" si="7"/>
        <v>3.2018138714180195</v>
      </c>
      <c r="E63" s="29">
        <f t="shared" si="7"/>
        <v>1.7684718423649309E-2</v>
      </c>
      <c r="F63" s="29">
        <f t="shared" si="7"/>
        <v>4.4299779732872767E-2</v>
      </c>
      <c r="G63" s="29">
        <f t="shared" si="7"/>
        <v>0.51646416490955938</v>
      </c>
      <c r="H63" s="29">
        <f t="shared" si="7"/>
        <v>1.0118122481192391E-3</v>
      </c>
      <c r="I63" s="29">
        <f t="shared" si="7"/>
        <v>3.9592653187274568E-3</v>
      </c>
      <c r="J63" s="29">
        <f t="shared" si="7"/>
        <v>2.3315673543617245E-3</v>
      </c>
      <c r="K63" s="29">
        <f t="shared" si="7"/>
        <v>1.1437877587434876E-3</v>
      </c>
      <c r="L63" s="29">
        <f t="shared" si="7"/>
        <v>31.312817593567338</v>
      </c>
      <c r="M63" s="29">
        <f t="shared" si="7"/>
        <v>0.21679177211876563</v>
      </c>
      <c r="N63" s="29">
        <f t="shared" si="7"/>
        <v>1.5177183721788584E-2</v>
      </c>
      <c r="O63" s="29">
        <f t="shared" si="7"/>
        <v>3.9152734818527074E-3</v>
      </c>
      <c r="P63" s="29">
        <f t="shared" si="7"/>
        <v>5.6764866711333042</v>
      </c>
      <c r="Q63" s="29">
        <f t="shared" si="7"/>
        <v>0</v>
      </c>
      <c r="R63" s="29">
        <f t="shared" si="7"/>
        <v>1.2625657183053113E-2</v>
      </c>
      <c r="S63" s="29">
        <f t="shared" si="7"/>
        <v>1.4297346984293595E-2</v>
      </c>
      <c r="T63" s="29">
        <f t="shared" si="7"/>
        <v>5.1470449143456937E-3</v>
      </c>
      <c r="U63" s="29">
        <f t="shared" si="7"/>
        <v>6.2625459219787176</v>
      </c>
      <c r="V63" s="29">
        <f t="shared" si="7"/>
        <v>0.87750517014062868</v>
      </c>
      <c r="W63" s="29">
        <f t="shared" si="7"/>
        <v>6.9217196057099644</v>
      </c>
      <c r="X63" s="29">
        <f t="shared" si="7"/>
        <v>3.9919952453622707</v>
      </c>
      <c r="Y63" s="29">
        <f t="shared" si="7"/>
        <v>0.14125778820482071</v>
      </c>
      <c r="Z63" s="29">
        <f t="shared" si="7"/>
        <v>3.0398359280451918E-2</v>
      </c>
      <c r="AA63" s="29">
        <f t="shared" si="7"/>
        <v>0.14345738004855818</v>
      </c>
      <c r="AB63" s="29">
        <f t="shared" si="7"/>
        <v>61.706909665842403</v>
      </c>
      <c r="AC63" s="29">
        <f t="shared" si="7"/>
        <v>38.293090334157597</v>
      </c>
      <c r="AD63" s="29">
        <f t="shared" si="7"/>
        <v>100</v>
      </c>
    </row>
    <row r="71" spans="2:32" s="28" customFormat="1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E71" s="23"/>
      <c r="AF71" s="23"/>
    </row>
    <row r="72" spans="2:32" s="28" customFormat="1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E72" s="23"/>
      <c r="AF72" s="23"/>
    </row>
    <row r="73" spans="2:32" s="28" customFormat="1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E73" s="23"/>
      <c r="AF73" s="23"/>
    </row>
    <row r="74" spans="2:32" s="28" customFormat="1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E74" s="23"/>
      <c r="AF74" s="23"/>
    </row>
    <row r="75" spans="2:32" s="28" customFormat="1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E75" s="23"/>
      <c r="AF75" s="23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Sans,Negrita"IMPORTACIONES ESPAÑOLAS DE FRUTAS Y&amp;12 &amp;14HORTALIZAS FRESCAS - AÑO 2012 - EN TM
&amp;R&amp;G</oddHeader>
    <oddFooter>&amp;CDATOS PROCEDENTES DE ADUANAS PROCESADOS POR FEPEX&amp;R&amp;P/&amp;N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zoomScale="75" workbookViewId="0">
      <selection activeCell="G43" sqref="G43"/>
    </sheetView>
  </sheetViews>
  <sheetFormatPr baseColWidth="10" defaultRowHeight="14" x14ac:dyDescent="0.15"/>
  <cols>
    <col min="1" max="1" width="20.1640625" style="28" customWidth="1"/>
    <col min="2" max="28" width="10.83203125" style="23" customWidth="1"/>
    <col min="29" max="31" width="10.83203125" style="28" customWidth="1"/>
    <col min="32" max="16384" width="10.83203125" style="23"/>
  </cols>
  <sheetData>
    <row r="1" spans="1:31" s="18" customFormat="1" x14ac:dyDescent="0.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17"/>
      <c r="AD1" s="17"/>
      <c r="AE1" s="17"/>
    </row>
    <row r="2" spans="1:31" s="20" customFormat="1" ht="15" customHeight="1" x14ac:dyDescent="0.15">
      <c r="A2" s="37"/>
      <c r="B2" s="37" t="s">
        <v>0</v>
      </c>
      <c r="C2" s="37" t="s">
        <v>1</v>
      </c>
      <c r="D2" s="37" t="s">
        <v>50</v>
      </c>
      <c r="E2" s="37" t="s">
        <v>62</v>
      </c>
      <c r="F2" s="37" t="s">
        <v>51</v>
      </c>
      <c r="G2" s="37" t="s">
        <v>85</v>
      </c>
      <c r="H2" s="37" t="s">
        <v>70</v>
      </c>
      <c r="I2" s="37" t="s">
        <v>71</v>
      </c>
      <c r="J2" s="37" t="s">
        <v>52</v>
      </c>
      <c r="K2" s="37" t="s">
        <v>53</v>
      </c>
      <c r="L2" s="37" t="s">
        <v>2</v>
      </c>
      <c r="M2" s="37" t="s">
        <v>3</v>
      </c>
      <c r="N2" s="37" t="s">
        <v>4</v>
      </c>
      <c r="O2" s="37" t="s">
        <v>72</v>
      </c>
      <c r="P2" s="37" t="s">
        <v>5</v>
      </c>
      <c r="Q2" s="37" t="s">
        <v>6</v>
      </c>
      <c r="R2" s="37" t="s">
        <v>54</v>
      </c>
      <c r="S2" s="37" t="s">
        <v>55</v>
      </c>
      <c r="T2" s="37" t="s">
        <v>73</v>
      </c>
      <c r="U2" s="37" t="s">
        <v>56</v>
      </c>
      <c r="V2" s="37" t="s">
        <v>74</v>
      </c>
      <c r="W2" s="37" t="s">
        <v>57</v>
      </c>
      <c r="X2" s="37" t="s">
        <v>7</v>
      </c>
      <c r="Y2" s="37" t="s">
        <v>75</v>
      </c>
      <c r="Z2" s="37" t="s">
        <v>76</v>
      </c>
      <c r="AA2" s="37" t="s">
        <v>77</v>
      </c>
      <c r="AB2" s="37" t="s">
        <v>8</v>
      </c>
      <c r="AC2" s="19" t="s">
        <v>63</v>
      </c>
      <c r="AD2" s="19" t="s">
        <v>58</v>
      </c>
      <c r="AE2" s="19" t="s">
        <v>48</v>
      </c>
    </row>
    <row r="3" spans="1:31" s="20" customFormat="1" ht="6.75" customHeight="1" x14ac:dyDescent="0.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19"/>
      <c r="AD3" s="19"/>
      <c r="AE3" s="19"/>
    </row>
    <row r="4" spans="1:31" x14ac:dyDescent="0.15">
      <c r="A4" s="38" t="s">
        <v>9</v>
      </c>
      <c r="B4" s="21">
        <v>0</v>
      </c>
      <c r="C4" s="21"/>
      <c r="D4" s="21">
        <v>81</v>
      </c>
      <c r="E4" s="21"/>
      <c r="F4" s="21"/>
      <c r="G4" s="21"/>
      <c r="H4" s="21"/>
      <c r="I4" s="21"/>
      <c r="J4" s="21"/>
      <c r="K4" s="21"/>
      <c r="L4" s="21"/>
      <c r="M4" s="21">
        <v>4</v>
      </c>
      <c r="N4" s="21"/>
      <c r="O4" s="21">
        <v>0</v>
      </c>
      <c r="P4" s="21"/>
      <c r="Q4" s="21">
        <v>1</v>
      </c>
      <c r="R4" s="21"/>
      <c r="S4" s="21"/>
      <c r="T4" s="21"/>
      <c r="U4" s="21"/>
      <c r="V4" s="21">
        <v>0</v>
      </c>
      <c r="W4" s="21"/>
      <c r="X4" s="21">
        <v>20</v>
      </c>
      <c r="Y4" s="21"/>
      <c r="Z4" s="21"/>
      <c r="AA4" s="21"/>
      <c r="AB4" s="21"/>
      <c r="AC4" s="22">
        <f>SUM(B4:AB4)</f>
        <v>106</v>
      </c>
      <c r="AD4" s="22">
        <f>+AE4-AC4</f>
        <v>5</v>
      </c>
      <c r="AE4" s="22">
        <v>111</v>
      </c>
    </row>
    <row r="5" spans="1:31" x14ac:dyDescent="0.15">
      <c r="A5" s="38" t="s">
        <v>10</v>
      </c>
      <c r="B5" s="21">
        <v>192</v>
      </c>
      <c r="C5" s="21"/>
      <c r="D5" s="21">
        <v>125</v>
      </c>
      <c r="E5" s="21"/>
      <c r="F5" s="21"/>
      <c r="G5" s="21"/>
      <c r="H5" s="21">
        <v>197</v>
      </c>
      <c r="I5" s="21"/>
      <c r="J5" s="21"/>
      <c r="K5" s="21"/>
      <c r="L5" s="21"/>
      <c r="M5" s="21">
        <v>1372</v>
      </c>
      <c r="N5" s="21"/>
      <c r="O5" s="21"/>
      <c r="P5" s="21">
        <v>0</v>
      </c>
      <c r="Q5" s="21">
        <v>116</v>
      </c>
      <c r="R5" s="21"/>
      <c r="S5" s="21"/>
      <c r="T5" s="21"/>
      <c r="U5" s="21"/>
      <c r="V5" s="21">
        <v>375</v>
      </c>
      <c r="W5" s="21"/>
      <c r="X5" s="21">
        <v>525</v>
      </c>
      <c r="Y5" s="21">
        <v>341</v>
      </c>
      <c r="Z5" s="21"/>
      <c r="AA5" s="21"/>
      <c r="AB5" s="21"/>
      <c r="AC5" s="22">
        <f t="shared" ref="AC5:AC26" si="0">SUM(B5:AB5)</f>
        <v>3243</v>
      </c>
      <c r="AD5" s="22">
        <f t="shared" ref="AD5:AD26" si="1">+AE5-AC5</f>
        <v>3952</v>
      </c>
      <c r="AE5" s="22">
        <v>7195</v>
      </c>
    </row>
    <row r="6" spans="1:31" x14ac:dyDescent="0.15">
      <c r="A6" s="39" t="s">
        <v>11</v>
      </c>
      <c r="B6" s="24">
        <v>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>
        <v>113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>
        <v>4</v>
      </c>
      <c r="Z6" s="24"/>
      <c r="AA6" s="24"/>
      <c r="AB6" s="24"/>
      <c r="AC6" s="25">
        <f t="shared" si="0"/>
        <v>117</v>
      </c>
      <c r="AD6" s="25">
        <f t="shared" si="1"/>
        <v>59</v>
      </c>
      <c r="AE6" s="25">
        <v>176</v>
      </c>
    </row>
    <row r="7" spans="1:31" x14ac:dyDescent="0.15">
      <c r="A7" s="39" t="s">
        <v>12</v>
      </c>
      <c r="B7" s="24">
        <v>13</v>
      </c>
      <c r="C7" s="24"/>
      <c r="D7" s="24">
        <v>164</v>
      </c>
      <c r="E7" s="24"/>
      <c r="F7" s="24"/>
      <c r="G7" s="24"/>
      <c r="H7" s="24"/>
      <c r="I7" s="24"/>
      <c r="J7" s="24"/>
      <c r="K7" s="24"/>
      <c r="L7" s="24"/>
      <c r="M7" s="24">
        <v>122</v>
      </c>
      <c r="N7" s="24"/>
      <c r="O7" s="24">
        <v>0</v>
      </c>
      <c r="P7" s="24"/>
      <c r="Q7" s="24"/>
      <c r="R7" s="24"/>
      <c r="S7" s="24"/>
      <c r="T7" s="24"/>
      <c r="U7" s="24"/>
      <c r="V7" s="24">
        <v>227</v>
      </c>
      <c r="W7" s="24">
        <v>23</v>
      </c>
      <c r="X7" s="24"/>
      <c r="Y7" s="24">
        <v>45</v>
      </c>
      <c r="Z7" s="24"/>
      <c r="AA7" s="24"/>
      <c r="AB7" s="24"/>
      <c r="AC7" s="25">
        <f t="shared" si="0"/>
        <v>594</v>
      </c>
      <c r="AD7" s="25">
        <f t="shared" si="1"/>
        <v>59</v>
      </c>
      <c r="AE7" s="25">
        <v>653</v>
      </c>
    </row>
    <row r="8" spans="1:31" x14ac:dyDescent="0.15">
      <c r="A8" s="38" t="s">
        <v>13</v>
      </c>
      <c r="B8" s="21">
        <v>28</v>
      </c>
      <c r="C8" s="21"/>
      <c r="D8" s="21">
        <v>29</v>
      </c>
      <c r="E8" s="21"/>
      <c r="F8" s="21"/>
      <c r="G8" s="21"/>
      <c r="H8" s="21"/>
      <c r="I8" s="21">
        <v>1</v>
      </c>
      <c r="J8" s="21">
        <v>1</v>
      </c>
      <c r="K8" s="21">
        <v>7</v>
      </c>
      <c r="L8" s="21"/>
      <c r="M8" s="21">
        <v>418</v>
      </c>
      <c r="N8" s="21">
        <v>29</v>
      </c>
      <c r="O8" s="21"/>
      <c r="P8" s="21"/>
      <c r="Q8" s="21">
        <v>111</v>
      </c>
      <c r="R8" s="21"/>
      <c r="S8" s="21">
        <v>2</v>
      </c>
      <c r="T8" s="21"/>
      <c r="U8" s="21"/>
      <c r="V8" s="21">
        <v>133</v>
      </c>
      <c r="W8" s="21">
        <v>20</v>
      </c>
      <c r="X8" s="21">
        <v>50</v>
      </c>
      <c r="Y8" s="21">
        <v>28</v>
      </c>
      <c r="Z8" s="21">
        <v>5</v>
      </c>
      <c r="AA8" s="21">
        <v>2</v>
      </c>
      <c r="AB8" s="21"/>
      <c r="AC8" s="22">
        <f t="shared" si="0"/>
        <v>864</v>
      </c>
      <c r="AD8" s="22">
        <f t="shared" si="1"/>
        <v>91</v>
      </c>
      <c r="AE8" s="22">
        <v>955</v>
      </c>
    </row>
    <row r="9" spans="1:31" x14ac:dyDescent="0.15">
      <c r="A9" s="38" t="s">
        <v>14</v>
      </c>
      <c r="B9" s="21">
        <v>304</v>
      </c>
      <c r="C9" s="21"/>
      <c r="D9" s="21">
        <v>32</v>
      </c>
      <c r="E9" s="21"/>
      <c r="F9" s="21"/>
      <c r="G9" s="21"/>
      <c r="H9" s="21">
        <v>3</v>
      </c>
      <c r="I9" s="21">
        <v>7</v>
      </c>
      <c r="J9" s="21">
        <v>1</v>
      </c>
      <c r="K9" s="21"/>
      <c r="L9" s="21"/>
      <c r="M9" s="21">
        <v>2195</v>
      </c>
      <c r="N9" s="21">
        <v>0</v>
      </c>
      <c r="O9" s="21"/>
      <c r="P9" s="21"/>
      <c r="Q9" s="21">
        <v>119</v>
      </c>
      <c r="R9" s="21"/>
      <c r="S9" s="21"/>
      <c r="T9" s="21"/>
      <c r="U9" s="21"/>
      <c r="V9" s="21">
        <v>309</v>
      </c>
      <c r="W9" s="21"/>
      <c r="X9" s="21">
        <v>615</v>
      </c>
      <c r="Y9" s="21">
        <v>210</v>
      </c>
      <c r="Z9" s="21">
        <v>16</v>
      </c>
      <c r="AA9" s="21"/>
      <c r="AB9" s="21">
        <v>4</v>
      </c>
      <c r="AC9" s="22">
        <f t="shared" si="0"/>
        <v>3815</v>
      </c>
      <c r="AD9" s="22">
        <f t="shared" si="1"/>
        <v>10834</v>
      </c>
      <c r="AE9" s="22">
        <v>14649</v>
      </c>
    </row>
    <row r="10" spans="1:31" x14ac:dyDescent="0.15">
      <c r="A10" s="39" t="s">
        <v>78</v>
      </c>
      <c r="B10" s="24">
        <v>11</v>
      </c>
      <c r="C10" s="24">
        <v>3</v>
      </c>
      <c r="D10" s="24">
        <v>37</v>
      </c>
      <c r="E10" s="24"/>
      <c r="F10" s="24"/>
      <c r="G10" s="24"/>
      <c r="H10" s="24"/>
      <c r="I10" s="24"/>
      <c r="J10" s="24"/>
      <c r="K10" s="24"/>
      <c r="L10" s="24"/>
      <c r="M10" s="24">
        <v>95</v>
      </c>
      <c r="N10" s="24">
        <v>32</v>
      </c>
      <c r="O10" s="24"/>
      <c r="P10" s="24"/>
      <c r="Q10" s="24">
        <v>6</v>
      </c>
      <c r="R10" s="24"/>
      <c r="S10" s="24"/>
      <c r="T10" s="24"/>
      <c r="U10" s="24"/>
      <c r="V10" s="24">
        <v>202</v>
      </c>
      <c r="W10" s="24"/>
      <c r="X10" s="24">
        <v>603</v>
      </c>
      <c r="Y10" s="24"/>
      <c r="Z10" s="24"/>
      <c r="AA10" s="24"/>
      <c r="AB10" s="24"/>
      <c r="AC10" s="25">
        <f t="shared" si="0"/>
        <v>989</v>
      </c>
      <c r="AD10" s="25">
        <f t="shared" si="1"/>
        <v>5876</v>
      </c>
      <c r="AE10" s="25">
        <v>6865</v>
      </c>
    </row>
    <row r="11" spans="1:31" x14ac:dyDescent="0.15">
      <c r="A11" s="39" t="s">
        <v>15</v>
      </c>
      <c r="B11" s="24">
        <v>5668</v>
      </c>
      <c r="C11" s="24">
        <v>338</v>
      </c>
      <c r="D11" s="24">
        <v>416</v>
      </c>
      <c r="E11" s="24"/>
      <c r="F11" s="24"/>
      <c r="G11" s="24"/>
      <c r="H11" s="24">
        <v>1924</v>
      </c>
      <c r="I11" s="24"/>
      <c r="J11" s="24"/>
      <c r="K11" s="24"/>
      <c r="L11" s="24"/>
      <c r="M11" s="24">
        <v>9921</v>
      </c>
      <c r="N11" s="24">
        <v>1</v>
      </c>
      <c r="O11" s="24"/>
      <c r="P11" s="24"/>
      <c r="Q11" s="24">
        <v>858</v>
      </c>
      <c r="R11" s="24"/>
      <c r="S11" s="24"/>
      <c r="T11" s="24"/>
      <c r="U11" s="24"/>
      <c r="V11" s="24">
        <v>24040</v>
      </c>
      <c r="W11" s="24"/>
      <c r="X11" s="24">
        <v>6295</v>
      </c>
      <c r="Y11" s="24">
        <v>259</v>
      </c>
      <c r="Z11" s="24"/>
      <c r="AA11" s="24"/>
      <c r="AB11" s="24"/>
      <c r="AC11" s="25">
        <f t="shared" si="0"/>
        <v>49720</v>
      </c>
      <c r="AD11" s="25">
        <f t="shared" si="1"/>
        <v>15483</v>
      </c>
      <c r="AE11" s="25">
        <v>65203</v>
      </c>
    </row>
    <row r="12" spans="1:31" x14ac:dyDescent="0.15">
      <c r="A12" s="38" t="s">
        <v>16</v>
      </c>
      <c r="B12" s="21">
        <v>948</v>
      </c>
      <c r="C12" s="21">
        <v>4</v>
      </c>
      <c r="D12" s="21">
        <v>1294</v>
      </c>
      <c r="E12" s="21"/>
      <c r="F12" s="21"/>
      <c r="G12" s="21"/>
      <c r="H12" s="21"/>
      <c r="I12" s="21"/>
      <c r="J12" s="21">
        <v>1</v>
      </c>
      <c r="K12" s="21"/>
      <c r="L12" s="21"/>
      <c r="M12" s="21">
        <v>3361</v>
      </c>
      <c r="N12" s="21">
        <v>1</v>
      </c>
      <c r="O12" s="21"/>
      <c r="P12" s="21"/>
      <c r="Q12" s="21">
        <v>691</v>
      </c>
      <c r="R12" s="21">
        <v>0</v>
      </c>
      <c r="S12" s="21"/>
      <c r="T12" s="21"/>
      <c r="U12" s="21"/>
      <c r="V12" s="21">
        <v>4571</v>
      </c>
      <c r="W12" s="21"/>
      <c r="X12" s="21">
        <v>2800</v>
      </c>
      <c r="Y12" s="21">
        <v>820</v>
      </c>
      <c r="Z12" s="21"/>
      <c r="AA12" s="21">
        <v>44</v>
      </c>
      <c r="AB12" s="21"/>
      <c r="AC12" s="22">
        <f t="shared" si="0"/>
        <v>14535</v>
      </c>
      <c r="AD12" s="22">
        <f t="shared" si="1"/>
        <v>264</v>
      </c>
      <c r="AE12" s="22">
        <v>14799</v>
      </c>
    </row>
    <row r="13" spans="1:31" x14ac:dyDescent="0.15">
      <c r="A13" s="38" t="s">
        <v>17</v>
      </c>
      <c r="B13" s="21">
        <v>161</v>
      </c>
      <c r="C13" s="21"/>
      <c r="D13" s="21">
        <v>2088</v>
      </c>
      <c r="E13" s="21"/>
      <c r="F13" s="21"/>
      <c r="G13" s="21"/>
      <c r="H13" s="21"/>
      <c r="I13" s="21"/>
      <c r="J13" s="21"/>
      <c r="K13" s="21"/>
      <c r="L13" s="21"/>
      <c r="M13" s="21">
        <v>2154</v>
      </c>
      <c r="N13" s="21">
        <v>96</v>
      </c>
      <c r="O13" s="21"/>
      <c r="P13" s="21"/>
      <c r="Q13" s="21">
        <v>835</v>
      </c>
      <c r="R13" s="21"/>
      <c r="S13" s="21"/>
      <c r="T13" s="21"/>
      <c r="U13" s="21"/>
      <c r="V13" s="21">
        <v>894</v>
      </c>
      <c r="W13" s="21"/>
      <c r="X13" s="21">
        <v>32</v>
      </c>
      <c r="Y13" s="21">
        <v>23</v>
      </c>
      <c r="Z13" s="21">
        <v>3</v>
      </c>
      <c r="AA13" s="21"/>
      <c r="AB13" s="21">
        <v>12</v>
      </c>
      <c r="AC13" s="22">
        <f t="shared" si="0"/>
        <v>6298</v>
      </c>
      <c r="AD13" s="22">
        <f t="shared" si="1"/>
        <v>0</v>
      </c>
      <c r="AE13" s="22">
        <v>6298</v>
      </c>
    </row>
    <row r="14" spans="1:31" x14ac:dyDescent="0.15">
      <c r="A14" s="39" t="s">
        <v>18</v>
      </c>
      <c r="B14" s="24">
        <v>2</v>
      </c>
      <c r="C14" s="24"/>
      <c r="D14" s="24">
        <v>4</v>
      </c>
      <c r="E14" s="24"/>
      <c r="F14" s="24"/>
      <c r="G14" s="24"/>
      <c r="H14" s="24">
        <v>0</v>
      </c>
      <c r="I14" s="24">
        <v>0</v>
      </c>
      <c r="J14" s="24"/>
      <c r="K14" s="24"/>
      <c r="L14" s="24"/>
      <c r="M14" s="24">
        <v>46</v>
      </c>
      <c r="N14" s="24"/>
      <c r="O14" s="24"/>
      <c r="P14" s="24"/>
      <c r="Q14" s="24">
        <v>16</v>
      </c>
      <c r="R14" s="24"/>
      <c r="S14" s="24"/>
      <c r="T14" s="24"/>
      <c r="U14" s="24"/>
      <c r="V14" s="24">
        <v>341</v>
      </c>
      <c r="W14" s="24"/>
      <c r="X14" s="24">
        <v>7</v>
      </c>
      <c r="Y14" s="24"/>
      <c r="Z14" s="24"/>
      <c r="AA14" s="24"/>
      <c r="AB14" s="24">
        <v>2</v>
      </c>
      <c r="AC14" s="25">
        <f t="shared" si="0"/>
        <v>418</v>
      </c>
      <c r="AD14" s="25">
        <f t="shared" si="1"/>
        <v>8285</v>
      </c>
      <c r="AE14" s="25">
        <v>8703</v>
      </c>
    </row>
    <row r="15" spans="1:31" x14ac:dyDescent="0.15">
      <c r="A15" s="39" t="s">
        <v>19</v>
      </c>
      <c r="B15" s="24">
        <v>47</v>
      </c>
      <c r="C15" s="24"/>
      <c r="D15" s="24">
        <v>36</v>
      </c>
      <c r="E15" s="24"/>
      <c r="F15" s="24"/>
      <c r="G15" s="24"/>
      <c r="H15" s="24"/>
      <c r="I15" s="24"/>
      <c r="J15" s="24"/>
      <c r="K15" s="24"/>
      <c r="L15" s="24"/>
      <c r="M15" s="24">
        <v>286</v>
      </c>
      <c r="N15" s="24"/>
      <c r="O15" s="24"/>
      <c r="P15" s="24"/>
      <c r="Q15" s="24">
        <v>243</v>
      </c>
      <c r="R15" s="24"/>
      <c r="S15" s="24"/>
      <c r="T15" s="24"/>
      <c r="U15" s="24"/>
      <c r="V15" s="24">
        <v>31</v>
      </c>
      <c r="W15" s="24">
        <v>2</v>
      </c>
      <c r="X15" s="24">
        <v>80</v>
      </c>
      <c r="Y15" s="24">
        <v>4</v>
      </c>
      <c r="Z15" s="24"/>
      <c r="AA15" s="24"/>
      <c r="AB15" s="24"/>
      <c r="AC15" s="25">
        <f t="shared" si="0"/>
        <v>729</v>
      </c>
      <c r="AD15" s="25">
        <f t="shared" si="1"/>
        <v>2</v>
      </c>
      <c r="AE15" s="25">
        <v>731</v>
      </c>
    </row>
    <row r="16" spans="1:31" x14ac:dyDescent="0.15">
      <c r="A16" s="38" t="s">
        <v>20</v>
      </c>
      <c r="B16" s="21">
        <v>276</v>
      </c>
      <c r="C16" s="21"/>
      <c r="D16" s="21">
        <v>0</v>
      </c>
      <c r="E16" s="21"/>
      <c r="F16" s="21"/>
      <c r="G16" s="21"/>
      <c r="H16" s="21"/>
      <c r="I16" s="21"/>
      <c r="J16" s="21"/>
      <c r="K16" s="21"/>
      <c r="L16" s="21"/>
      <c r="M16" s="21">
        <v>1299</v>
      </c>
      <c r="N16" s="21"/>
      <c r="O16" s="21"/>
      <c r="P16" s="21">
        <v>0</v>
      </c>
      <c r="Q16" s="21"/>
      <c r="R16" s="21"/>
      <c r="S16" s="21"/>
      <c r="T16" s="21"/>
      <c r="U16" s="21"/>
      <c r="V16" s="21">
        <v>5</v>
      </c>
      <c r="W16" s="21">
        <v>0</v>
      </c>
      <c r="X16" s="21"/>
      <c r="Y16" s="21">
        <v>4</v>
      </c>
      <c r="Z16" s="21"/>
      <c r="AA16" s="21"/>
      <c r="AB16" s="21"/>
      <c r="AC16" s="22">
        <f t="shared" si="0"/>
        <v>1584</v>
      </c>
      <c r="AD16" s="22">
        <f t="shared" si="1"/>
        <v>244</v>
      </c>
      <c r="AE16" s="22">
        <v>1828</v>
      </c>
    </row>
    <row r="17" spans="1:33" x14ac:dyDescent="0.15">
      <c r="A17" s="38" t="s">
        <v>21</v>
      </c>
      <c r="B17" s="21">
        <v>0</v>
      </c>
      <c r="C17" s="21"/>
      <c r="D17" s="21">
        <v>106</v>
      </c>
      <c r="E17" s="21"/>
      <c r="F17" s="21"/>
      <c r="G17" s="21"/>
      <c r="H17" s="21"/>
      <c r="I17" s="21"/>
      <c r="J17" s="21"/>
      <c r="K17" s="21"/>
      <c r="L17" s="21"/>
      <c r="M17" s="21">
        <v>32543</v>
      </c>
      <c r="N17" s="21"/>
      <c r="O17" s="21"/>
      <c r="P17" s="21"/>
      <c r="Q17" s="21">
        <v>52</v>
      </c>
      <c r="R17" s="21"/>
      <c r="S17" s="21"/>
      <c r="T17" s="21"/>
      <c r="U17" s="21"/>
      <c r="V17" s="21">
        <v>56</v>
      </c>
      <c r="W17" s="21"/>
      <c r="X17" s="21">
        <v>170</v>
      </c>
      <c r="Y17" s="21">
        <v>17</v>
      </c>
      <c r="Z17" s="21"/>
      <c r="AA17" s="21"/>
      <c r="AB17" s="21"/>
      <c r="AC17" s="22">
        <f t="shared" si="0"/>
        <v>32944</v>
      </c>
      <c r="AD17" s="22">
        <f t="shared" si="1"/>
        <v>67983</v>
      </c>
      <c r="AE17" s="22">
        <v>100927</v>
      </c>
    </row>
    <row r="18" spans="1:33" x14ac:dyDescent="0.15">
      <c r="A18" s="39" t="s">
        <v>22</v>
      </c>
      <c r="B18" s="24">
        <v>1221</v>
      </c>
      <c r="C18" s="24">
        <v>177</v>
      </c>
      <c r="D18" s="24">
        <v>2511</v>
      </c>
      <c r="E18" s="24">
        <v>1</v>
      </c>
      <c r="F18" s="24"/>
      <c r="G18" s="24"/>
      <c r="H18" s="24"/>
      <c r="I18" s="24"/>
      <c r="J18" s="24"/>
      <c r="K18" s="24"/>
      <c r="L18" s="24"/>
      <c r="M18" s="24">
        <v>2595</v>
      </c>
      <c r="N18" s="24">
        <v>2</v>
      </c>
      <c r="O18" s="24">
        <v>26</v>
      </c>
      <c r="P18" s="24"/>
      <c r="Q18" s="24">
        <v>641</v>
      </c>
      <c r="R18" s="24"/>
      <c r="S18" s="24"/>
      <c r="T18" s="24"/>
      <c r="U18" s="24"/>
      <c r="V18" s="24">
        <v>494</v>
      </c>
      <c r="W18" s="24">
        <v>104</v>
      </c>
      <c r="X18" s="24">
        <v>2953</v>
      </c>
      <c r="Y18" s="24">
        <v>289</v>
      </c>
      <c r="Z18" s="24"/>
      <c r="AA18" s="24">
        <v>11</v>
      </c>
      <c r="AB18" s="24">
        <v>19</v>
      </c>
      <c r="AC18" s="25">
        <f t="shared" si="0"/>
        <v>11044</v>
      </c>
      <c r="AD18" s="25">
        <f t="shared" si="1"/>
        <v>173</v>
      </c>
      <c r="AE18" s="25">
        <v>11217</v>
      </c>
    </row>
    <row r="19" spans="1:33" x14ac:dyDescent="0.15">
      <c r="A19" s="39" t="s">
        <v>79</v>
      </c>
      <c r="B19" s="24">
        <v>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>
        <v>1357</v>
      </c>
      <c r="N19" s="24"/>
      <c r="O19" s="24">
        <v>0</v>
      </c>
      <c r="P19" s="24"/>
      <c r="Q19" s="24"/>
      <c r="R19" s="24"/>
      <c r="S19" s="24"/>
      <c r="T19" s="24"/>
      <c r="U19" s="24"/>
      <c r="V19" s="24">
        <v>96</v>
      </c>
      <c r="W19" s="24"/>
      <c r="X19" s="24">
        <v>584</v>
      </c>
      <c r="Y19" s="24"/>
      <c r="Z19" s="24"/>
      <c r="AA19" s="24"/>
      <c r="AB19" s="24"/>
      <c r="AC19" s="25">
        <f t="shared" si="0"/>
        <v>2038</v>
      </c>
      <c r="AD19" s="25">
        <f t="shared" si="1"/>
        <v>2501</v>
      </c>
      <c r="AE19" s="25">
        <v>4539</v>
      </c>
    </row>
    <row r="20" spans="1:33" x14ac:dyDescent="0.15">
      <c r="A20" s="38" t="s">
        <v>23</v>
      </c>
      <c r="B20" s="21">
        <v>3964</v>
      </c>
      <c r="C20" s="21">
        <v>25</v>
      </c>
      <c r="D20" s="21">
        <v>25316</v>
      </c>
      <c r="E20" s="21">
        <v>62</v>
      </c>
      <c r="F20" s="21">
        <v>511</v>
      </c>
      <c r="G20" s="21"/>
      <c r="H20" s="21">
        <v>11600</v>
      </c>
      <c r="I20" s="21"/>
      <c r="J20" s="21"/>
      <c r="K20" s="21"/>
      <c r="L20" s="21"/>
      <c r="M20" s="21">
        <v>425255</v>
      </c>
      <c r="N20" s="21"/>
      <c r="O20" s="21"/>
      <c r="P20" s="21">
        <v>67</v>
      </c>
      <c r="Q20" s="21">
        <v>1352</v>
      </c>
      <c r="R20" s="21"/>
      <c r="S20" s="21"/>
      <c r="T20" s="21">
        <v>1103</v>
      </c>
      <c r="U20" s="21">
        <v>156</v>
      </c>
      <c r="V20" s="21">
        <v>87093</v>
      </c>
      <c r="W20" s="21">
        <v>1901</v>
      </c>
      <c r="X20" s="21">
        <v>16976</v>
      </c>
      <c r="Y20" s="21">
        <v>61127</v>
      </c>
      <c r="Z20" s="21"/>
      <c r="AA20" s="21">
        <v>1</v>
      </c>
      <c r="AB20" s="21">
        <v>2383</v>
      </c>
      <c r="AC20" s="22">
        <f t="shared" si="0"/>
        <v>638892</v>
      </c>
      <c r="AD20" s="22">
        <f t="shared" si="1"/>
        <v>29810</v>
      </c>
      <c r="AE20" s="22">
        <v>668702</v>
      </c>
    </row>
    <row r="21" spans="1:33" x14ac:dyDescent="0.15">
      <c r="A21" s="38" t="s">
        <v>24</v>
      </c>
      <c r="B21" s="21">
        <v>310</v>
      </c>
      <c r="C21" s="21"/>
      <c r="D21" s="21">
        <v>111</v>
      </c>
      <c r="E21" s="21"/>
      <c r="F21" s="21"/>
      <c r="G21" s="21"/>
      <c r="H21" s="21">
        <v>1</v>
      </c>
      <c r="I21" s="21">
        <v>1</v>
      </c>
      <c r="J21" s="21"/>
      <c r="K21" s="21"/>
      <c r="L21" s="21"/>
      <c r="M21" s="21">
        <v>161</v>
      </c>
      <c r="N21" s="21">
        <v>114</v>
      </c>
      <c r="O21" s="21"/>
      <c r="P21" s="21"/>
      <c r="Q21" s="21">
        <v>192</v>
      </c>
      <c r="R21" s="21"/>
      <c r="S21" s="21">
        <v>0</v>
      </c>
      <c r="T21" s="21"/>
      <c r="U21" s="21"/>
      <c r="V21" s="21">
        <v>534</v>
      </c>
      <c r="W21" s="21">
        <v>47</v>
      </c>
      <c r="X21" s="21">
        <v>120</v>
      </c>
      <c r="Y21" s="21">
        <v>120</v>
      </c>
      <c r="Z21" s="21">
        <v>52</v>
      </c>
      <c r="AA21" s="21">
        <v>38</v>
      </c>
      <c r="AB21" s="21"/>
      <c r="AC21" s="22">
        <f t="shared" si="0"/>
        <v>1801</v>
      </c>
      <c r="AD21" s="22">
        <f t="shared" si="1"/>
        <v>2636</v>
      </c>
      <c r="AE21" s="22">
        <v>4437</v>
      </c>
    </row>
    <row r="22" spans="1:33" x14ac:dyDescent="0.15">
      <c r="A22" s="39" t="s">
        <v>25</v>
      </c>
      <c r="B22" s="24">
        <v>53</v>
      </c>
      <c r="C22" s="24">
        <v>1</v>
      </c>
      <c r="D22" s="24">
        <v>51</v>
      </c>
      <c r="E22" s="24"/>
      <c r="F22" s="24"/>
      <c r="G22" s="24"/>
      <c r="H22" s="24"/>
      <c r="I22" s="24">
        <v>5</v>
      </c>
      <c r="J22" s="24"/>
      <c r="K22" s="24"/>
      <c r="L22" s="24"/>
      <c r="M22" s="24">
        <v>922</v>
      </c>
      <c r="N22" s="24">
        <v>37</v>
      </c>
      <c r="O22" s="24">
        <v>0</v>
      </c>
      <c r="P22" s="24">
        <v>0</v>
      </c>
      <c r="Q22" s="24">
        <v>478</v>
      </c>
      <c r="R22" s="24"/>
      <c r="S22" s="24">
        <v>10</v>
      </c>
      <c r="T22" s="24"/>
      <c r="U22" s="24"/>
      <c r="V22" s="24">
        <v>419</v>
      </c>
      <c r="W22" s="24">
        <v>16</v>
      </c>
      <c r="X22" s="24">
        <v>430</v>
      </c>
      <c r="Y22" s="24">
        <v>36</v>
      </c>
      <c r="Z22" s="24">
        <v>14</v>
      </c>
      <c r="AA22" s="24">
        <v>40</v>
      </c>
      <c r="AB22" s="24"/>
      <c r="AC22" s="25">
        <f t="shared" si="0"/>
        <v>2512</v>
      </c>
      <c r="AD22" s="25">
        <f t="shared" si="1"/>
        <v>24063</v>
      </c>
      <c r="AE22" s="25">
        <v>26575</v>
      </c>
    </row>
    <row r="23" spans="1:33" x14ac:dyDescent="0.15">
      <c r="A23" s="39" t="s">
        <v>26</v>
      </c>
      <c r="B23" s="24">
        <v>80</v>
      </c>
      <c r="C23" s="24"/>
      <c r="D23" s="24">
        <v>4526</v>
      </c>
      <c r="E23" s="24"/>
      <c r="F23" s="24"/>
      <c r="G23" s="24"/>
      <c r="H23" s="24"/>
      <c r="I23" s="24"/>
      <c r="J23" s="24"/>
      <c r="K23" s="24"/>
      <c r="L23" s="24"/>
      <c r="M23" s="24">
        <v>2237</v>
      </c>
      <c r="N23" s="24">
        <v>3</v>
      </c>
      <c r="O23" s="24"/>
      <c r="P23" s="24"/>
      <c r="Q23" s="24">
        <v>2</v>
      </c>
      <c r="R23" s="24"/>
      <c r="S23" s="24"/>
      <c r="T23" s="24"/>
      <c r="U23" s="24"/>
      <c r="V23" s="24">
        <v>422</v>
      </c>
      <c r="W23" s="24"/>
      <c r="X23" s="24">
        <v>2179</v>
      </c>
      <c r="Y23" s="24"/>
      <c r="Z23" s="24"/>
      <c r="AA23" s="24">
        <v>0</v>
      </c>
      <c r="AB23" s="24"/>
      <c r="AC23" s="25">
        <f t="shared" si="0"/>
        <v>9449</v>
      </c>
      <c r="AD23" s="25">
        <f t="shared" si="1"/>
        <v>940</v>
      </c>
      <c r="AE23" s="25">
        <v>10389</v>
      </c>
    </row>
    <row r="24" spans="1:33" x14ac:dyDescent="0.15">
      <c r="A24" s="38" t="s">
        <v>27</v>
      </c>
      <c r="B24" s="21">
        <v>584</v>
      </c>
      <c r="C24" s="21"/>
      <c r="D24" s="21">
        <v>2360</v>
      </c>
      <c r="E24" s="21"/>
      <c r="F24" s="21"/>
      <c r="G24" s="21"/>
      <c r="H24" s="21">
        <v>3</v>
      </c>
      <c r="I24" s="21"/>
      <c r="J24" s="21"/>
      <c r="K24" s="21"/>
      <c r="L24" s="21"/>
      <c r="M24" s="21">
        <v>4578</v>
      </c>
      <c r="N24" s="21">
        <v>28</v>
      </c>
      <c r="O24" s="21"/>
      <c r="P24" s="21"/>
      <c r="Q24" s="21">
        <v>444</v>
      </c>
      <c r="R24" s="21"/>
      <c r="S24" s="21">
        <v>101</v>
      </c>
      <c r="T24" s="21"/>
      <c r="U24" s="21"/>
      <c r="V24" s="21">
        <v>13746</v>
      </c>
      <c r="W24" s="21">
        <v>476</v>
      </c>
      <c r="X24" s="21">
        <v>59146</v>
      </c>
      <c r="Y24" s="21">
        <v>1190</v>
      </c>
      <c r="Z24" s="21">
        <v>133</v>
      </c>
      <c r="AA24" s="21"/>
      <c r="AB24" s="21"/>
      <c r="AC24" s="22">
        <f t="shared" si="0"/>
        <v>82789</v>
      </c>
      <c r="AD24" s="22">
        <f t="shared" si="1"/>
        <v>23498</v>
      </c>
      <c r="AE24" s="22">
        <v>106287</v>
      </c>
    </row>
    <row r="25" spans="1:33" x14ac:dyDescent="0.15">
      <c r="A25" s="38" t="s">
        <v>28</v>
      </c>
      <c r="B25" s="21">
        <v>162</v>
      </c>
      <c r="C25" s="21"/>
      <c r="D25" s="21">
        <v>423</v>
      </c>
      <c r="E25" s="21"/>
      <c r="F25" s="21"/>
      <c r="G25" s="21"/>
      <c r="H25" s="21">
        <v>23</v>
      </c>
      <c r="I25" s="21"/>
      <c r="J25" s="21">
        <v>9</v>
      </c>
      <c r="K25" s="21"/>
      <c r="L25" s="21"/>
      <c r="M25" s="21">
        <v>12331</v>
      </c>
      <c r="N25" s="21"/>
      <c r="O25" s="21"/>
      <c r="P25" s="21">
        <v>1</v>
      </c>
      <c r="Q25" s="21">
        <v>95</v>
      </c>
      <c r="R25" s="21"/>
      <c r="S25" s="21"/>
      <c r="T25" s="21"/>
      <c r="U25" s="21"/>
      <c r="V25" s="21">
        <v>368</v>
      </c>
      <c r="W25" s="21"/>
      <c r="X25" s="21">
        <v>3820</v>
      </c>
      <c r="Y25" s="21">
        <v>41</v>
      </c>
      <c r="Z25" s="21"/>
      <c r="AA25" s="21">
        <v>0</v>
      </c>
      <c r="AB25" s="21"/>
      <c r="AC25" s="22">
        <f t="shared" si="0"/>
        <v>17273</v>
      </c>
      <c r="AD25" s="22">
        <f t="shared" si="1"/>
        <v>690</v>
      </c>
      <c r="AE25" s="22">
        <v>17963</v>
      </c>
    </row>
    <row r="26" spans="1:33" s="1" customFormat="1" x14ac:dyDescent="0.15">
      <c r="A26" s="39" t="s">
        <v>29</v>
      </c>
      <c r="B26" s="24">
        <v>494</v>
      </c>
      <c r="C26" s="24">
        <v>95</v>
      </c>
      <c r="D26" s="24">
        <v>2230</v>
      </c>
      <c r="E26" s="24">
        <v>9934</v>
      </c>
      <c r="F26" s="24">
        <v>13</v>
      </c>
      <c r="G26" s="24"/>
      <c r="H26" s="24">
        <v>1</v>
      </c>
      <c r="I26" s="24"/>
      <c r="J26" s="24">
        <v>14</v>
      </c>
      <c r="K26" s="24"/>
      <c r="L26" s="24"/>
      <c r="M26" s="24">
        <v>5581</v>
      </c>
      <c r="N26" s="24">
        <v>4</v>
      </c>
      <c r="O26" s="24">
        <v>2</v>
      </c>
      <c r="P26" s="24"/>
      <c r="Q26" s="24">
        <v>1444</v>
      </c>
      <c r="R26" s="24"/>
      <c r="S26" s="24">
        <v>161</v>
      </c>
      <c r="T26" s="24"/>
      <c r="U26" s="24"/>
      <c r="V26" s="24">
        <v>2912</v>
      </c>
      <c r="W26" s="24">
        <v>48</v>
      </c>
      <c r="X26" s="24">
        <v>18235</v>
      </c>
      <c r="Y26" s="24">
        <v>203</v>
      </c>
      <c r="Z26" s="24"/>
      <c r="AA26" s="24">
        <v>367</v>
      </c>
      <c r="AB26" s="24"/>
      <c r="AC26" s="25">
        <f t="shared" si="0"/>
        <v>41738</v>
      </c>
      <c r="AD26" s="25">
        <f t="shared" si="1"/>
        <v>6284</v>
      </c>
      <c r="AE26" s="25">
        <v>48022</v>
      </c>
    </row>
    <row r="27" spans="1:33" s="1" customFormat="1" x14ac:dyDescent="0.1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26"/>
      <c r="AD27" s="26"/>
      <c r="AE27" s="26"/>
    </row>
    <row r="28" spans="1:33" s="1" customFormat="1" x14ac:dyDescent="0.15">
      <c r="A28" s="26" t="s">
        <v>80</v>
      </c>
      <c r="B28" s="26">
        <f t="shared" ref="B28:AD28" si="2">SUM(B4:B26)</f>
        <v>14519</v>
      </c>
      <c r="C28" s="26">
        <f t="shared" si="2"/>
        <v>643</v>
      </c>
      <c r="D28" s="26">
        <f t="shared" si="2"/>
        <v>41940</v>
      </c>
      <c r="E28" s="26">
        <f t="shared" si="2"/>
        <v>9997</v>
      </c>
      <c r="F28" s="26">
        <f t="shared" si="2"/>
        <v>524</v>
      </c>
      <c r="G28" s="26">
        <f t="shared" si="2"/>
        <v>0</v>
      </c>
      <c r="H28" s="26">
        <f t="shared" si="2"/>
        <v>13752</v>
      </c>
      <c r="I28" s="26">
        <f t="shared" si="2"/>
        <v>14</v>
      </c>
      <c r="J28" s="26">
        <f t="shared" si="2"/>
        <v>26</v>
      </c>
      <c r="K28" s="26">
        <f t="shared" si="2"/>
        <v>7</v>
      </c>
      <c r="L28" s="26">
        <f t="shared" si="2"/>
        <v>0</v>
      </c>
      <c r="M28" s="26">
        <f t="shared" si="2"/>
        <v>508946</v>
      </c>
      <c r="N28" s="26">
        <f t="shared" si="2"/>
        <v>347</v>
      </c>
      <c r="O28" s="26">
        <f t="shared" si="2"/>
        <v>28</v>
      </c>
      <c r="P28" s="26">
        <f t="shared" si="2"/>
        <v>68</v>
      </c>
      <c r="Q28" s="26">
        <f t="shared" si="2"/>
        <v>7696</v>
      </c>
      <c r="R28" s="26">
        <f t="shared" si="2"/>
        <v>0</v>
      </c>
      <c r="S28" s="26">
        <f t="shared" si="2"/>
        <v>274</v>
      </c>
      <c r="T28" s="26">
        <f t="shared" si="2"/>
        <v>1103</v>
      </c>
      <c r="U28" s="26">
        <f t="shared" si="2"/>
        <v>156</v>
      </c>
      <c r="V28" s="26">
        <f t="shared" si="2"/>
        <v>137268</v>
      </c>
      <c r="W28" s="26">
        <f t="shared" si="2"/>
        <v>2637</v>
      </c>
      <c r="X28" s="26">
        <f t="shared" si="2"/>
        <v>115640</v>
      </c>
      <c r="Y28" s="26">
        <f t="shared" si="2"/>
        <v>64761</v>
      </c>
      <c r="Z28" s="26">
        <f t="shared" si="2"/>
        <v>223</v>
      </c>
      <c r="AA28" s="26">
        <f t="shared" si="2"/>
        <v>503</v>
      </c>
      <c r="AB28" s="26">
        <f t="shared" si="2"/>
        <v>2420</v>
      </c>
      <c r="AC28" s="26">
        <f t="shared" si="2"/>
        <v>923492</v>
      </c>
      <c r="AD28" s="26">
        <f t="shared" si="2"/>
        <v>203732</v>
      </c>
      <c r="AE28" s="26">
        <v>1127224</v>
      </c>
      <c r="AG28" s="2"/>
    </row>
    <row r="29" spans="1:33" s="1" customFormat="1" x14ac:dyDescent="0.1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26"/>
      <c r="AD29" s="26"/>
      <c r="AE29" s="26"/>
    </row>
    <row r="30" spans="1:33" s="1" customFormat="1" x14ac:dyDescent="0.15">
      <c r="A30" s="41" t="s">
        <v>30</v>
      </c>
      <c r="B30" s="41">
        <v>11</v>
      </c>
      <c r="C30" s="41"/>
      <c r="D30" s="41">
        <v>83</v>
      </c>
      <c r="E30" s="41"/>
      <c r="F30" s="41"/>
      <c r="G30" s="41"/>
      <c r="H30" s="41"/>
      <c r="I30" s="41"/>
      <c r="J30" s="41">
        <v>0</v>
      </c>
      <c r="K30" s="41"/>
      <c r="L30" s="41"/>
      <c r="M30" s="41">
        <v>1543</v>
      </c>
      <c r="N30" s="41"/>
      <c r="O30" s="41"/>
      <c r="P30" s="41"/>
      <c r="Q30" s="41">
        <v>1</v>
      </c>
      <c r="R30" s="41"/>
      <c r="S30" s="41"/>
      <c r="T30" s="41"/>
      <c r="U30" s="41"/>
      <c r="V30" s="41">
        <v>1194</v>
      </c>
      <c r="W30" s="41">
        <v>4</v>
      </c>
      <c r="X30" s="41">
        <v>93</v>
      </c>
      <c r="Y30" s="41">
        <v>300</v>
      </c>
      <c r="Z30" s="41"/>
      <c r="AA30" s="41"/>
      <c r="AB30" s="41">
        <v>8</v>
      </c>
      <c r="AC30" s="27">
        <f t="shared" ref="AC30:AC57" si="3">SUM(B30:AB30)</f>
        <v>3237</v>
      </c>
      <c r="AD30" s="27">
        <f t="shared" ref="AD30:AD57" si="4">+AE30-AC30</f>
        <v>37798</v>
      </c>
      <c r="AE30" s="27">
        <v>41035</v>
      </c>
    </row>
    <row r="31" spans="1:33" s="1" customFormat="1" x14ac:dyDescent="0.15">
      <c r="A31" s="41" t="s">
        <v>31</v>
      </c>
      <c r="B31" s="41">
        <v>32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>
        <v>1306</v>
      </c>
      <c r="N31" s="41">
        <v>4</v>
      </c>
      <c r="O31" s="41"/>
      <c r="P31" s="41"/>
      <c r="Q31" s="41">
        <v>6</v>
      </c>
      <c r="R31" s="41"/>
      <c r="S31" s="41"/>
      <c r="T31" s="41"/>
      <c r="U31" s="41"/>
      <c r="V31" s="41">
        <v>21</v>
      </c>
      <c r="W31" s="41"/>
      <c r="X31" s="41"/>
      <c r="Y31" s="41"/>
      <c r="Z31" s="41"/>
      <c r="AA31" s="41">
        <v>0</v>
      </c>
      <c r="AB31" s="41"/>
      <c r="AC31" s="27">
        <f t="shared" si="3"/>
        <v>1369</v>
      </c>
      <c r="AD31" s="27">
        <f t="shared" si="4"/>
        <v>85</v>
      </c>
      <c r="AE31" s="27">
        <v>1454</v>
      </c>
    </row>
    <row r="32" spans="1:33" x14ac:dyDescent="0.15">
      <c r="A32" s="40" t="s">
        <v>81</v>
      </c>
      <c r="B32" s="40">
        <v>2</v>
      </c>
      <c r="C32" s="40"/>
      <c r="D32" s="40">
        <v>4</v>
      </c>
      <c r="E32" s="40"/>
      <c r="F32" s="40"/>
      <c r="G32" s="40"/>
      <c r="H32" s="40"/>
      <c r="I32" s="40"/>
      <c r="J32" s="40">
        <v>0</v>
      </c>
      <c r="K32" s="40"/>
      <c r="L32" s="40"/>
      <c r="M32" s="40">
        <v>33</v>
      </c>
      <c r="N32" s="40"/>
      <c r="O32" s="40"/>
      <c r="P32" s="40"/>
      <c r="Q32" s="40">
        <v>104</v>
      </c>
      <c r="R32" s="40"/>
      <c r="S32" s="40"/>
      <c r="T32" s="40"/>
      <c r="U32" s="40"/>
      <c r="V32" s="40">
        <v>3</v>
      </c>
      <c r="W32" s="40"/>
      <c r="X32" s="40">
        <v>8</v>
      </c>
      <c r="Y32" s="40">
        <v>14</v>
      </c>
      <c r="Z32" s="40"/>
      <c r="AA32" s="40"/>
      <c r="AB32" s="40">
        <v>3</v>
      </c>
      <c r="AC32" s="26">
        <f t="shared" si="3"/>
        <v>171</v>
      </c>
      <c r="AD32" s="26">
        <f t="shared" si="4"/>
        <v>2875</v>
      </c>
      <c r="AE32" s="26">
        <v>3046</v>
      </c>
    </row>
    <row r="33" spans="1:31" x14ac:dyDescent="0.15">
      <c r="A33" s="40" t="s">
        <v>82</v>
      </c>
      <c r="B33" s="40">
        <v>15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>
        <v>4</v>
      </c>
      <c r="N33" s="40"/>
      <c r="O33" s="40"/>
      <c r="P33" s="40"/>
      <c r="Q33" s="40">
        <v>7</v>
      </c>
      <c r="R33" s="40"/>
      <c r="S33" s="40"/>
      <c r="T33" s="40"/>
      <c r="U33" s="40"/>
      <c r="V33" s="40">
        <v>7</v>
      </c>
      <c r="W33" s="40"/>
      <c r="X33" s="40">
        <v>1</v>
      </c>
      <c r="Y33" s="40"/>
      <c r="Z33" s="40"/>
      <c r="AA33" s="40"/>
      <c r="AB33" s="40"/>
      <c r="AC33" s="26">
        <f t="shared" si="3"/>
        <v>34</v>
      </c>
      <c r="AD33" s="26">
        <f t="shared" si="4"/>
        <v>84</v>
      </c>
      <c r="AE33" s="26">
        <v>118</v>
      </c>
    </row>
    <row r="34" spans="1:31" x14ac:dyDescent="0.15">
      <c r="A34" s="41" t="s">
        <v>32</v>
      </c>
      <c r="B34" s="41">
        <v>6</v>
      </c>
      <c r="C34" s="41">
        <v>24</v>
      </c>
      <c r="D34" s="41"/>
      <c r="E34" s="41">
        <v>22</v>
      </c>
      <c r="F34" s="41"/>
      <c r="G34" s="41"/>
      <c r="H34" s="41">
        <v>23</v>
      </c>
      <c r="I34" s="41"/>
      <c r="J34" s="41"/>
      <c r="K34" s="41"/>
      <c r="L34" s="41"/>
      <c r="M34" s="41">
        <v>34</v>
      </c>
      <c r="N34" s="41">
        <v>0</v>
      </c>
      <c r="O34" s="41"/>
      <c r="P34" s="41"/>
      <c r="Q34" s="41">
        <v>6</v>
      </c>
      <c r="R34" s="41"/>
      <c r="S34" s="41"/>
      <c r="T34" s="41"/>
      <c r="U34" s="41"/>
      <c r="V34" s="41">
        <v>29</v>
      </c>
      <c r="W34" s="41">
        <v>55</v>
      </c>
      <c r="X34" s="41">
        <v>11</v>
      </c>
      <c r="Y34" s="41"/>
      <c r="Z34" s="41"/>
      <c r="AA34" s="41"/>
      <c r="AB34" s="41"/>
      <c r="AC34" s="27">
        <f t="shared" si="3"/>
        <v>210</v>
      </c>
      <c r="AD34" s="27">
        <f t="shared" si="4"/>
        <v>799</v>
      </c>
      <c r="AE34" s="27">
        <v>1009</v>
      </c>
    </row>
    <row r="35" spans="1:31" x14ac:dyDescent="0.15">
      <c r="A35" s="41" t="s">
        <v>33</v>
      </c>
      <c r="B35" s="41">
        <v>46</v>
      </c>
      <c r="C35" s="41">
        <v>2</v>
      </c>
      <c r="D35" s="41">
        <v>9</v>
      </c>
      <c r="E35" s="41"/>
      <c r="F35" s="41"/>
      <c r="G35" s="41"/>
      <c r="H35" s="41"/>
      <c r="I35" s="41"/>
      <c r="J35" s="41"/>
      <c r="K35" s="41"/>
      <c r="L35" s="41"/>
      <c r="M35" s="41">
        <v>572</v>
      </c>
      <c r="N35" s="41"/>
      <c r="O35" s="41"/>
      <c r="P35" s="41"/>
      <c r="Q35" s="41">
        <v>440</v>
      </c>
      <c r="R35" s="41"/>
      <c r="S35" s="41"/>
      <c r="T35" s="41"/>
      <c r="U35" s="41"/>
      <c r="V35" s="41">
        <v>1058</v>
      </c>
      <c r="W35" s="41">
        <v>52</v>
      </c>
      <c r="X35" s="41">
        <v>201</v>
      </c>
      <c r="Y35" s="41">
        <v>136</v>
      </c>
      <c r="Z35" s="41"/>
      <c r="AA35" s="41"/>
      <c r="AB35" s="41"/>
      <c r="AC35" s="27">
        <f t="shared" si="3"/>
        <v>2516</v>
      </c>
      <c r="AD35" s="27">
        <f t="shared" si="4"/>
        <v>3059</v>
      </c>
      <c r="AE35" s="27">
        <v>5575</v>
      </c>
    </row>
    <row r="36" spans="1:31" x14ac:dyDescent="0.15">
      <c r="A36" s="40" t="s">
        <v>60</v>
      </c>
      <c r="B36" s="40">
        <v>74</v>
      </c>
      <c r="C36" s="40"/>
      <c r="D36" s="40">
        <v>1</v>
      </c>
      <c r="E36" s="40"/>
      <c r="F36" s="40"/>
      <c r="G36" s="40"/>
      <c r="H36" s="40">
        <v>434</v>
      </c>
      <c r="I36" s="40"/>
      <c r="J36" s="40">
        <v>0</v>
      </c>
      <c r="K36" s="40"/>
      <c r="L36" s="40"/>
      <c r="M36" s="40">
        <v>5</v>
      </c>
      <c r="N36" s="40"/>
      <c r="O36" s="40"/>
      <c r="P36" s="40"/>
      <c r="Q36" s="40">
        <v>0</v>
      </c>
      <c r="R36" s="40"/>
      <c r="S36" s="40"/>
      <c r="T36" s="40"/>
      <c r="U36" s="40"/>
      <c r="V36" s="40">
        <v>28</v>
      </c>
      <c r="W36" s="40"/>
      <c r="X36" s="40">
        <v>256</v>
      </c>
      <c r="Y36" s="40">
        <v>0</v>
      </c>
      <c r="Z36" s="40"/>
      <c r="AA36" s="40"/>
      <c r="AB36" s="40"/>
      <c r="AC36" s="26">
        <f t="shared" si="3"/>
        <v>798</v>
      </c>
      <c r="AD36" s="26">
        <f t="shared" si="4"/>
        <v>1891</v>
      </c>
      <c r="AE36" s="26">
        <v>2689</v>
      </c>
    </row>
    <row r="37" spans="1:31" x14ac:dyDescent="0.15">
      <c r="A37" s="40" t="s">
        <v>34</v>
      </c>
      <c r="B37" s="40">
        <v>29</v>
      </c>
      <c r="C37" s="40"/>
      <c r="D37" s="40">
        <v>294</v>
      </c>
      <c r="E37" s="40"/>
      <c r="F37" s="40"/>
      <c r="G37" s="40"/>
      <c r="H37" s="40">
        <v>0</v>
      </c>
      <c r="I37" s="40">
        <v>1</v>
      </c>
      <c r="J37" s="40"/>
      <c r="K37" s="40"/>
      <c r="L37" s="40"/>
      <c r="M37" s="40">
        <v>234</v>
      </c>
      <c r="N37" s="40"/>
      <c r="O37" s="40"/>
      <c r="P37" s="40"/>
      <c r="Q37" s="40">
        <v>109</v>
      </c>
      <c r="R37" s="40"/>
      <c r="S37" s="40"/>
      <c r="T37" s="40"/>
      <c r="U37" s="40"/>
      <c r="V37" s="40">
        <v>125</v>
      </c>
      <c r="W37" s="40">
        <v>5</v>
      </c>
      <c r="X37" s="40">
        <v>1157</v>
      </c>
      <c r="Y37" s="40">
        <v>8</v>
      </c>
      <c r="Z37" s="40">
        <v>101</v>
      </c>
      <c r="AA37" s="40">
        <v>0</v>
      </c>
      <c r="AB37" s="40">
        <v>1</v>
      </c>
      <c r="AC37" s="26">
        <f t="shared" si="3"/>
        <v>2064</v>
      </c>
      <c r="AD37" s="26">
        <f t="shared" si="4"/>
        <v>4557</v>
      </c>
      <c r="AE37" s="26">
        <v>6621</v>
      </c>
    </row>
    <row r="38" spans="1:31" x14ac:dyDescent="0.15">
      <c r="A38" s="41" t="s">
        <v>83</v>
      </c>
      <c r="B38" s="41">
        <v>1</v>
      </c>
      <c r="C38" s="41"/>
      <c r="D38" s="41">
        <v>1</v>
      </c>
      <c r="E38" s="41"/>
      <c r="F38" s="41"/>
      <c r="G38" s="41"/>
      <c r="H38" s="41"/>
      <c r="I38" s="41"/>
      <c r="J38" s="41"/>
      <c r="K38" s="41"/>
      <c r="L38" s="41"/>
      <c r="M38" s="41">
        <v>0</v>
      </c>
      <c r="N38" s="41"/>
      <c r="O38" s="41"/>
      <c r="P38" s="41"/>
      <c r="Q38" s="41">
        <v>1</v>
      </c>
      <c r="R38" s="41"/>
      <c r="S38" s="41"/>
      <c r="T38" s="41"/>
      <c r="U38" s="41"/>
      <c r="V38" s="41">
        <v>53</v>
      </c>
      <c r="W38" s="41"/>
      <c r="X38" s="41">
        <v>4</v>
      </c>
      <c r="Y38" s="41"/>
      <c r="Z38" s="41"/>
      <c r="AA38" s="41"/>
      <c r="AB38" s="41"/>
      <c r="AC38" s="27">
        <f t="shared" si="3"/>
        <v>60</v>
      </c>
      <c r="AD38" s="27">
        <f t="shared" si="4"/>
        <v>30</v>
      </c>
      <c r="AE38" s="27">
        <v>90</v>
      </c>
    </row>
    <row r="39" spans="1:31" x14ac:dyDescent="0.15">
      <c r="A39" s="41" t="s">
        <v>35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>
        <v>87</v>
      </c>
      <c r="N39" s="41"/>
      <c r="O39" s="41"/>
      <c r="P39" s="41"/>
      <c r="Q39" s="41">
        <v>14</v>
      </c>
      <c r="R39" s="41"/>
      <c r="S39" s="41"/>
      <c r="T39" s="41"/>
      <c r="U39" s="41"/>
      <c r="V39" s="41">
        <v>0</v>
      </c>
      <c r="W39" s="41"/>
      <c r="X39" s="41">
        <v>1</v>
      </c>
      <c r="Y39" s="41"/>
      <c r="Z39" s="41"/>
      <c r="AA39" s="41">
        <v>0</v>
      </c>
      <c r="AB39" s="41"/>
      <c r="AC39" s="27">
        <f t="shared" si="3"/>
        <v>102</v>
      </c>
      <c r="AD39" s="27">
        <f t="shared" si="4"/>
        <v>38</v>
      </c>
      <c r="AE39" s="27">
        <v>140</v>
      </c>
    </row>
    <row r="40" spans="1:31" x14ac:dyDescent="0.15">
      <c r="A40" s="40" t="s">
        <v>36</v>
      </c>
      <c r="B40" s="40">
        <v>169</v>
      </c>
      <c r="C40" s="40"/>
      <c r="D40" s="40">
        <v>20317</v>
      </c>
      <c r="E40" s="40"/>
      <c r="F40" s="40"/>
      <c r="G40" s="40"/>
      <c r="H40" s="40"/>
      <c r="I40" s="40"/>
      <c r="J40" s="40">
        <v>1</v>
      </c>
      <c r="K40" s="40"/>
      <c r="L40" s="40"/>
      <c r="M40" s="40">
        <v>3364</v>
      </c>
      <c r="N40" s="40">
        <v>3897</v>
      </c>
      <c r="O40" s="40"/>
      <c r="P40" s="40">
        <v>98</v>
      </c>
      <c r="Q40" s="40">
        <v>31653</v>
      </c>
      <c r="R40" s="40"/>
      <c r="S40" s="40"/>
      <c r="T40" s="40"/>
      <c r="U40" s="40"/>
      <c r="V40" s="40">
        <v>1610</v>
      </c>
      <c r="W40" s="40">
        <v>5</v>
      </c>
      <c r="X40" s="40">
        <v>13456</v>
      </c>
      <c r="Y40" s="40">
        <v>440</v>
      </c>
      <c r="Z40" s="40"/>
      <c r="AA40" s="40"/>
      <c r="AB40" s="40"/>
      <c r="AC40" s="26">
        <f t="shared" si="3"/>
        <v>75010</v>
      </c>
      <c r="AD40" s="26">
        <f t="shared" si="4"/>
        <v>50658</v>
      </c>
      <c r="AE40" s="26">
        <v>125668</v>
      </c>
    </row>
    <row r="41" spans="1:31" x14ac:dyDescent="0.15">
      <c r="A41" s="40" t="s">
        <v>64</v>
      </c>
      <c r="B41" s="40">
        <v>399</v>
      </c>
      <c r="C41" s="40"/>
      <c r="D41" s="40">
        <v>33</v>
      </c>
      <c r="E41" s="40">
        <v>0</v>
      </c>
      <c r="F41" s="40"/>
      <c r="G41" s="40"/>
      <c r="H41" s="40"/>
      <c r="I41" s="40"/>
      <c r="J41" s="40">
        <v>61</v>
      </c>
      <c r="K41" s="40"/>
      <c r="L41" s="40"/>
      <c r="M41" s="40">
        <v>1430</v>
      </c>
      <c r="N41" s="40">
        <v>30</v>
      </c>
      <c r="O41" s="40">
        <v>10</v>
      </c>
      <c r="P41" s="40"/>
      <c r="Q41" s="40">
        <v>118</v>
      </c>
      <c r="R41" s="40"/>
      <c r="S41" s="40"/>
      <c r="T41" s="40"/>
      <c r="U41" s="40"/>
      <c r="V41" s="40">
        <v>2134</v>
      </c>
      <c r="W41" s="40">
        <v>10</v>
      </c>
      <c r="X41" s="40">
        <v>928</v>
      </c>
      <c r="Y41" s="40">
        <v>394</v>
      </c>
      <c r="Z41" s="40">
        <v>67</v>
      </c>
      <c r="AA41" s="40">
        <v>0</v>
      </c>
      <c r="AB41" s="40"/>
      <c r="AC41" s="26">
        <f t="shared" si="3"/>
        <v>5614</v>
      </c>
      <c r="AD41" s="26">
        <f t="shared" si="4"/>
        <v>50071</v>
      </c>
      <c r="AE41" s="26">
        <v>55685</v>
      </c>
    </row>
    <row r="42" spans="1:31" x14ac:dyDescent="0.15">
      <c r="A42" s="41" t="s">
        <v>65</v>
      </c>
      <c r="B42" s="41">
        <v>70</v>
      </c>
      <c r="C42" s="41">
        <v>23</v>
      </c>
      <c r="D42" s="41">
        <v>167</v>
      </c>
      <c r="E42" s="41"/>
      <c r="F42" s="41"/>
      <c r="G42" s="41">
        <v>9</v>
      </c>
      <c r="H42" s="41"/>
      <c r="I42" s="41"/>
      <c r="J42" s="41">
        <v>99</v>
      </c>
      <c r="K42" s="41"/>
      <c r="L42" s="41"/>
      <c r="M42" s="41">
        <v>777</v>
      </c>
      <c r="N42" s="41">
        <v>233</v>
      </c>
      <c r="O42" s="41"/>
      <c r="P42" s="41"/>
      <c r="Q42" s="41">
        <v>399</v>
      </c>
      <c r="R42" s="41"/>
      <c r="S42" s="41">
        <v>1</v>
      </c>
      <c r="T42" s="41"/>
      <c r="U42" s="41"/>
      <c r="V42" s="41">
        <v>1410</v>
      </c>
      <c r="W42" s="41">
        <v>257</v>
      </c>
      <c r="X42" s="41">
        <v>640</v>
      </c>
      <c r="Y42" s="41">
        <v>136</v>
      </c>
      <c r="Z42" s="41">
        <v>23</v>
      </c>
      <c r="AA42" s="41">
        <v>0</v>
      </c>
      <c r="AB42" s="41"/>
      <c r="AC42" s="27">
        <f t="shared" si="3"/>
        <v>4244</v>
      </c>
      <c r="AD42" s="27">
        <f t="shared" si="4"/>
        <v>1875</v>
      </c>
      <c r="AE42" s="27">
        <v>6119</v>
      </c>
    </row>
    <row r="43" spans="1:31" x14ac:dyDescent="0.15">
      <c r="A43" s="41" t="s">
        <v>61</v>
      </c>
      <c r="B43" s="41">
        <v>66</v>
      </c>
      <c r="C43" s="41"/>
      <c r="D43" s="41">
        <v>68</v>
      </c>
      <c r="E43" s="41"/>
      <c r="F43" s="41"/>
      <c r="G43" s="41"/>
      <c r="H43" s="41"/>
      <c r="I43" s="41"/>
      <c r="J43" s="41">
        <v>0</v>
      </c>
      <c r="K43" s="41"/>
      <c r="L43" s="41"/>
      <c r="M43" s="41">
        <v>158</v>
      </c>
      <c r="N43" s="41">
        <v>0</v>
      </c>
      <c r="O43" s="41"/>
      <c r="P43" s="41">
        <v>0</v>
      </c>
      <c r="Q43" s="41">
        <v>25</v>
      </c>
      <c r="R43" s="41"/>
      <c r="S43" s="41"/>
      <c r="T43" s="41"/>
      <c r="U43" s="41"/>
      <c r="V43" s="41">
        <v>302</v>
      </c>
      <c r="W43" s="41"/>
      <c r="X43" s="41">
        <v>444</v>
      </c>
      <c r="Y43" s="41">
        <v>23</v>
      </c>
      <c r="Z43" s="41"/>
      <c r="AA43" s="41"/>
      <c r="AB43" s="41">
        <v>3</v>
      </c>
      <c r="AC43" s="27">
        <f t="shared" si="3"/>
        <v>1089</v>
      </c>
      <c r="AD43" s="27">
        <f t="shared" si="4"/>
        <v>26702</v>
      </c>
      <c r="AE43" s="27">
        <v>27791</v>
      </c>
    </row>
    <row r="44" spans="1:31" x14ac:dyDescent="0.15">
      <c r="A44" s="40" t="s">
        <v>37</v>
      </c>
      <c r="B44" s="40">
        <v>4286</v>
      </c>
      <c r="C44" s="40">
        <v>4992</v>
      </c>
      <c r="D44" s="40">
        <v>5386</v>
      </c>
      <c r="E44" s="40"/>
      <c r="F44" s="40"/>
      <c r="G44" s="40"/>
      <c r="H44" s="40"/>
      <c r="I44" s="40"/>
      <c r="J44" s="40"/>
      <c r="K44" s="40"/>
      <c r="L44" s="40"/>
      <c r="M44" s="40">
        <v>48258</v>
      </c>
      <c r="N44" s="40"/>
      <c r="O44" s="40"/>
      <c r="P44" s="40">
        <v>0</v>
      </c>
      <c r="Q44" s="40">
        <v>78030</v>
      </c>
      <c r="R44" s="40"/>
      <c r="S44" s="40"/>
      <c r="T44" s="40"/>
      <c r="U44" s="40"/>
      <c r="V44" s="40">
        <v>2500</v>
      </c>
      <c r="W44" s="40">
        <v>11479</v>
      </c>
      <c r="X44" s="40">
        <v>12079</v>
      </c>
      <c r="Y44" s="40">
        <v>3150</v>
      </c>
      <c r="Z44" s="40"/>
      <c r="AA44" s="40"/>
      <c r="AB44" s="40"/>
      <c r="AC44" s="26">
        <f t="shared" si="3"/>
        <v>170160</v>
      </c>
      <c r="AD44" s="26">
        <f t="shared" si="4"/>
        <v>34089</v>
      </c>
      <c r="AE44" s="26">
        <v>204249</v>
      </c>
    </row>
    <row r="45" spans="1:31" x14ac:dyDescent="0.15">
      <c r="A45" s="40" t="s">
        <v>38</v>
      </c>
      <c r="B45" s="40">
        <v>183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>
        <v>12193</v>
      </c>
      <c r="N45" s="40">
        <v>1</v>
      </c>
      <c r="O45" s="40"/>
      <c r="P45" s="40"/>
      <c r="Q45" s="40">
        <v>112</v>
      </c>
      <c r="R45" s="40"/>
      <c r="S45" s="40">
        <v>3</v>
      </c>
      <c r="T45" s="40"/>
      <c r="U45" s="40"/>
      <c r="V45" s="40">
        <v>37</v>
      </c>
      <c r="W45" s="40"/>
      <c r="X45" s="40">
        <v>128</v>
      </c>
      <c r="Y45" s="40"/>
      <c r="Z45" s="40">
        <v>1</v>
      </c>
      <c r="AA45" s="40"/>
      <c r="AB45" s="40"/>
      <c r="AC45" s="26">
        <f t="shared" si="3"/>
        <v>12658</v>
      </c>
      <c r="AD45" s="26">
        <f t="shared" si="4"/>
        <v>1211</v>
      </c>
      <c r="AE45" s="26">
        <v>13869</v>
      </c>
    </row>
    <row r="46" spans="1:31" x14ac:dyDescent="0.15">
      <c r="A46" s="41" t="s">
        <v>39</v>
      </c>
      <c r="B46" s="41">
        <v>192</v>
      </c>
      <c r="C46" s="41"/>
      <c r="D46" s="41">
        <v>155</v>
      </c>
      <c r="E46" s="41"/>
      <c r="F46" s="41"/>
      <c r="G46" s="41"/>
      <c r="H46" s="41"/>
      <c r="I46" s="41"/>
      <c r="J46" s="41"/>
      <c r="K46" s="41"/>
      <c r="L46" s="41"/>
      <c r="M46" s="41">
        <v>610</v>
      </c>
      <c r="N46" s="41"/>
      <c r="O46" s="41"/>
      <c r="P46" s="41">
        <v>1</v>
      </c>
      <c r="Q46" s="41">
        <v>370</v>
      </c>
      <c r="R46" s="41"/>
      <c r="S46" s="41"/>
      <c r="T46" s="41"/>
      <c r="U46" s="41"/>
      <c r="V46" s="41">
        <v>1867</v>
      </c>
      <c r="W46" s="41"/>
      <c r="X46" s="41">
        <v>185</v>
      </c>
      <c r="Y46" s="41">
        <v>69</v>
      </c>
      <c r="Z46" s="41">
        <v>21</v>
      </c>
      <c r="AA46" s="41"/>
      <c r="AB46" s="41"/>
      <c r="AC46" s="27">
        <f t="shared" si="3"/>
        <v>3470</v>
      </c>
      <c r="AD46" s="27">
        <f t="shared" si="4"/>
        <v>62694</v>
      </c>
      <c r="AE46" s="27">
        <v>66164</v>
      </c>
    </row>
    <row r="47" spans="1:31" x14ac:dyDescent="0.15">
      <c r="A47" s="41" t="s">
        <v>84</v>
      </c>
      <c r="B47" s="41">
        <v>0</v>
      </c>
      <c r="C47" s="41"/>
      <c r="D47" s="41">
        <v>11</v>
      </c>
      <c r="E47" s="41"/>
      <c r="F47" s="41"/>
      <c r="G47" s="41"/>
      <c r="H47" s="41">
        <v>0</v>
      </c>
      <c r="I47" s="41"/>
      <c r="J47" s="41"/>
      <c r="K47" s="41"/>
      <c r="L47" s="41"/>
      <c r="M47" s="41">
        <v>10</v>
      </c>
      <c r="N47" s="41"/>
      <c r="O47" s="41"/>
      <c r="P47" s="41"/>
      <c r="Q47" s="41">
        <v>1</v>
      </c>
      <c r="R47" s="41"/>
      <c r="S47" s="41"/>
      <c r="T47" s="41"/>
      <c r="U47" s="41"/>
      <c r="V47" s="41">
        <v>7</v>
      </c>
      <c r="W47" s="41"/>
      <c r="X47" s="41">
        <v>4</v>
      </c>
      <c r="Y47" s="41">
        <v>10</v>
      </c>
      <c r="Z47" s="41"/>
      <c r="AA47" s="41"/>
      <c r="AB47" s="41"/>
      <c r="AC47" s="27">
        <f t="shared" si="3"/>
        <v>43</v>
      </c>
      <c r="AD47" s="27">
        <f t="shared" si="4"/>
        <v>158</v>
      </c>
      <c r="AE47" s="27">
        <v>201</v>
      </c>
    </row>
    <row r="48" spans="1:31" x14ac:dyDescent="0.15">
      <c r="A48" s="40" t="s">
        <v>66</v>
      </c>
      <c r="B48" s="40">
        <v>393</v>
      </c>
      <c r="C48" s="40"/>
      <c r="D48" s="40">
        <v>870</v>
      </c>
      <c r="E48" s="40"/>
      <c r="F48" s="40"/>
      <c r="G48" s="40"/>
      <c r="H48" s="40"/>
      <c r="I48" s="40"/>
      <c r="J48" s="40"/>
      <c r="K48" s="40"/>
      <c r="L48" s="40"/>
      <c r="M48" s="40">
        <v>7339</v>
      </c>
      <c r="N48" s="40">
        <v>865</v>
      </c>
      <c r="O48" s="40"/>
      <c r="P48" s="40">
        <v>0</v>
      </c>
      <c r="Q48" s="40">
        <v>957</v>
      </c>
      <c r="R48" s="40"/>
      <c r="S48" s="40"/>
      <c r="T48" s="40"/>
      <c r="U48" s="40"/>
      <c r="V48" s="40">
        <v>11406</v>
      </c>
      <c r="W48" s="40">
        <v>324</v>
      </c>
      <c r="X48" s="40">
        <v>16539</v>
      </c>
      <c r="Y48" s="40">
        <v>1113</v>
      </c>
      <c r="Z48" s="40">
        <v>5</v>
      </c>
      <c r="AA48" s="40">
        <v>0</v>
      </c>
      <c r="AB48" s="40"/>
      <c r="AC48" s="26">
        <f t="shared" si="3"/>
        <v>39811</v>
      </c>
      <c r="AD48" s="26">
        <f t="shared" si="4"/>
        <v>86105</v>
      </c>
      <c r="AE48" s="26">
        <v>125916</v>
      </c>
    </row>
    <row r="49" spans="1:31" x14ac:dyDescent="0.15">
      <c r="A49" s="40" t="s">
        <v>40</v>
      </c>
      <c r="B49" s="40">
        <v>8</v>
      </c>
      <c r="C49" s="40"/>
      <c r="D49" s="40"/>
      <c r="E49" s="40"/>
      <c r="F49" s="40"/>
      <c r="G49" s="40"/>
      <c r="H49" s="40"/>
      <c r="I49" s="40">
        <v>1</v>
      </c>
      <c r="J49" s="40"/>
      <c r="K49" s="40"/>
      <c r="L49" s="40"/>
      <c r="M49" s="40">
        <v>1818</v>
      </c>
      <c r="N49" s="40">
        <v>1</v>
      </c>
      <c r="O49" s="40"/>
      <c r="P49" s="40"/>
      <c r="Q49" s="40">
        <v>700</v>
      </c>
      <c r="R49" s="40"/>
      <c r="S49" s="40"/>
      <c r="T49" s="40"/>
      <c r="U49" s="40"/>
      <c r="V49" s="40">
        <v>99</v>
      </c>
      <c r="W49" s="40"/>
      <c r="X49" s="40">
        <v>195</v>
      </c>
      <c r="Y49" s="40"/>
      <c r="Z49" s="40"/>
      <c r="AA49" s="40">
        <v>0</v>
      </c>
      <c r="AB49" s="40"/>
      <c r="AC49" s="26">
        <f t="shared" si="3"/>
        <v>2822</v>
      </c>
      <c r="AD49" s="26">
        <f t="shared" si="4"/>
        <v>1209</v>
      </c>
      <c r="AE49" s="26">
        <v>4031</v>
      </c>
    </row>
    <row r="50" spans="1:31" x14ac:dyDescent="0.15">
      <c r="A50" s="41" t="s">
        <v>67</v>
      </c>
      <c r="B50" s="41">
        <v>0</v>
      </c>
      <c r="C50" s="41"/>
      <c r="D50" s="41">
        <v>0</v>
      </c>
      <c r="E50" s="41"/>
      <c r="F50" s="41"/>
      <c r="G50" s="41"/>
      <c r="H50" s="41"/>
      <c r="I50" s="41"/>
      <c r="J50" s="41"/>
      <c r="K50" s="41"/>
      <c r="L50" s="41"/>
      <c r="M50" s="41">
        <v>2</v>
      </c>
      <c r="N50" s="41"/>
      <c r="O50" s="41"/>
      <c r="P50" s="41"/>
      <c r="Q50" s="41">
        <v>0</v>
      </c>
      <c r="R50" s="41"/>
      <c r="S50" s="41"/>
      <c r="T50" s="41"/>
      <c r="U50" s="41"/>
      <c r="V50" s="41">
        <v>1</v>
      </c>
      <c r="W50" s="41"/>
      <c r="X50" s="41">
        <v>18</v>
      </c>
      <c r="Y50" s="41">
        <v>0</v>
      </c>
      <c r="Z50" s="41"/>
      <c r="AA50" s="41"/>
      <c r="AB50" s="41"/>
      <c r="AC50" s="27">
        <f t="shared" si="3"/>
        <v>21</v>
      </c>
      <c r="AD50" s="27">
        <f t="shared" si="4"/>
        <v>10</v>
      </c>
      <c r="AE50" s="27">
        <v>31</v>
      </c>
    </row>
    <row r="51" spans="1:31" x14ac:dyDescent="0.15">
      <c r="A51" s="41" t="s">
        <v>41</v>
      </c>
      <c r="B51" s="41">
        <v>1083</v>
      </c>
      <c r="C51" s="41">
        <v>35</v>
      </c>
      <c r="D51" s="41">
        <v>8405</v>
      </c>
      <c r="E51" s="41">
        <v>10</v>
      </c>
      <c r="F51" s="41"/>
      <c r="G51" s="41"/>
      <c r="H51" s="41"/>
      <c r="I51" s="41"/>
      <c r="J51" s="41"/>
      <c r="K51" s="41"/>
      <c r="L51" s="41"/>
      <c r="M51" s="41">
        <v>932</v>
      </c>
      <c r="N51" s="41"/>
      <c r="O51" s="41"/>
      <c r="P51" s="41">
        <v>0</v>
      </c>
      <c r="Q51" s="41">
        <v>1363</v>
      </c>
      <c r="R51" s="41"/>
      <c r="S51" s="41"/>
      <c r="T51" s="41"/>
      <c r="U51" s="41"/>
      <c r="V51" s="41">
        <v>15164</v>
      </c>
      <c r="W51" s="41"/>
      <c r="X51" s="41">
        <v>2343</v>
      </c>
      <c r="Y51" s="41">
        <v>22</v>
      </c>
      <c r="Z51" s="41"/>
      <c r="AA51" s="41"/>
      <c r="AB51" s="41"/>
      <c r="AC51" s="27">
        <f t="shared" si="3"/>
        <v>29357</v>
      </c>
      <c r="AD51" s="27">
        <f t="shared" si="4"/>
        <v>13829</v>
      </c>
      <c r="AE51" s="27">
        <v>43186</v>
      </c>
    </row>
    <row r="52" spans="1:31" x14ac:dyDescent="0.15">
      <c r="A52" s="40" t="s">
        <v>42</v>
      </c>
      <c r="B52" s="40">
        <v>1786</v>
      </c>
      <c r="C52" s="40"/>
      <c r="D52" s="40">
        <v>1365</v>
      </c>
      <c r="E52" s="40"/>
      <c r="F52" s="40"/>
      <c r="G52" s="40"/>
      <c r="H52" s="40"/>
      <c r="I52" s="40"/>
      <c r="J52" s="40">
        <v>10</v>
      </c>
      <c r="K52" s="40"/>
      <c r="L52" s="40"/>
      <c r="M52" s="40">
        <v>3248</v>
      </c>
      <c r="N52" s="40"/>
      <c r="O52" s="40"/>
      <c r="P52" s="40"/>
      <c r="Q52" s="40">
        <v>991</v>
      </c>
      <c r="R52" s="40"/>
      <c r="S52" s="40"/>
      <c r="T52" s="40"/>
      <c r="U52" s="40"/>
      <c r="V52" s="40">
        <v>5345</v>
      </c>
      <c r="W52" s="40"/>
      <c r="X52" s="40">
        <v>5228</v>
      </c>
      <c r="Y52" s="40">
        <v>0</v>
      </c>
      <c r="Z52" s="40"/>
      <c r="AA52" s="40"/>
      <c r="AB52" s="40">
        <v>1</v>
      </c>
      <c r="AC52" s="26">
        <f t="shared" si="3"/>
        <v>17974</v>
      </c>
      <c r="AD52" s="26">
        <f t="shared" si="4"/>
        <v>96868</v>
      </c>
      <c r="AE52" s="26">
        <v>114842</v>
      </c>
    </row>
    <row r="53" spans="1:31" x14ac:dyDescent="0.15">
      <c r="A53" s="40" t="s">
        <v>43</v>
      </c>
      <c r="B53" s="40">
        <v>41</v>
      </c>
      <c r="C53" s="40"/>
      <c r="D53" s="40">
        <v>727</v>
      </c>
      <c r="E53" s="40"/>
      <c r="F53" s="40"/>
      <c r="G53" s="40"/>
      <c r="H53" s="40"/>
      <c r="I53" s="40"/>
      <c r="J53" s="40"/>
      <c r="K53" s="40"/>
      <c r="L53" s="40"/>
      <c r="M53" s="40">
        <v>9937</v>
      </c>
      <c r="N53" s="40"/>
      <c r="O53" s="40"/>
      <c r="P53" s="40">
        <v>0</v>
      </c>
      <c r="Q53" s="40">
        <v>36</v>
      </c>
      <c r="R53" s="40"/>
      <c r="S53" s="40"/>
      <c r="T53" s="40"/>
      <c r="U53" s="40"/>
      <c r="V53" s="40">
        <v>227</v>
      </c>
      <c r="W53" s="40"/>
      <c r="X53" s="40">
        <v>393</v>
      </c>
      <c r="Y53" s="40">
        <v>207</v>
      </c>
      <c r="Z53" s="40"/>
      <c r="AA53" s="40"/>
      <c r="AB53" s="40"/>
      <c r="AC53" s="26">
        <f t="shared" si="3"/>
        <v>11568</v>
      </c>
      <c r="AD53" s="26">
        <f t="shared" si="4"/>
        <v>185226</v>
      </c>
      <c r="AE53" s="26">
        <v>196794</v>
      </c>
    </row>
    <row r="54" spans="1:31" x14ac:dyDescent="0.15">
      <c r="A54" s="41" t="s">
        <v>68</v>
      </c>
      <c r="B54" s="41">
        <v>138</v>
      </c>
      <c r="C54" s="41"/>
      <c r="D54" s="41"/>
      <c r="E54" s="41"/>
      <c r="F54" s="41"/>
      <c r="G54" s="41"/>
      <c r="H54" s="41"/>
      <c r="I54" s="41"/>
      <c r="J54" s="41">
        <v>2</v>
      </c>
      <c r="K54" s="41"/>
      <c r="L54" s="41"/>
      <c r="M54" s="41">
        <v>74</v>
      </c>
      <c r="N54" s="41"/>
      <c r="O54" s="41"/>
      <c r="P54" s="41"/>
      <c r="Q54" s="41">
        <v>161</v>
      </c>
      <c r="R54" s="41"/>
      <c r="S54" s="41"/>
      <c r="T54" s="41"/>
      <c r="U54" s="41"/>
      <c r="V54" s="41">
        <v>1912</v>
      </c>
      <c r="W54" s="41">
        <v>19</v>
      </c>
      <c r="X54" s="41">
        <v>261</v>
      </c>
      <c r="Y54" s="41">
        <v>80</v>
      </c>
      <c r="Z54" s="41"/>
      <c r="AA54" s="41">
        <v>0</v>
      </c>
      <c r="AB54" s="41"/>
      <c r="AC54" s="27">
        <f t="shared" si="3"/>
        <v>2647</v>
      </c>
      <c r="AD54" s="27">
        <f t="shared" si="4"/>
        <v>4475</v>
      </c>
      <c r="AE54" s="27">
        <v>7122</v>
      </c>
    </row>
    <row r="55" spans="1:31" x14ac:dyDescent="0.15">
      <c r="A55" s="41" t="s">
        <v>44</v>
      </c>
      <c r="B55" s="41">
        <v>6</v>
      </c>
      <c r="C55" s="41"/>
      <c r="D55" s="41">
        <v>5</v>
      </c>
      <c r="E55" s="41"/>
      <c r="F55" s="41"/>
      <c r="G55" s="41"/>
      <c r="H55" s="41"/>
      <c r="I55" s="41"/>
      <c r="J55" s="41"/>
      <c r="K55" s="41"/>
      <c r="L55" s="41"/>
      <c r="M55" s="41">
        <v>66</v>
      </c>
      <c r="N55" s="41"/>
      <c r="O55" s="41"/>
      <c r="P55" s="41"/>
      <c r="Q55" s="41">
        <v>458</v>
      </c>
      <c r="R55" s="41"/>
      <c r="S55" s="41"/>
      <c r="T55" s="41"/>
      <c r="U55" s="41"/>
      <c r="V55" s="41">
        <v>650</v>
      </c>
      <c r="W55" s="41"/>
      <c r="X55" s="41">
        <v>116</v>
      </c>
      <c r="Y55" s="41"/>
      <c r="Z55" s="41"/>
      <c r="AA55" s="41">
        <v>0</v>
      </c>
      <c r="AB55" s="41"/>
      <c r="AC55" s="27">
        <f t="shared" si="3"/>
        <v>1301</v>
      </c>
      <c r="AD55" s="27">
        <f t="shared" si="4"/>
        <v>17682</v>
      </c>
      <c r="AE55" s="27">
        <v>18983</v>
      </c>
    </row>
    <row r="56" spans="1:31" x14ac:dyDescent="0.15">
      <c r="A56" s="40" t="s">
        <v>69</v>
      </c>
      <c r="B56" s="40">
        <v>647</v>
      </c>
      <c r="C56" s="40"/>
      <c r="D56" s="40">
        <v>0</v>
      </c>
      <c r="E56" s="40"/>
      <c r="F56" s="40"/>
      <c r="G56" s="40"/>
      <c r="H56" s="40"/>
      <c r="I56" s="40"/>
      <c r="J56" s="40"/>
      <c r="K56" s="40"/>
      <c r="L56" s="40"/>
      <c r="M56" s="40">
        <v>234</v>
      </c>
      <c r="N56" s="40"/>
      <c r="O56" s="40"/>
      <c r="P56" s="40">
        <v>0</v>
      </c>
      <c r="Q56" s="40">
        <v>11555</v>
      </c>
      <c r="R56" s="40"/>
      <c r="S56" s="40"/>
      <c r="T56" s="40"/>
      <c r="U56" s="40"/>
      <c r="V56" s="40">
        <v>2417</v>
      </c>
      <c r="W56" s="40">
        <v>66</v>
      </c>
      <c r="X56" s="40">
        <v>1140</v>
      </c>
      <c r="Y56" s="40">
        <v>1723</v>
      </c>
      <c r="Z56" s="40">
        <v>3</v>
      </c>
      <c r="AA56" s="40">
        <v>1</v>
      </c>
      <c r="AB56" s="40"/>
      <c r="AC56" s="26">
        <f t="shared" si="3"/>
        <v>17786</v>
      </c>
      <c r="AD56" s="26">
        <f t="shared" si="4"/>
        <v>15867</v>
      </c>
      <c r="AE56" s="26">
        <v>33653</v>
      </c>
    </row>
    <row r="57" spans="1:31" x14ac:dyDescent="0.15">
      <c r="A57" s="40" t="s">
        <v>45</v>
      </c>
      <c r="B57" s="40">
        <v>713</v>
      </c>
      <c r="C57" s="40">
        <v>131</v>
      </c>
      <c r="D57" s="40">
        <v>6864</v>
      </c>
      <c r="E57" s="40">
        <v>20</v>
      </c>
      <c r="F57" s="40"/>
      <c r="G57" s="40"/>
      <c r="H57" s="40">
        <v>1</v>
      </c>
      <c r="I57" s="40">
        <v>1</v>
      </c>
      <c r="J57" s="40"/>
      <c r="K57" s="40"/>
      <c r="L57" s="40"/>
      <c r="M57" s="40">
        <v>48947</v>
      </c>
      <c r="N57" s="40">
        <v>127</v>
      </c>
      <c r="O57" s="40"/>
      <c r="P57" s="40">
        <v>0</v>
      </c>
      <c r="Q57" s="40">
        <v>4623</v>
      </c>
      <c r="R57" s="40"/>
      <c r="S57" s="40"/>
      <c r="T57" s="40"/>
      <c r="U57" s="40"/>
      <c r="V57" s="40">
        <v>2760</v>
      </c>
      <c r="W57" s="40">
        <v>1445</v>
      </c>
      <c r="X57" s="40">
        <v>6126</v>
      </c>
      <c r="Y57" s="40">
        <v>111</v>
      </c>
      <c r="Z57" s="40">
        <v>203</v>
      </c>
      <c r="AA57" s="40">
        <v>1</v>
      </c>
      <c r="AB57" s="40"/>
      <c r="AC57" s="26">
        <f t="shared" si="3"/>
        <v>72073</v>
      </c>
      <c r="AD57" s="26">
        <f t="shared" si="4"/>
        <v>52674</v>
      </c>
      <c r="AE57" s="26">
        <v>124747</v>
      </c>
    </row>
    <row r="58" spans="1:31" x14ac:dyDescent="0.1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26"/>
      <c r="AD58" s="26"/>
      <c r="AE58" s="26"/>
    </row>
    <row r="59" spans="1:31" x14ac:dyDescent="0.15">
      <c r="A59" s="26" t="s">
        <v>46</v>
      </c>
      <c r="B59" s="26">
        <f t="shared" ref="B59:AE59" si="5">SUM(B30:B57)</f>
        <v>10396</v>
      </c>
      <c r="C59" s="26">
        <f t="shared" si="5"/>
        <v>5207</v>
      </c>
      <c r="D59" s="26">
        <f t="shared" si="5"/>
        <v>44765</v>
      </c>
      <c r="E59" s="26">
        <f t="shared" si="5"/>
        <v>52</v>
      </c>
      <c r="F59" s="26">
        <f t="shared" si="5"/>
        <v>0</v>
      </c>
      <c r="G59" s="26">
        <f t="shared" ref="G59" si="6">SUM(G30:G57)</f>
        <v>9</v>
      </c>
      <c r="H59" s="26">
        <f t="shared" si="5"/>
        <v>458</v>
      </c>
      <c r="I59" s="26">
        <f t="shared" si="5"/>
        <v>3</v>
      </c>
      <c r="J59" s="26">
        <f t="shared" si="5"/>
        <v>173</v>
      </c>
      <c r="K59" s="26">
        <f t="shared" si="5"/>
        <v>0</v>
      </c>
      <c r="L59" s="26">
        <f t="shared" si="5"/>
        <v>0</v>
      </c>
      <c r="M59" s="26">
        <f t="shared" si="5"/>
        <v>143215</v>
      </c>
      <c r="N59" s="26">
        <f t="shared" si="5"/>
        <v>5158</v>
      </c>
      <c r="O59" s="26">
        <f t="shared" si="5"/>
        <v>10</v>
      </c>
      <c r="P59" s="26">
        <f t="shared" si="5"/>
        <v>99</v>
      </c>
      <c r="Q59" s="26">
        <f t="shared" si="5"/>
        <v>132240</v>
      </c>
      <c r="R59" s="26">
        <f t="shared" si="5"/>
        <v>0</v>
      </c>
      <c r="S59" s="26">
        <f t="shared" si="5"/>
        <v>4</v>
      </c>
      <c r="T59" s="26">
        <f t="shared" si="5"/>
        <v>0</v>
      </c>
      <c r="U59" s="26">
        <f t="shared" si="5"/>
        <v>0</v>
      </c>
      <c r="V59" s="26">
        <f t="shared" si="5"/>
        <v>52366</v>
      </c>
      <c r="W59" s="26">
        <f t="shared" si="5"/>
        <v>13721</v>
      </c>
      <c r="X59" s="26">
        <f t="shared" si="5"/>
        <v>61955</v>
      </c>
      <c r="Y59" s="26">
        <f t="shared" si="5"/>
        <v>7936</v>
      </c>
      <c r="Z59" s="26">
        <f t="shared" si="5"/>
        <v>424</v>
      </c>
      <c r="AA59" s="26">
        <f t="shared" si="5"/>
        <v>2</v>
      </c>
      <c r="AB59" s="26">
        <f t="shared" si="5"/>
        <v>16</v>
      </c>
      <c r="AC59" s="26">
        <f t="shared" si="5"/>
        <v>478209</v>
      </c>
      <c r="AD59" s="26">
        <f t="shared" si="5"/>
        <v>752619</v>
      </c>
      <c r="AE59" s="26">
        <f t="shared" si="5"/>
        <v>1230828</v>
      </c>
    </row>
    <row r="60" spans="1:3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 s="28" customFormat="1" x14ac:dyDescent="0.15">
      <c r="A61" s="26" t="s">
        <v>47</v>
      </c>
      <c r="B61" s="26">
        <f t="shared" ref="B61:AE61" si="7">+B59+B28</f>
        <v>24915</v>
      </c>
      <c r="C61" s="26">
        <f t="shared" si="7"/>
        <v>5850</v>
      </c>
      <c r="D61" s="26">
        <f t="shared" si="7"/>
        <v>86705</v>
      </c>
      <c r="E61" s="26">
        <f t="shared" si="7"/>
        <v>10049</v>
      </c>
      <c r="F61" s="26">
        <f t="shared" si="7"/>
        <v>524</v>
      </c>
      <c r="G61" s="26">
        <f t="shared" si="7"/>
        <v>9</v>
      </c>
      <c r="H61" s="26">
        <f t="shared" si="7"/>
        <v>14210</v>
      </c>
      <c r="I61" s="26">
        <f t="shared" si="7"/>
        <v>17</v>
      </c>
      <c r="J61" s="26">
        <f t="shared" si="7"/>
        <v>199</v>
      </c>
      <c r="K61" s="26">
        <f t="shared" si="7"/>
        <v>7</v>
      </c>
      <c r="L61" s="26">
        <f t="shared" si="7"/>
        <v>0</v>
      </c>
      <c r="M61" s="26">
        <f t="shared" si="7"/>
        <v>652161</v>
      </c>
      <c r="N61" s="26">
        <f t="shared" si="7"/>
        <v>5505</v>
      </c>
      <c r="O61" s="26">
        <f t="shared" si="7"/>
        <v>38</v>
      </c>
      <c r="P61" s="26">
        <f t="shared" si="7"/>
        <v>167</v>
      </c>
      <c r="Q61" s="26">
        <f t="shared" si="7"/>
        <v>139936</v>
      </c>
      <c r="R61" s="26">
        <f t="shared" si="7"/>
        <v>0</v>
      </c>
      <c r="S61" s="26">
        <f t="shared" si="7"/>
        <v>278</v>
      </c>
      <c r="T61" s="26">
        <f t="shared" si="7"/>
        <v>1103</v>
      </c>
      <c r="U61" s="26">
        <f t="shared" si="7"/>
        <v>156</v>
      </c>
      <c r="V61" s="26">
        <f t="shared" si="7"/>
        <v>189634</v>
      </c>
      <c r="W61" s="26">
        <f t="shared" si="7"/>
        <v>16358</v>
      </c>
      <c r="X61" s="26">
        <f t="shared" si="7"/>
        <v>177595</v>
      </c>
      <c r="Y61" s="26">
        <f t="shared" si="7"/>
        <v>72697</v>
      </c>
      <c r="Z61" s="26">
        <f t="shared" si="7"/>
        <v>647</v>
      </c>
      <c r="AA61" s="26">
        <f t="shared" si="7"/>
        <v>505</v>
      </c>
      <c r="AB61" s="26">
        <f t="shared" si="7"/>
        <v>2436</v>
      </c>
      <c r="AC61" s="26">
        <f t="shared" si="7"/>
        <v>1401701</v>
      </c>
      <c r="AD61" s="26">
        <f t="shared" si="7"/>
        <v>956351</v>
      </c>
      <c r="AE61" s="26">
        <f t="shared" si="7"/>
        <v>2358052</v>
      </c>
    </row>
    <row r="63" spans="1:31" s="29" customFormat="1" x14ac:dyDescent="0.15">
      <c r="A63" s="29" t="s">
        <v>59</v>
      </c>
      <c r="B63" s="29">
        <f>+(B61*100)/$AE$61</f>
        <v>1.0565924754840013</v>
      </c>
      <c r="C63" s="29">
        <f t="shared" ref="C63:AE63" si="8">+(C61*100)/$AE$61</f>
        <v>0.24808613211243857</v>
      </c>
      <c r="D63" s="29">
        <f t="shared" si="8"/>
        <v>3.6769757409929893</v>
      </c>
      <c r="E63" s="29">
        <f t="shared" si="8"/>
        <v>0.42615684471758891</v>
      </c>
      <c r="F63" s="29">
        <f t="shared" si="8"/>
        <v>2.2221732175541506E-2</v>
      </c>
      <c r="G63" s="29">
        <f t="shared" si="8"/>
        <v>3.8167097248067473E-4</v>
      </c>
      <c r="H63" s="29">
        <f t="shared" si="8"/>
        <v>0.60261605766115423</v>
      </c>
      <c r="I63" s="29">
        <f t="shared" si="8"/>
        <v>7.2093405913016334E-4</v>
      </c>
      <c r="J63" s="29">
        <f t="shared" si="8"/>
        <v>8.4391692804060298E-3</v>
      </c>
      <c r="K63" s="29">
        <f t="shared" si="8"/>
        <v>2.9685520081830258E-4</v>
      </c>
      <c r="L63" s="29">
        <f t="shared" si="8"/>
        <v>0</v>
      </c>
      <c r="M63" s="29">
        <f t="shared" si="8"/>
        <v>27.656769231552147</v>
      </c>
      <c r="N63" s="29">
        <f t="shared" si="8"/>
        <v>0.23345541150067936</v>
      </c>
      <c r="O63" s="29">
        <f t="shared" si="8"/>
        <v>1.611499661585071E-3</v>
      </c>
      <c r="P63" s="29">
        <f t="shared" si="8"/>
        <v>7.0821169338080754E-3</v>
      </c>
      <c r="Q63" s="29">
        <f t="shared" si="8"/>
        <v>5.9343899116728558</v>
      </c>
      <c r="R63" s="29">
        <f t="shared" si="8"/>
        <v>0</v>
      </c>
      <c r="S63" s="29">
        <f t="shared" si="8"/>
        <v>1.1789392261069731E-2</v>
      </c>
      <c r="T63" s="29">
        <f t="shared" si="8"/>
        <v>4.6775898071798244E-2</v>
      </c>
      <c r="U63" s="29">
        <f t="shared" si="8"/>
        <v>6.6156301896650284E-3</v>
      </c>
      <c r="V63" s="29">
        <f t="shared" si="8"/>
        <v>8.0419770217111406</v>
      </c>
      <c r="W63" s="29">
        <f t="shared" si="8"/>
        <v>0.69370819642654191</v>
      </c>
      <c r="X63" s="29">
        <f t="shared" si="8"/>
        <v>7.5314284841894921</v>
      </c>
      <c r="Y63" s="29">
        <f t="shared" si="8"/>
        <v>3.0829260762697346</v>
      </c>
      <c r="Z63" s="29">
        <f t="shared" si="8"/>
        <v>2.7437902132777393E-2</v>
      </c>
      <c r="AA63" s="29">
        <f t="shared" si="8"/>
        <v>2.1415982344748969E-2</v>
      </c>
      <c r="AB63" s="29">
        <f t="shared" si="8"/>
        <v>0.10330560988476929</v>
      </c>
      <c r="AC63" s="29">
        <f t="shared" si="8"/>
        <v>59.443175977459362</v>
      </c>
      <c r="AD63" s="29">
        <f t="shared" si="8"/>
        <v>40.556824022540638</v>
      </c>
      <c r="AE63" s="29">
        <f t="shared" si="8"/>
        <v>100</v>
      </c>
    </row>
    <row r="71" spans="2:33" s="28" customFormat="1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F71" s="23"/>
      <c r="AG71" s="23"/>
    </row>
    <row r="72" spans="2:33" s="28" customFormat="1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F72" s="23"/>
      <c r="AG72" s="23"/>
    </row>
    <row r="73" spans="2:33" s="28" customFormat="1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F73" s="23"/>
      <c r="AG73" s="23"/>
    </row>
    <row r="74" spans="2:33" s="28" customFormat="1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F74" s="23"/>
      <c r="AG74" s="23"/>
    </row>
    <row r="75" spans="2:33" s="28" customFormat="1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F75" s="23"/>
      <c r="AG75" s="23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Sans,Negrita"IMPORTACIONES ESPAÑOLAS DE FRUTAS Y&amp;12 &amp;14HORTALIZAS FRESCAS - AÑO 2013 - EN TM
&amp;R&amp;G</oddHeader>
    <oddFooter>&amp;CDATOS PROCEDENTES DE ADUANAS PROCESADOS POR FEPEX&amp;R&amp;P/&amp;N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zoomScale="75" workbookViewId="0">
      <selection activeCell="A2" sqref="A2"/>
    </sheetView>
  </sheetViews>
  <sheetFormatPr baseColWidth="10" defaultRowHeight="14" x14ac:dyDescent="0.15"/>
  <cols>
    <col min="1" max="1" width="20.1640625" style="28" customWidth="1"/>
    <col min="2" max="28" width="10.83203125" style="23" customWidth="1"/>
    <col min="29" max="31" width="10.83203125" style="28" customWidth="1"/>
    <col min="32" max="16384" width="10.83203125" style="23"/>
  </cols>
  <sheetData>
    <row r="1" spans="1:31" s="18" customFormat="1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17"/>
      <c r="AD1" s="17"/>
      <c r="AE1" s="17"/>
    </row>
    <row r="2" spans="1:31" s="20" customFormat="1" ht="15" customHeight="1" x14ac:dyDescent="0.15">
      <c r="A2" s="43"/>
      <c r="B2" s="43" t="s">
        <v>0</v>
      </c>
      <c r="C2" s="43" t="s">
        <v>1</v>
      </c>
      <c r="D2" s="43" t="s">
        <v>50</v>
      </c>
      <c r="E2" s="43" t="s">
        <v>62</v>
      </c>
      <c r="F2" s="43" t="s">
        <v>51</v>
      </c>
      <c r="G2" s="43" t="s">
        <v>85</v>
      </c>
      <c r="H2" s="43" t="s">
        <v>70</v>
      </c>
      <c r="I2" s="43" t="s">
        <v>71</v>
      </c>
      <c r="J2" s="43" t="s">
        <v>52</v>
      </c>
      <c r="K2" s="43" t="s">
        <v>53</v>
      </c>
      <c r="L2" s="43" t="s">
        <v>2</v>
      </c>
      <c r="M2" s="43" t="s">
        <v>3</v>
      </c>
      <c r="N2" s="43" t="s">
        <v>4</v>
      </c>
      <c r="O2" s="43" t="s">
        <v>72</v>
      </c>
      <c r="P2" s="43" t="s">
        <v>5</v>
      </c>
      <c r="Q2" s="43" t="s">
        <v>6</v>
      </c>
      <c r="R2" s="43" t="s">
        <v>54</v>
      </c>
      <c r="S2" s="43" t="s">
        <v>55</v>
      </c>
      <c r="T2" s="43" t="s">
        <v>73</v>
      </c>
      <c r="U2" s="43" t="s">
        <v>56</v>
      </c>
      <c r="V2" s="43" t="s">
        <v>74</v>
      </c>
      <c r="W2" s="43" t="s">
        <v>57</v>
      </c>
      <c r="X2" s="43" t="s">
        <v>7</v>
      </c>
      <c r="Y2" s="43" t="s">
        <v>75</v>
      </c>
      <c r="Z2" s="43" t="s">
        <v>76</v>
      </c>
      <c r="AA2" s="43" t="s">
        <v>77</v>
      </c>
      <c r="AB2" s="43" t="s">
        <v>8</v>
      </c>
      <c r="AC2" s="19" t="s">
        <v>63</v>
      </c>
      <c r="AD2" s="19" t="s">
        <v>58</v>
      </c>
      <c r="AE2" s="19" t="s">
        <v>48</v>
      </c>
    </row>
    <row r="3" spans="1:31" s="20" customFormat="1" ht="6.75" customHeight="1" x14ac:dyDescent="0.1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19"/>
      <c r="AD3" s="19"/>
      <c r="AE3" s="19"/>
    </row>
    <row r="4" spans="1:31" x14ac:dyDescent="0.15">
      <c r="A4" s="44" t="s">
        <v>9</v>
      </c>
      <c r="B4" s="21">
        <v>0</v>
      </c>
      <c r="C4" s="21">
        <v>0</v>
      </c>
      <c r="D4" s="21">
        <v>179</v>
      </c>
      <c r="E4" s="21"/>
      <c r="F4" s="21"/>
      <c r="G4" s="21"/>
      <c r="H4" s="21"/>
      <c r="I4" s="21"/>
      <c r="J4" s="21"/>
      <c r="K4" s="21"/>
      <c r="L4" s="21"/>
      <c r="M4" s="21">
        <v>5</v>
      </c>
      <c r="N4" s="21"/>
      <c r="O4" s="21">
        <v>0</v>
      </c>
      <c r="P4" s="21"/>
      <c r="Q4" s="21">
        <v>3</v>
      </c>
      <c r="R4" s="21"/>
      <c r="S4" s="21"/>
      <c r="T4" s="21"/>
      <c r="U4" s="21"/>
      <c r="V4" s="21">
        <v>0</v>
      </c>
      <c r="W4" s="21"/>
      <c r="X4" s="21">
        <v>54</v>
      </c>
      <c r="Y4" s="21">
        <v>5</v>
      </c>
      <c r="Z4" s="21"/>
      <c r="AA4" s="21"/>
      <c r="AB4" s="21"/>
      <c r="AC4" s="22">
        <f>SUM(B4:AB4)</f>
        <v>246</v>
      </c>
      <c r="AD4" s="22">
        <f>+AE4-AC4</f>
        <v>16</v>
      </c>
      <c r="AE4" s="22">
        <v>262</v>
      </c>
    </row>
    <row r="5" spans="1:31" x14ac:dyDescent="0.15">
      <c r="A5" s="44" t="s">
        <v>10</v>
      </c>
      <c r="B5" s="21">
        <v>406</v>
      </c>
      <c r="C5" s="21"/>
      <c r="D5" s="21">
        <v>94</v>
      </c>
      <c r="E5" s="21"/>
      <c r="F5" s="21"/>
      <c r="G5" s="21"/>
      <c r="H5" s="21">
        <v>1</v>
      </c>
      <c r="I5" s="21">
        <v>6</v>
      </c>
      <c r="J5" s="21">
        <v>10</v>
      </c>
      <c r="K5" s="21"/>
      <c r="L5" s="21"/>
      <c r="M5" s="21">
        <v>1211</v>
      </c>
      <c r="N5" s="21"/>
      <c r="O5" s="21"/>
      <c r="P5" s="21">
        <v>0</v>
      </c>
      <c r="Q5" s="21">
        <v>21</v>
      </c>
      <c r="R5" s="21"/>
      <c r="S5" s="21"/>
      <c r="T5" s="21"/>
      <c r="U5" s="21">
        <v>2</v>
      </c>
      <c r="V5" s="21">
        <v>265</v>
      </c>
      <c r="W5" s="21"/>
      <c r="X5" s="21">
        <v>1046</v>
      </c>
      <c r="Y5" s="21">
        <v>131</v>
      </c>
      <c r="Z5" s="21">
        <v>5</v>
      </c>
      <c r="AA5" s="21"/>
      <c r="AB5" s="21"/>
      <c r="AC5" s="22">
        <f t="shared" ref="AC5:AC26" si="0">SUM(B5:AB5)</f>
        <v>3198</v>
      </c>
      <c r="AD5" s="22">
        <f t="shared" ref="AD5:AD26" si="1">+AE5-AC5</f>
        <v>2613</v>
      </c>
      <c r="AE5" s="22">
        <v>5811</v>
      </c>
    </row>
    <row r="6" spans="1:31" x14ac:dyDescent="0.15">
      <c r="A6" s="45" t="s">
        <v>11</v>
      </c>
      <c r="B6" s="24">
        <v>15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>
        <v>143</v>
      </c>
      <c r="N6" s="24"/>
      <c r="O6" s="24"/>
      <c r="P6" s="24"/>
      <c r="Q6" s="24">
        <v>18</v>
      </c>
      <c r="R6" s="24"/>
      <c r="S6" s="24"/>
      <c r="T6" s="24"/>
      <c r="U6" s="24"/>
      <c r="V6" s="24">
        <v>7</v>
      </c>
      <c r="W6" s="24"/>
      <c r="X6" s="24"/>
      <c r="Y6" s="24"/>
      <c r="Z6" s="24"/>
      <c r="AA6" s="24"/>
      <c r="AB6" s="24"/>
      <c r="AC6" s="25">
        <f t="shared" si="0"/>
        <v>183</v>
      </c>
      <c r="AD6" s="25">
        <f t="shared" si="1"/>
        <v>68</v>
      </c>
      <c r="AE6" s="25">
        <v>251</v>
      </c>
    </row>
    <row r="7" spans="1:31" x14ac:dyDescent="0.15">
      <c r="A7" s="45" t="s">
        <v>12</v>
      </c>
      <c r="B7" s="24">
        <v>16</v>
      </c>
      <c r="C7" s="24"/>
      <c r="D7" s="24">
        <v>232</v>
      </c>
      <c r="E7" s="24"/>
      <c r="F7" s="24"/>
      <c r="G7" s="24"/>
      <c r="H7" s="24"/>
      <c r="I7" s="24"/>
      <c r="J7" s="24"/>
      <c r="K7" s="24"/>
      <c r="L7" s="24"/>
      <c r="M7" s="24">
        <v>13</v>
      </c>
      <c r="N7" s="24"/>
      <c r="O7" s="24"/>
      <c r="P7" s="24"/>
      <c r="Q7" s="24">
        <v>2</v>
      </c>
      <c r="R7" s="24"/>
      <c r="S7" s="24"/>
      <c r="T7" s="24"/>
      <c r="U7" s="24"/>
      <c r="V7" s="24">
        <v>8</v>
      </c>
      <c r="W7" s="24"/>
      <c r="X7" s="24">
        <v>0</v>
      </c>
      <c r="Y7" s="24">
        <v>679</v>
      </c>
      <c r="Z7" s="24"/>
      <c r="AA7" s="24">
        <v>0</v>
      </c>
      <c r="AB7" s="24"/>
      <c r="AC7" s="25">
        <f t="shared" si="0"/>
        <v>950</v>
      </c>
      <c r="AD7" s="25">
        <f t="shared" si="1"/>
        <v>63</v>
      </c>
      <c r="AE7" s="25">
        <v>1013</v>
      </c>
    </row>
    <row r="8" spans="1:31" x14ac:dyDescent="0.15">
      <c r="A8" s="44" t="s">
        <v>13</v>
      </c>
      <c r="B8" s="21">
        <v>41</v>
      </c>
      <c r="C8" s="21">
        <v>1</v>
      </c>
      <c r="D8" s="21">
        <v>203</v>
      </c>
      <c r="E8" s="21"/>
      <c r="F8" s="21"/>
      <c r="G8" s="21"/>
      <c r="H8" s="21"/>
      <c r="I8" s="21"/>
      <c r="J8" s="21"/>
      <c r="K8" s="21"/>
      <c r="L8" s="21"/>
      <c r="M8" s="21">
        <v>87</v>
      </c>
      <c r="N8" s="21">
        <v>37</v>
      </c>
      <c r="O8" s="21"/>
      <c r="P8" s="21"/>
      <c r="Q8" s="21">
        <v>204</v>
      </c>
      <c r="R8" s="21"/>
      <c r="S8" s="21">
        <v>5</v>
      </c>
      <c r="T8" s="21"/>
      <c r="U8" s="21"/>
      <c r="V8" s="21">
        <v>274</v>
      </c>
      <c r="W8" s="21">
        <v>26</v>
      </c>
      <c r="X8" s="21">
        <v>46</v>
      </c>
      <c r="Y8" s="21"/>
      <c r="Z8" s="21"/>
      <c r="AA8" s="21">
        <v>1</v>
      </c>
      <c r="AB8" s="21">
        <v>2</v>
      </c>
      <c r="AC8" s="22">
        <f t="shared" si="0"/>
        <v>927</v>
      </c>
      <c r="AD8" s="22">
        <f t="shared" si="1"/>
        <v>27</v>
      </c>
      <c r="AE8" s="22">
        <v>954</v>
      </c>
    </row>
    <row r="9" spans="1:31" x14ac:dyDescent="0.15">
      <c r="A9" s="44" t="s">
        <v>14</v>
      </c>
      <c r="B9" s="21">
        <v>79</v>
      </c>
      <c r="C9" s="21"/>
      <c r="D9" s="21">
        <v>1</v>
      </c>
      <c r="E9" s="21"/>
      <c r="F9" s="21"/>
      <c r="G9" s="21"/>
      <c r="H9" s="21">
        <v>1</v>
      </c>
      <c r="I9" s="21"/>
      <c r="J9" s="21">
        <v>0</v>
      </c>
      <c r="K9" s="21"/>
      <c r="L9" s="21"/>
      <c r="M9" s="21">
        <v>328</v>
      </c>
      <c r="N9" s="21"/>
      <c r="O9" s="21">
        <v>0</v>
      </c>
      <c r="P9" s="21"/>
      <c r="Q9" s="21">
        <v>38</v>
      </c>
      <c r="R9" s="21"/>
      <c r="S9" s="21"/>
      <c r="T9" s="21"/>
      <c r="U9" s="21"/>
      <c r="V9" s="21">
        <v>23</v>
      </c>
      <c r="W9" s="21">
        <v>2</v>
      </c>
      <c r="X9" s="21">
        <v>271</v>
      </c>
      <c r="Y9" s="21">
        <v>16</v>
      </c>
      <c r="Z9" s="21"/>
      <c r="AA9" s="21">
        <v>0</v>
      </c>
      <c r="AB9" s="21"/>
      <c r="AC9" s="22">
        <f t="shared" si="0"/>
        <v>759</v>
      </c>
      <c r="AD9" s="22">
        <f t="shared" si="1"/>
        <v>10511</v>
      </c>
      <c r="AE9" s="22">
        <v>11270</v>
      </c>
    </row>
    <row r="10" spans="1:31" x14ac:dyDescent="0.15">
      <c r="A10" s="45" t="s">
        <v>78</v>
      </c>
      <c r="B10" s="24">
        <v>19</v>
      </c>
      <c r="C10" s="24"/>
      <c r="D10" s="24">
        <v>3</v>
      </c>
      <c r="E10" s="24"/>
      <c r="F10" s="24"/>
      <c r="G10" s="24"/>
      <c r="H10" s="24"/>
      <c r="I10" s="24"/>
      <c r="J10" s="24"/>
      <c r="K10" s="24"/>
      <c r="L10" s="24"/>
      <c r="M10" s="24">
        <v>30</v>
      </c>
      <c r="N10" s="24">
        <v>88</v>
      </c>
      <c r="O10" s="24"/>
      <c r="P10" s="24"/>
      <c r="Q10" s="24">
        <v>37</v>
      </c>
      <c r="R10" s="24"/>
      <c r="S10" s="24"/>
      <c r="T10" s="24"/>
      <c r="U10" s="24"/>
      <c r="V10" s="24">
        <v>798</v>
      </c>
      <c r="W10" s="24"/>
      <c r="X10" s="24">
        <v>692</v>
      </c>
      <c r="Y10" s="24">
        <v>3</v>
      </c>
      <c r="Z10" s="24"/>
      <c r="AA10" s="24"/>
      <c r="AB10" s="24"/>
      <c r="AC10" s="25">
        <f t="shared" si="0"/>
        <v>1670</v>
      </c>
      <c r="AD10" s="25">
        <f t="shared" si="1"/>
        <v>4422</v>
      </c>
      <c r="AE10" s="25">
        <v>6092</v>
      </c>
    </row>
    <row r="11" spans="1:31" x14ac:dyDescent="0.15">
      <c r="A11" s="45" t="s">
        <v>15</v>
      </c>
      <c r="B11" s="24">
        <v>2500</v>
      </c>
      <c r="C11" s="24">
        <v>11</v>
      </c>
      <c r="D11" s="24">
        <v>322</v>
      </c>
      <c r="E11" s="24"/>
      <c r="F11" s="24"/>
      <c r="G11" s="24"/>
      <c r="H11" s="24">
        <v>661</v>
      </c>
      <c r="I11" s="24"/>
      <c r="J11" s="24"/>
      <c r="K11" s="24"/>
      <c r="L11" s="24"/>
      <c r="M11" s="24">
        <v>5596</v>
      </c>
      <c r="N11" s="24"/>
      <c r="O11" s="24"/>
      <c r="P11" s="24"/>
      <c r="Q11" s="24">
        <v>648</v>
      </c>
      <c r="R11" s="24"/>
      <c r="S11" s="24">
        <v>4</v>
      </c>
      <c r="T11" s="24"/>
      <c r="U11" s="24"/>
      <c r="V11" s="24">
        <v>11363</v>
      </c>
      <c r="W11" s="24">
        <v>201</v>
      </c>
      <c r="X11" s="24">
        <v>7177</v>
      </c>
      <c r="Y11" s="24">
        <v>497</v>
      </c>
      <c r="Z11" s="24"/>
      <c r="AA11" s="24"/>
      <c r="AB11" s="24"/>
      <c r="AC11" s="25">
        <f t="shared" si="0"/>
        <v>28980</v>
      </c>
      <c r="AD11" s="25">
        <f t="shared" si="1"/>
        <v>16100</v>
      </c>
      <c r="AE11" s="25">
        <v>45080</v>
      </c>
    </row>
    <row r="12" spans="1:31" x14ac:dyDescent="0.15">
      <c r="A12" s="44" t="s">
        <v>16</v>
      </c>
      <c r="B12" s="21">
        <v>1558</v>
      </c>
      <c r="C12" s="21">
        <v>2</v>
      </c>
      <c r="D12" s="21">
        <v>649</v>
      </c>
      <c r="E12" s="21">
        <v>1</v>
      </c>
      <c r="F12" s="21"/>
      <c r="G12" s="21">
        <v>0</v>
      </c>
      <c r="H12" s="21"/>
      <c r="I12" s="21"/>
      <c r="J12" s="21">
        <v>0</v>
      </c>
      <c r="K12" s="21"/>
      <c r="L12" s="21"/>
      <c r="M12" s="21">
        <v>3778</v>
      </c>
      <c r="N12" s="21"/>
      <c r="O12" s="21">
        <v>0</v>
      </c>
      <c r="P12" s="21">
        <v>15</v>
      </c>
      <c r="Q12" s="21">
        <v>176</v>
      </c>
      <c r="R12" s="21"/>
      <c r="S12" s="21"/>
      <c r="T12" s="21"/>
      <c r="U12" s="21"/>
      <c r="V12" s="21">
        <v>5408</v>
      </c>
      <c r="W12" s="21">
        <v>126</v>
      </c>
      <c r="X12" s="21">
        <v>2695</v>
      </c>
      <c r="Y12" s="21">
        <v>384</v>
      </c>
      <c r="Z12" s="21"/>
      <c r="AA12" s="21">
        <v>25</v>
      </c>
      <c r="AB12" s="21">
        <v>11</v>
      </c>
      <c r="AC12" s="22">
        <f t="shared" si="0"/>
        <v>14828</v>
      </c>
      <c r="AD12" s="22">
        <f t="shared" si="1"/>
        <v>299</v>
      </c>
      <c r="AE12" s="22">
        <v>15127</v>
      </c>
    </row>
    <row r="13" spans="1:31" x14ac:dyDescent="0.15">
      <c r="A13" s="44" t="s">
        <v>17</v>
      </c>
      <c r="B13" s="21">
        <v>871</v>
      </c>
      <c r="C13" s="21"/>
      <c r="D13" s="21">
        <v>2330</v>
      </c>
      <c r="E13" s="21">
        <v>13</v>
      </c>
      <c r="F13" s="21"/>
      <c r="G13" s="21"/>
      <c r="H13" s="21">
        <v>4</v>
      </c>
      <c r="I13" s="21"/>
      <c r="J13" s="21"/>
      <c r="K13" s="21"/>
      <c r="L13" s="21"/>
      <c r="M13" s="21">
        <v>3175</v>
      </c>
      <c r="N13" s="21">
        <v>151</v>
      </c>
      <c r="O13" s="21"/>
      <c r="P13" s="21"/>
      <c r="Q13" s="21">
        <v>682</v>
      </c>
      <c r="R13" s="21">
        <v>23</v>
      </c>
      <c r="S13" s="21">
        <v>3</v>
      </c>
      <c r="T13" s="21"/>
      <c r="U13" s="21"/>
      <c r="V13" s="21">
        <v>583</v>
      </c>
      <c r="W13" s="21"/>
      <c r="X13" s="21">
        <v>36</v>
      </c>
      <c r="Y13" s="21">
        <v>0</v>
      </c>
      <c r="Z13" s="21"/>
      <c r="AA13" s="21"/>
      <c r="AB13" s="21"/>
      <c r="AC13" s="22">
        <f t="shared" si="0"/>
        <v>7871</v>
      </c>
      <c r="AD13" s="22">
        <f t="shared" si="1"/>
        <v>80</v>
      </c>
      <c r="AE13" s="22">
        <v>7951</v>
      </c>
    </row>
    <row r="14" spans="1:31" x14ac:dyDescent="0.15">
      <c r="A14" s="45" t="s">
        <v>18</v>
      </c>
      <c r="B14" s="24">
        <v>50</v>
      </c>
      <c r="C14" s="24"/>
      <c r="D14" s="24">
        <v>8</v>
      </c>
      <c r="E14" s="24"/>
      <c r="F14" s="24"/>
      <c r="G14" s="24"/>
      <c r="H14" s="24"/>
      <c r="I14" s="24"/>
      <c r="J14" s="24"/>
      <c r="K14" s="24"/>
      <c r="L14" s="24">
        <v>13</v>
      </c>
      <c r="M14" s="24">
        <v>82</v>
      </c>
      <c r="N14" s="24"/>
      <c r="O14" s="24"/>
      <c r="P14" s="24"/>
      <c r="Q14" s="24">
        <v>1</v>
      </c>
      <c r="R14" s="24"/>
      <c r="S14" s="24"/>
      <c r="T14" s="24"/>
      <c r="U14" s="24"/>
      <c r="V14" s="24">
        <v>261</v>
      </c>
      <c r="W14" s="24"/>
      <c r="X14" s="24">
        <v>2</v>
      </c>
      <c r="Y14" s="24">
        <v>9</v>
      </c>
      <c r="Z14" s="24"/>
      <c r="AA14" s="24">
        <v>0</v>
      </c>
      <c r="AB14" s="24"/>
      <c r="AC14" s="25">
        <f t="shared" si="0"/>
        <v>426</v>
      </c>
      <c r="AD14" s="25">
        <f t="shared" si="1"/>
        <v>9224</v>
      </c>
      <c r="AE14" s="25">
        <v>9650</v>
      </c>
    </row>
    <row r="15" spans="1:31" x14ac:dyDescent="0.15">
      <c r="A15" s="45" t="s">
        <v>19</v>
      </c>
      <c r="B15" s="24">
        <v>17</v>
      </c>
      <c r="C15" s="24"/>
      <c r="D15" s="24">
        <v>23</v>
      </c>
      <c r="E15" s="24"/>
      <c r="F15" s="24"/>
      <c r="G15" s="24"/>
      <c r="H15" s="24"/>
      <c r="I15" s="24"/>
      <c r="J15" s="24"/>
      <c r="K15" s="24"/>
      <c r="L15" s="24"/>
      <c r="M15" s="24">
        <v>165</v>
      </c>
      <c r="N15" s="24"/>
      <c r="O15" s="24">
        <v>1</v>
      </c>
      <c r="P15" s="24">
        <v>0</v>
      </c>
      <c r="Q15" s="24">
        <v>126</v>
      </c>
      <c r="R15" s="24"/>
      <c r="S15" s="24"/>
      <c r="T15" s="24"/>
      <c r="U15" s="24"/>
      <c r="V15" s="24">
        <v>153</v>
      </c>
      <c r="W15" s="24"/>
      <c r="X15" s="24">
        <v>30</v>
      </c>
      <c r="Y15" s="24">
        <v>54</v>
      </c>
      <c r="Z15" s="24"/>
      <c r="AA15" s="24">
        <v>0</v>
      </c>
      <c r="AB15" s="24"/>
      <c r="AC15" s="25">
        <f t="shared" si="0"/>
        <v>569</v>
      </c>
      <c r="AD15" s="25">
        <f t="shared" si="1"/>
        <v>3</v>
      </c>
      <c r="AE15" s="25">
        <v>572</v>
      </c>
    </row>
    <row r="16" spans="1:31" x14ac:dyDescent="0.15">
      <c r="A16" s="44" t="s">
        <v>20</v>
      </c>
      <c r="B16" s="21">
        <v>0</v>
      </c>
      <c r="C16" s="21"/>
      <c r="D16" s="21">
        <v>1</v>
      </c>
      <c r="E16" s="21"/>
      <c r="F16" s="21"/>
      <c r="G16" s="21"/>
      <c r="H16" s="21"/>
      <c r="I16" s="21"/>
      <c r="J16" s="21"/>
      <c r="K16" s="21"/>
      <c r="L16" s="21"/>
      <c r="M16" s="21">
        <v>1010</v>
      </c>
      <c r="N16" s="21"/>
      <c r="O16" s="21">
        <v>4</v>
      </c>
      <c r="P16" s="21"/>
      <c r="Q16" s="21">
        <v>13</v>
      </c>
      <c r="R16" s="21"/>
      <c r="S16" s="21"/>
      <c r="T16" s="21"/>
      <c r="U16" s="21"/>
      <c r="V16" s="21">
        <v>6</v>
      </c>
      <c r="W16" s="21"/>
      <c r="X16" s="21">
        <v>162</v>
      </c>
      <c r="Y16" s="21">
        <v>11</v>
      </c>
      <c r="Z16" s="21"/>
      <c r="AA16" s="21">
        <v>0</v>
      </c>
      <c r="AB16" s="21">
        <v>17</v>
      </c>
      <c r="AC16" s="22">
        <f t="shared" si="0"/>
        <v>1224</v>
      </c>
      <c r="AD16" s="22">
        <f t="shared" si="1"/>
        <v>559</v>
      </c>
      <c r="AE16" s="22">
        <v>1783</v>
      </c>
    </row>
    <row r="17" spans="1:33" x14ac:dyDescent="0.15">
      <c r="A17" s="44" t="s">
        <v>21</v>
      </c>
      <c r="B17" s="21">
        <v>8</v>
      </c>
      <c r="C17" s="21"/>
      <c r="D17" s="21">
        <v>2477</v>
      </c>
      <c r="E17" s="21"/>
      <c r="F17" s="21"/>
      <c r="G17" s="21"/>
      <c r="H17" s="21">
        <v>2</v>
      </c>
      <c r="I17" s="21"/>
      <c r="J17" s="21"/>
      <c r="K17" s="21"/>
      <c r="L17" s="21"/>
      <c r="M17" s="21">
        <v>49182</v>
      </c>
      <c r="N17" s="21"/>
      <c r="O17" s="21"/>
      <c r="P17" s="21"/>
      <c r="Q17" s="21">
        <v>12</v>
      </c>
      <c r="R17" s="21"/>
      <c r="S17" s="21"/>
      <c r="T17" s="21"/>
      <c r="U17" s="21"/>
      <c r="V17" s="21">
        <v>64</v>
      </c>
      <c r="W17" s="21"/>
      <c r="X17" s="21">
        <v>172</v>
      </c>
      <c r="Y17" s="21">
        <v>23</v>
      </c>
      <c r="Z17" s="21"/>
      <c r="AA17" s="21"/>
      <c r="AB17" s="21"/>
      <c r="AC17" s="22">
        <f t="shared" si="0"/>
        <v>51940</v>
      </c>
      <c r="AD17" s="22">
        <f t="shared" si="1"/>
        <v>74062</v>
      </c>
      <c r="AE17" s="22">
        <v>126002</v>
      </c>
    </row>
    <row r="18" spans="1:33" x14ac:dyDescent="0.15">
      <c r="A18" s="45" t="s">
        <v>22</v>
      </c>
      <c r="B18" s="24">
        <v>1086</v>
      </c>
      <c r="C18" s="24"/>
      <c r="D18" s="24">
        <v>2548</v>
      </c>
      <c r="E18" s="24"/>
      <c r="F18" s="24"/>
      <c r="G18" s="24"/>
      <c r="H18" s="24">
        <v>28</v>
      </c>
      <c r="I18" s="24"/>
      <c r="J18" s="24"/>
      <c r="K18" s="24"/>
      <c r="L18" s="24"/>
      <c r="M18" s="24">
        <v>4813</v>
      </c>
      <c r="N18" s="24">
        <v>19</v>
      </c>
      <c r="O18" s="24">
        <v>7</v>
      </c>
      <c r="P18" s="24">
        <v>1</v>
      </c>
      <c r="Q18" s="24">
        <v>1249</v>
      </c>
      <c r="R18" s="24"/>
      <c r="S18" s="24"/>
      <c r="T18" s="24"/>
      <c r="U18" s="24"/>
      <c r="V18" s="24">
        <v>1736</v>
      </c>
      <c r="W18" s="24"/>
      <c r="X18" s="24">
        <v>3106</v>
      </c>
      <c r="Y18" s="24">
        <v>523</v>
      </c>
      <c r="Z18" s="24"/>
      <c r="AA18" s="24">
        <v>9</v>
      </c>
      <c r="AB18" s="24"/>
      <c r="AC18" s="25">
        <f t="shared" si="0"/>
        <v>15125</v>
      </c>
      <c r="AD18" s="25">
        <f t="shared" si="1"/>
        <v>116</v>
      </c>
      <c r="AE18" s="25">
        <v>15241</v>
      </c>
    </row>
    <row r="19" spans="1:33" x14ac:dyDescent="0.15">
      <c r="A19" s="45" t="s">
        <v>79</v>
      </c>
      <c r="B19" s="24">
        <v>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>
        <v>2987</v>
      </c>
      <c r="N19" s="24"/>
      <c r="O19" s="24"/>
      <c r="P19" s="24"/>
      <c r="Q19" s="24">
        <v>15</v>
      </c>
      <c r="R19" s="24"/>
      <c r="S19" s="24"/>
      <c r="T19" s="24"/>
      <c r="U19" s="24"/>
      <c r="V19" s="24">
        <v>484</v>
      </c>
      <c r="W19" s="24"/>
      <c r="X19" s="24">
        <v>0</v>
      </c>
      <c r="Y19" s="24"/>
      <c r="Z19" s="24"/>
      <c r="AA19" s="24"/>
      <c r="AB19" s="24"/>
      <c r="AC19" s="25">
        <f t="shared" si="0"/>
        <v>3489</v>
      </c>
      <c r="AD19" s="25">
        <f t="shared" si="1"/>
        <v>3823</v>
      </c>
      <c r="AE19" s="25">
        <v>7312</v>
      </c>
    </row>
    <row r="20" spans="1:33" x14ac:dyDescent="0.15">
      <c r="A20" s="44" t="s">
        <v>23</v>
      </c>
      <c r="B20" s="21">
        <v>4492</v>
      </c>
      <c r="C20" s="21"/>
      <c r="D20" s="21">
        <v>18597</v>
      </c>
      <c r="E20" s="21"/>
      <c r="F20" s="21">
        <v>845</v>
      </c>
      <c r="G20" s="21"/>
      <c r="H20" s="21">
        <v>4152</v>
      </c>
      <c r="I20" s="21"/>
      <c r="J20" s="21">
        <v>5</v>
      </c>
      <c r="K20" s="21"/>
      <c r="L20" s="21"/>
      <c r="M20" s="21">
        <v>436054</v>
      </c>
      <c r="N20" s="21"/>
      <c r="O20" s="21"/>
      <c r="P20" s="21">
        <v>4</v>
      </c>
      <c r="Q20" s="21">
        <v>263</v>
      </c>
      <c r="R20" s="21"/>
      <c r="S20" s="21"/>
      <c r="T20" s="21">
        <v>3331</v>
      </c>
      <c r="U20" s="21">
        <v>190</v>
      </c>
      <c r="V20" s="21">
        <v>62383</v>
      </c>
      <c r="W20" s="21">
        <v>180</v>
      </c>
      <c r="X20" s="21">
        <v>19399</v>
      </c>
      <c r="Y20" s="21">
        <v>68242</v>
      </c>
      <c r="Z20" s="21"/>
      <c r="AA20" s="21"/>
      <c r="AB20" s="21">
        <v>262</v>
      </c>
      <c r="AC20" s="22">
        <f t="shared" si="0"/>
        <v>618399</v>
      </c>
      <c r="AD20" s="22">
        <f t="shared" si="1"/>
        <v>9598</v>
      </c>
      <c r="AE20" s="22">
        <v>627997</v>
      </c>
    </row>
    <row r="21" spans="1:33" x14ac:dyDescent="0.15">
      <c r="A21" s="44" t="s">
        <v>24</v>
      </c>
      <c r="B21" s="21">
        <v>345</v>
      </c>
      <c r="C21" s="21">
        <v>5</v>
      </c>
      <c r="D21" s="21">
        <v>152</v>
      </c>
      <c r="E21" s="21"/>
      <c r="F21" s="21"/>
      <c r="G21" s="21">
        <v>0</v>
      </c>
      <c r="H21" s="21"/>
      <c r="I21" s="21"/>
      <c r="J21" s="21">
        <v>25</v>
      </c>
      <c r="K21" s="21"/>
      <c r="L21" s="21"/>
      <c r="M21" s="21">
        <v>17</v>
      </c>
      <c r="N21" s="21">
        <v>264</v>
      </c>
      <c r="O21" s="21"/>
      <c r="P21" s="21"/>
      <c r="Q21" s="21">
        <v>100</v>
      </c>
      <c r="R21" s="21"/>
      <c r="S21" s="21">
        <v>1</v>
      </c>
      <c r="T21" s="21"/>
      <c r="U21" s="21"/>
      <c r="V21" s="21">
        <v>937</v>
      </c>
      <c r="W21" s="21">
        <v>78</v>
      </c>
      <c r="X21" s="21">
        <v>141</v>
      </c>
      <c r="Y21" s="21">
        <v>180</v>
      </c>
      <c r="Z21" s="21">
        <v>111</v>
      </c>
      <c r="AA21" s="21">
        <v>2</v>
      </c>
      <c r="AB21" s="21"/>
      <c r="AC21" s="22">
        <f t="shared" si="0"/>
        <v>2358</v>
      </c>
      <c r="AD21" s="22">
        <f t="shared" si="1"/>
        <v>4870</v>
      </c>
      <c r="AE21" s="22">
        <v>7228</v>
      </c>
    </row>
    <row r="22" spans="1:33" x14ac:dyDescent="0.15">
      <c r="A22" s="45" t="s">
        <v>25</v>
      </c>
      <c r="B22" s="24">
        <v>39</v>
      </c>
      <c r="C22" s="24"/>
      <c r="D22" s="24">
        <v>241</v>
      </c>
      <c r="E22" s="24"/>
      <c r="F22" s="24"/>
      <c r="G22" s="24"/>
      <c r="H22" s="24"/>
      <c r="I22" s="24"/>
      <c r="J22" s="24">
        <v>8</v>
      </c>
      <c r="K22" s="24"/>
      <c r="L22" s="24"/>
      <c r="M22" s="24">
        <v>1216</v>
      </c>
      <c r="N22" s="24">
        <v>103</v>
      </c>
      <c r="O22" s="24">
        <v>4</v>
      </c>
      <c r="P22" s="24"/>
      <c r="Q22" s="24">
        <v>209</v>
      </c>
      <c r="R22" s="24"/>
      <c r="S22" s="24">
        <v>26</v>
      </c>
      <c r="T22" s="24"/>
      <c r="U22" s="24"/>
      <c r="V22" s="24">
        <v>399</v>
      </c>
      <c r="W22" s="24">
        <v>33</v>
      </c>
      <c r="X22" s="24">
        <v>210</v>
      </c>
      <c r="Y22" s="24">
        <v>2</v>
      </c>
      <c r="Z22" s="24">
        <v>3</v>
      </c>
      <c r="AA22" s="24">
        <v>64</v>
      </c>
      <c r="AB22" s="24"/>
      <c r="AC22" s="25">
        <f t="shared" si="0"/>
        <v>2557</v>
      </c>
      <c r="AD22" s="25">
        <f t="shared" si="1"/>
        <v>26559</v>
      </c>
      <c r="AE22" s="25">
        <v>29116</v>
      </c>
    </row>
    <row r="23" spans="1:33" x14ac:dyDescent="0.15">
      <c r="A23" s="45" t="s">
        <v>26</v>
      </c>
      <c r="B23" s="24">
        <v>227</v>
      </c>
      <c r="C23" s="24"/>
      <c r="D23" s="24">
        <v>10075</v>
      </c>
      <c r="E23" s="24"/>
      <c r="F23" s="24"/>
      <c r="G23" s="24"/>
      <c r="H23" s="24"/>
      <c r="I23" s="24"/>
      <c r="J23" s="24"/>
      <c r="K23" s="24"/>
      <c r="L23" s="24"/>
      <c r="M23" s="24">
        <v>3493</v>
      </c>
      <c r="N23" s="24">
        <v>4</v>
      </c>
      <c r="O23" s="24"/>
      <c r="P23" s="24"/>
      <c r="Q23" s="24">
        <v>34</v>
      </c>
      <c r="R23" s="24"/>
      <c r="S23" s="24"/>
      <c r="T23" s="24"/>
      <c r="U23" s="24"/>
      <c r="V23" s="24">
        <v>197</v>
      </c>
      <c r="W23" s="24">
        <v>12</v>
      </c>
      <c r="X23" s="24">
        <v>12391</v>
      </c>
      <c r="Y23" s="24">
        <v>1</v>
      </c>
      <c r="Z23" s="24"/>
      <c r="AA23" s="24"/>
      <c r="AB23" s="24"/>
      <c r="AC23" s="25">
        <f t="shared" si="0"/>
        <v>26434</v>
      </c>
      <c r="AD23" s="25">
        <f t="shared" si="1"/>
        <v>919</v>
      </c>
      <c r="AE23" s="25">
        <v>27353</v>
      </c>
    </row>
    <row r="24" spans="1:33" x14ac:dyDescent="0.15">
      <c r="A24" s="44" t="s">
        <v>27</v>
      </c>
      <c r="B24" s="21">
        <v>1848</v>
      </c>
      <c r="C24" s="21">
        <v>4</v>
      </c>
      <c r="D24" s="21">
        <v>4803</v>
      </c>
      <c r="E24" s="21"/>
      <c r="F24" s="21"/>
      <c r="G24" s="21"/>
      <c r="H24" s="21">
        <v>7</v>
      </c>
      <c r="I24" s="21"/>
      <c r="J24" s="21"/>
      <c r="K24" s="21"/>
      <c r="L24" s="21"/>
      <c r="M24" s="21">
        <v>6365</v>
      </c>
      <c r="N24" s="21">
        <v>38</v>
      </c>
      <c r="O24" s="21">
        <v>44</v>
      </c>
      <c r="P24" s="21"/>
      <c r="Q24" s="21">
        <v>302</v>
      </c>
      <c r="R24" s="21"/>
      <c r="S24" s="21">
        <v>3</v>
      </c>
      <c r="T24" s="21"/>
      <c r="U24" s="21"/>
      <c r="V24" s="21">
        <v>19077</v>
      </c>
      <c r="W24" s="21">
        <v>951</v>
      </c>
      <c r="X24" s="21">
        <v>95337</v>
      </c>
      <c r="Y24" s="21">
        <v>1034</v>
      </c>
      <c r="Z24" s="21">
        <v>24</v>
      </c>
      <c r="AA24" s="21">
        <v>4</v>
      </c>
      <c r="AB24" s="21"/>
      <c r="AC24" s="22">
        <f t="shared" si="0"/>
        <v>129841</v>
      </c>
      <c r="AD24" s="22">
        <f t="shared" si="1"/>
        <v>18784</v>
      </c>
      <c r="AE24" s="22">
        <v>148625</v>
      </c>
    </row>
    <row r="25" spans="1:33" x14ac:dyDescent="0.15">
      <c r="A25" s="44" t="s">
        <v>28</v>
      </c>
      <c r="B25" s="21">
        <v>106</v>
      </c>
      <c r="C25" s="21"/>
      <c r="D25" s="21">
        <v>947</v>
      </c>
      <c r="E25" s="21"/>
      <c r="F25" s="21"/>
      <c r="G25" s="21"/>
      <c r="H25" s="21"/>
      <c r="I25" s="21"/>
      <c r="J25" s="21"/>
      <c r="K25" s="21"/>
      <c r="L25" s="21"/>
      <c r="M25" s="21">
        <v>3172</v>
      </c>
      <c r="N25" s="21"/>
      <c r="O25" s="21"/>
      <c r="P25" s="21">
        <v>43</v>
      </c>
      <c r="Q25" s="21">
        <v>376</v>
      </c>
      <c r="R25" s="21"/>
      <c r="S25" s="21"/>
      <c r="T25" s="21"/>
      <c r="U25" s="21"/>
      <c r="V25" s="21">
        <v>552</v>
      </c>
      <c r="W25" s="21"/>
      <c r="X25" s="21">
        <v>2638</v>
      </c>
      <c r="Y25" s="21">
        <v>2278</v>
      </c>
      <c r="Z25" s="21">
        <v>86</v>
      </c>
      <c r="AA25" s="21">
        <v>0</v>
      </c>
      <c r="AB25" s="21"/>
      <c r="AC25" s="22">
        <f t="shared" si="0"/>
        <v>10198</v>
      </c>
      <c r="AD25" s="22">
        <f t="shared" si="1"/>
        <v>1096</v>
      </c>
      <c r="AE25" s="22">
        <v>11294</v>
      </c>
    </row>
    <row r="26" spans="1:33" s="1" customFormat="1" x14ac:dyDescent="0.15">
      <c r="A26" s="45" t="s">
        <v>29</v>
      </c>
      <c r="B26" s="24">
        <v>534</v>
      </c>
      <c r="C26" s="24">
        <v>3</v>
      </c>
      <c r="D26" s="24">
        <v>2819</v>
      </c>
      <c r="E26" s="24">
        <v>261</v>
      </c>
      <c r="F26" s="24">
        <v>3</v>
      </c>
      <c r="G26" s="24"/>
      <c r="H26" s="24">
        <v>10</v>
      </c>
      <c r="I26" s="24"/>
      <c r="J26" s="24">
        <v>36</v>
      </c>
      <c r="K26" s="24"/>
      <c r="L26" s="24"/>
      <c r="M26" s="24">
        <v>4792</v>
      </c>
      <c r="N26" s="24">
        <v>10</v>
      </c>
      <c r="O26" s="24">
        <v>2</v>
      </c>
      <c r="P26" s="24"/>
      <c r="Q26" s="24">
        <v>1144</v>
      </c>
      <c r="R26" s="24"/>
      <c r="S26" s="24">
        <v>270</v>
      </c>
      <c r="T26" s="24"/>
      <c r="U26" s="24"/>
      <c r="V26" s="24">
        <v>1868</v>
      </c>
      <c r="W26" s="24">
        <v>2829</v>
      </c>
      <c r="X26" s="24">
        <v>16825</v>
      </c>
      <c r="Y26" s="24">
        <v>222</v>
      </c>
      <c r="Z26" s="24"/>
      <c r="AA26" s="24">
        <v>470</v>
      </c>
      <c r="AB26" s="24"/>
      <c r="AC26" s="25">
        <f t="shared" si="0"/>
        <v>32098</v>
      </c>
      <c r="AD26" s="25">
        <f t="shared" si="1"/>
        <v>6954</v>
      </c>
      <c r="AE26" s="25">
        <v>39052</v>
      </c>
    </row>
    <row r="27" spans="1:33" s="1" customFormat="1" x14ac:dyDescent="0.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26"/>
      <c r="AD27" s="26"/>
      <c r="AE27" s="26"/>
    </row>
    <row r="28" spans="1:33" s="1" customFormat="1" x14ac:dyDescent="0.15">
      <c r="A28" s="26" t="s">
        <v>80</v>
      </c>
      <c r="B28" s="26">
        <f t="shared" ref="B28:AD28" si="2">SUM(B4:B26)</f>
        <v>14260</v>
      </c>
      <c r="C28" s="26">
        <f t="shared" si="2"/>
        <v>26</v>
      </c>
      <c r="D28" s="26">
        <f t="shared" si="2"/>
        <v>46704</v>
      </c>
      <c r="E28" s="26">
        <f t="shared" si="2"/>
        <v>275</v>
      </c>
      <c r="F28" s="26">
        <f t="shared" si="2"/>
        <v>848</v>
      </c>
      <c r="G28" s="26">
        <f t="shared" si="2"/>
        <v>0</v>
      </c>
      <c r="H28" s="26">
        <f t="shared" si="2"/>
        <v>4866</v>
      </c>
      <c r="I28" s="26">
        <f t="shared" si="2"/>
        <v>6</v>
      </c>
      <c r="J28" s="26">
        <f t="shared" si="2"/>
        <v>84</v>
      </c>
      <c r="K28" s="26">
        <f t="shared" si="2"/>
        <v>0</v>
      </c>
      <c r="L28" s="26">
        <f t="shared" si="2"/>
        <v>13</v>
      </c>
      <c r="M28" s="26">
        <f t="shared" si="2"/>
        <v>527714</v>
      </c>
      <c r="N28" s="26">
        <f t="shared" si="2"/>
        <v>714</v>
      </c>
      <c r="O28" s="26">
        <f t="shared" si="2"/>
        <v>62</v>
      </c>
      <c r="P28" s="26">
        <f t="shared" si="2"/>
        <v>63</v>
      </c>
      <c r="Q28" s="26">
        <f t="shared" si="2"/>
        <v>5673</v>
      </c>
      <c r="R28" s="26">
        <f t="shared" si="2"/>
        <v>23</v>
      </c>
      <c r="S28" s="26">
        <f t="shared" si="2"/>
        <v>312</v>
      </c>
      <c r="T28" s="26">
        <f t="shared" si="2"/>
        <v>3331</v>
      </c>
      <c r="U28" s="26">
        <f t="shared" si="2"/>
        <v>192</v>
      </c>
      <c r="V28" s="26">
        <f t="shared" si="2"/>
        <v>106846</v>
      </c>
      <c r="W28" s="26">
        <f t="shared" si="2"/>
        <v>4438</v>
      </c>
      <c r="X28" s="26">
        <f t="shared" si="2"/>
        <v>162430</v>
      </c>
      <c r="Y28" s="26">
        <f t="shared" si="2"/>
        <v>74294</v>
      </c>
      <c r="Z28" s="26">
        <f t="shared" si="2"/>
        <v>229</v>
      </c>
      <c r="AA28" s="26">
        <f t="shared" si="2"/>
        <v>575</v>
      </c>
      <c r="AB28" s="26">
        <f t="shared" si="2"/>
        <v>292</v>
      </c>
      <c r="AC28" s="26">
        <f t="shared" si="2"/>
        <v>954270</v>
      </c>
      <c r="AD28" s="26">
        <f t="shared" si="2"/>
        <v>190766</v>
      </c>
      <c r="AE28" s="26">
        <v>1145036</v>
      </c>
      <c r="AG28" s="2"/>
    </row>
    <row r="29" spans="1:33" s="1" customFormat="1" x14ac:dyDescent="0.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26"/>
      <c r="AD29" s="26"/>
      <c r="AE29" s="26"/>
    </row>
    <row r="30" spans="1:33" s="1" customFormat="1" x14ac:dyDescent="0.15">
      <c r="A30" s="47" t="s">
        <v>30</v>
      </c>
      <c r="B30" s="47">
        <v>8</v>
      </c>
      <c r="C30" s="47"/>
      <c r="D30" s="47">
        <v>1</v>
      </c>
      <c r="E30" s="47"/>
      <c r="F30" s="47"/>
      <c r="G30" s="47"/>
      <c r="H30" s="47"/>
      <c r="I30" s="47"/>
      <c r="J30" s="47"/>
      <c r="K30" s="47"/>
      <c r="L30" s="47"/>
      <c r="M30" s="47">
        <v>1479</v>
      </c>
      <c r="N30" s="47"/>
      <c r="O30" s="47"/>
      <c r="P30" s="47"/>
      <c r="Q30" s="47">
        <v>102</v>
      </c>
      <c r="R30" s="47"/>
      <c r="S30" s="47"/>
      <c r="T30" s="47"/>
      <c r="U30" s="47"/>
      <c r="V30" s="47">
        <v>1902</v>
      </c>
      <c r="W30" s="47"/>
      <c r="X30" s="47">
        <v>711</v>
      </c>
      <c r="Y30" s="47">
        <v>38</v>
      </c>
      <c r="Z30" s="47"/>
      <c r="AA30" s="47"/>
      <c r="AB30" s="47"/>
      <c r="AC30" s="27">
        <f t="shared" ref="AC30:AC57" si="3">SUM(B30:AB30)</f>
        <v>4241</v>
      </c>
      <c r="AD30" s="27">
        <f t="shared" ref="AD30:AD57" si="4">+AE30-AC30</f>
        <v>48529</v>
      </c>
      <c r="AE30" s="27">
        <v>52770</v>
      </c>
    </row>
    <row r="31" spans="1:33" s="1" customFormat="1" x14ac:dyDescent="0.15">
      <c r="A31" s="47" t="s">
        <v>31</v>
      </c>
      <c r="B31" s="47">
        <v>475</v>
      </c>
      <c r="C31" s="47"/>
      <c r="D31" s="47">
        <v>136</v>
      </c>
      <c r="E31" s="47"/>
      <c r="F31" s="47"/>
      <c r="G31" s="47"/>
      <c r="H31" s="47"/>
      <c r="I31" s="47">
        <v>2</v>
      </c>
      <c r="J31" s="47"/>
      <c r="K31" s="47"/>
      <c r="L31" s="47"/>
      <c r="M31" s="47">
        <v>2800</v>
      </c>
      <c r="N31" s="47">
        <v>2</v>
      </c>
      <c r="O31" s="47"/>
      <c r="P31" s="47"/>
      <c r="Q31" s="47">
        <v>50</v>
      </c>
      <c r="R31" s="47"/>
      <c r="S31" s="47"/>
      <c r="T31" s="47"/>
      <c r="U31" s="47">
        <v>1</v>
      </c>
      <c r="V31" s="47">
        <v>11</v>
      </c>
      <c r="W31" s="47"/>
      <c r="X31" s="47">
        <v>282</v>
      </c>
      <c r="Y31" s="47">
        <v>66</v>
      </c>
      <c r="Z31" s="47"/>
      <c r="AA31" s="47"/>
      <c r="AB31" s="47"/>
      <c r="AC31" s="27">
        <f t="shared" si="3"/>
        <v>3825</v>
      </c>
      <c r="AD31" s="27">
        <f t="shared" si="4"/>
        <v>65</v>
      </c>
      <c r="AE31" s="27">
        <v>3890</v>
      </c>
    </row>
    <row r="32" spans="1:33" x14ac:dyDescent="0.15">
      <c r="A32" s="46" t="s">
        <v>81</v>
      </c>
      <c r="B32" s="46">
        <v>173</v>
      </c>
      <c r="C32" s="46">
        <v>1</v>
      </c>
      <c r="D32" s="46">
        <v>1</v>
      </c>
      <c r="E32" s="46">
        <v>0</v>
      </c>
      <c r="F32" s="46"/>
      <c r="G32" s="46"/>
      <c r="H32" s="46"/>
      <c r="I32" s="46">
        <v>0</v>
      </c>
      <c r="J32" s="46"/>
      <c r="K32" s="46"/>
      <c r="L32" s="46"/>
      <c r="M32" s="46">
        <v>29</v>
      </c>
      <c r="N32" s="46"/>
      <c r="O32" s="46"/>
      <c r="P32" s="46"/>
      <c r="Q32" s="46">
        <v>1</v>
      </c>
      <c r="R32" s="46"/>
      <c r="S32" s="46"/>
      <c r="T32" s="46"/>
      <c r="U32" s="46"/>
      <c r="V32" s="46">
        <v>100</v>
      </c>
      <c r="W32" s="46">
        <v>0</v>
      </c>
      <c r="X32" s="46">
        <v>62</v>
      </c>
      <c r="Y32" s="46">
        <v>8</v>
      </c>
      <c r="Z32" s="46">
        <v>0</v>
      </c>
      <c r="AA32" s="46"/>
      <c r="AB32" s="46"/>
      <c r="AC32" s="26">
        <f t="shared" si="3"/>
        <v>375</v>
      </c>
      <c r="AD32" s="26">
        <f t="shared" si="4"/>
        <v>5026</v>
      </c>
      <c r="AE32" s="26">
        <v>5401</v>
      </c>
    </row>
    <row r="33" spans="1:31" x14ac:dyDescent="0.15">
      <c r="A33" s="46" t="s">
        <v>82</v>
      </c>
      <c r="B33" s="46">
        <v>48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>
        <v>34</v>
      </c>
      <c r="N33" s="46"/>
      <c r="O33" s="46"/>
      <c r="P33" s="46"/>
      <c r="Q33" s="46">
        <v>61</v>
      </c>
      <c r="R33" s="46">
        <v>17</v>
      </c>
      <c r="S33" s="46"/>
      <c r="T33" s="46"/>
      <c r="U33" s="46"/>
      <c r="V33" s="46">
        <v>16</v>
      </c>
      <c r="W33" s="46"/>
      <c r="X33" s="46">
        <v>0</v>
      </c>
      <c r="Y33" s="46"/>
      <c r="Z33" s="46"/>
      <c r="AA33" s="46"/>
      <c r="AB33" s="46"/>
      <c r="AC33" s="26">
        <f t="shared" si="3"/>
        <v>176</v>
      </c>
      <c r="AD33" s="26">
        <f t="shared" si="4"/>
        <v>112</v>
      </c>
      <c r="AE33" s="26">
        <v>288</v>
      </c>
    </row>
    <row r="34" spans="1:31" x14ac:dyDescent="0.15">
      <c r="A34" s="47" t="s">
        <v>32</v>
      </c>
      <c r="B34" s="47">
        <v>4</v>
      </c>
      <c r="C34" s="47"/>
      <c r="D34" s="47"/>
      <c r="E34" s="47">
        <v>22</v>
      </c>
      <c r="F34" s="47"/>
      <c r="G34" s="47"/>
      <c r="H34" s="47">
        <v>105</v>
      </c>
      <c r="I34" s="47"/>
      <c r="J34" s="47">
        <v>0</v>
      </c>
      <c r="K34" s="47"/>
      <c r="L34" s="47"/>
      <c r="M34" s="47">
        <v>52</v>
      </c>
      <c r="N34" s="47"/>
      <c r="O34" s="47"/>
      <c r="P34" s="47"/>
      <c r="Q34" s="47">
        <v>1</v>
      </c>
      <c r="R34" s="47"/>
      <c r="S34" s="47"/>
      <c r="T34" s="47"/>
      <c r="U34" s="47"/>
      <c r="V34" s="47">
        <v>30</v>
      </c>
      <c r="W34" s="47"/>
      <c r="X34" s="47">
        <v>6</v>
      </c>
      <c r="Y34" s="47">
        <v>0</v>
      </c>
      <c r="Z34" s="47"/>
      <c r="AA34" s="47"/>
      <c r="AB34" s="47"/>
      <c r="AC34" s="27">
        <f t="shared" si="3"/>
        <v>220</v>
      </c>
      <c r="AD34" s="27">
        <f t="shared" si="4"/>
        <v>1164</v>
      </c>
      <c r="AE34" s="27">
        <v>1384</v>
      </c>
    </row>
    <row r="35" spans="1:31" x14ac:dyDescent="0.15">
      <c r="A35" s="47" t="s">
        <v>33</v>
      </c>
      <c r="B35" s="47">
        <v>17</v>
      </c>
      <c r="C35" s="47"/>
      <c r="D35" s="47">
        <v>2</v>
      </c>
      <c r="E35" s="47"/>
      <c r="F35" s="47"/>
      <c r="G35" s="47"/>
      <c r="H35" s="47">
        <v>26</v>
      </c>
      <c r="I35" s="47">
        <v>0</v>
      </c>
      <c r="J35" s="47"/>
      <c r="K35" s="47"/>
      <c r="L35" s="47"/>
      <c r="M35" s="47">
        <v>325</v>
      </c>
      <c r="N35" s="47">
        <v>0</v>
      </c>
      <c r="O35" s="47"/>
      <c r="P35" s="47"/>
      <c r="Q35" s="47">
        <v>798</v>
      </c>
      <c r="R35" s="47"/>
      <c r="S35" s="47"/>
      <c r="T35" s="47"/>
      <c r="U35" s="47"/>
      <c r="V35" s="47">
        <v>581</v>
      </c>
      <c r="W35" s="47">
        <v>0</v>
      </c>
      <c r="X35" s="47">
        <v>750</v>
      </c>
      <c r="Y35" s="47">
        <v>204</v>
      </c>
      <c r="Z35" s="47"/>
      <c r="AA35" s="47"/>
      <c r="AB35" s="47"/>
      <c r="AC35" s="27">
        <f t="shared" si="3"/>
        <v>2703</v>
      </c>
      <c r="AD35" s="27">
        <f t="shared" si="4"/>
        <v>2532</v>
      </c>
      <c r="AE35" s="27">
        <v>5235</v>
      </c>
    </row>
    <row r="36" spans="1:31" x14ac:dyDescent="0.15">
      <c r="A36" s="46" t="s">
        <v>60</v>
      </c>
      <c r="B36" s="46">
        <v>122</v>
      </c>
      <c r="C36" s="46"/>
      <c r="D36" s="46">
        <v>0</v>
      </c>
      <c r="E36" s="46"/>
      <c r="F36" s="46"/>
      <c r="G36" s="46"/>
      <c r="H36" s="46">
        <v>674</v>
      </c>
      <c r="I36" s="46">
        <v>0</v>
      </c>
      <c r="J36" s="46">
        <v>0</v>
      </c>
      <c r="K36" s="46"/>
      <c r="L36" s="46"/>
      <c r="M36" s="46">
        <v>10</v>
      </c>
      <c r="N36" s="46"/>
      <c r="O36" s="46"/>
      <c r="P36" s="46"/>
      <c r="Q36" s="46">
        <v>1</v>
      </c>
      <c r="R36" s="46"/>
      <c r="S36" s="46"/>
      <c r="T36" s="46"/>
      <c r="U36" s="46"/>
      <c r="V36" s="46">
        <v>67</v>
      </c>
      <c r="W36" s="46">
        <v>0</v>
      </c>
      <c r="X36" s="46">
        <v>292</v>
      </c>
      <c r="Y36" s="46">
        <v>14</v>
      </c>
      <c r="Z36" s="46">
        <v>0</v>
      </c>
      <c r="AA36" s="46"/>
      <c r="AB36" s="46">
        <v>2</v>
      </c>
      <c r="AC36" s="26">
        <f t="shared" si="3"/>
        <v>1182</v>
      </c>
      <c r="AD36" s="26">
        <f t="shared" si="4"/>
        <v>3809</v>
      </c>
      <c r="AE36" s="26">
        <v>4991</v>
      </c>
    </row>
    <row r="37" spans="1:31" x14ac:dyDescent="0.15">
      <c r="A37" s="46" t="s">
        <v>34</v>
      </c>
      <c r="B37" s="46">
        <v>23</v>
      </c>
      <c r="C37" s="46"/>
      <c r="D37" s="46">
        <v>606</v>
      </c>
      <c r="E37" s="46"/>
      <c r="F37" s="46"/>
      <c r="G37" s="46">
        <v>3</v>
      </c>
      <c r="H37" s="46"/>
      <c r="I37" s="46"/>
      <c r="J37" s="46"/>
      <c r="K37" s="46"/>
      <c r="L37" s="46"/>
      <c r="M37" s="46">
        <v>421</v>
      </c>
      <c r="N37" s="46"/>
      <c r="O37" s="46"/>
      <c r="P37" s="46">
        <v>0</v>
      </c>
      <c r="Q37" s="46">
        <v>40</v>
      </c>
      <c r="R37" s="46"/>
      <c r="S37" s="46"/>
      <c r="T37" s="46"/>
      <c r="U37" s="46"/>
      <c r="V37" s="46">
        <v>91</v>
      </c>
      <c r="W37" s="46">
        <v>15</v>
      </c>
      <c r="X37" s="46">
        <v>2144</v>
      </c>
      <c r="Y37" s="46">
        <v>1</v>
      </c>
      <c r="Z37" s="46"/>
      <c r="AA37" s="46">
        <v>1</v>
      </c>
      <c r="AB37" s="46"/>
      <c r="AC37" s="26">
        <f t="shared" si="3"/>
        <v>3345</v>
      </c>
      <c r="AD37" s="26">
        <f t="shared" si="4"/>
        <v>7061</v>
      </c>
      <c r="AE37" s="26">
        <v>10406</v>
      </c>
    </row>
    <row r="38" spans="1:31" x14ac:dyDescent="0.15">
      <c r="A38" s="47" t="s">
        <v>83</v>
      </c>
      <c r="B38" s="47"/>
      <c r="C38" s="47"/>
      <c r="D38" s="47">
        <v>0</v>
      </c>
      <c r="E38" s="47">
        <v>0</v>
      </c>
      <c r="F38" s="47"/>
      <c r="G38" s="47"/>
      <c r="H38" s="47">
        <v>5</v>
      </c>
      <c r="I38" s="47"/>
      <c r="J38" s="47"/>
      <c r="K38" s="47"/>
      <c r="L38" s="47"/>
      <c r="M38" s="47">
        <v>6</v>
      </c>
      <c r="N38" s="47"/>
      <c r="O38" s="47"/>
      <c r="P38" s="47"/>
      <c r="Q38" s="47">
        <v>0</v>
      </c>
      <c r="R38" s="47"/>
      <c r="S38" s="47"/>
      <c r="T38" s="47"/>
      <c r="U38" s="47"/>
      <c r="V38" s="47">
        <v>65</v>
      </c>
      <c r="W38" s="47">
        <v>0</v>
      </c>
      <c r="X38" s="47">
        <v>12</v>
      </c>
      <c r="Y38" s="47"/>
      <c r="Z38" s="47"/>
      <c r="AA38" s="47"/>
      <c r="AB38" s="47"/>
      <c r="AC38" s="27">
        <f t="shared" si="3"/>
        <v>88</v>
      </c>
      <c r="AD38" s="27">
        <f t="shared" si="4"/>
        <v>108</v>
      </c>
      <c r="AE38" s="27">
        <v>196</v>
      </c>
    </row>
    <row r="39" spans="1:31" x14ac:dyDescent="0.15">
      <c r="A39" s="47" t="s">
        <v>35</v>
      </c>
      <c r="B39" s="47">
        <v>269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>
        <v>47</v>
      </c>
      <c r="N39" s="47"/>
      <c r="O39" s="47"/>
      <c r="P39" s="47"/>
      <c r="Q39" s="47">
        <v>37</v>
      </c>
      <c r="R39" s="47"/>
      <c r="S39" s="47"/>
      <c r="T39" s="47"/>
      <c r="U39" s="47"/>
      <c r="V39" s="47">
        <v>0</v>
      </c>
      <c r="W39" s="47"/>
      <c r="X39" s="47">
        <v>15</v>
      </c>
      <c r="Y39" s="47">
        <v>0</v>
      </c>
      <c r="Z39" s="47"/>
      <c r="AA39" s="47"/>
      <c r="AB39" s="47"/>
      <c r="AC39" s="27">
        <f t="shared" si="3"/>
        <v>368</v>
      </c>
      <c r="AD39" s="27">
        <f t="shared" si="4"/>
        <v>16</v>
      </c>
      <c r="AE39" s="27">
        <v>384</v>
      </c>
    </row>
    <row r="40" spans="1:31" x14ac:dyDescent="0.15">
      <c r="A40" s="46" t="s">
        <v>36</v>
      </c>
      <c r="B40" s="46">
        <v>205</v>
      </c>
      <c r="C40" s="46"/>
      <c r="D40" s="46">
        <v>23949</v>
      </c>
      <c r="E40" s="46"/>
      <c r="F40" s="46"/>
      <c r="G40" s="46"/>
      <c r="H40" s="46"/>
      <c r="I40" s="46"/>
      <c r="J40" s="46"/>
      <c r="K40" s="46"/>
      <c r="L40" s="46"/>
      <c r="M40" s="46">
        <v>3163</v>
      </c>
      <c r="N40" s="46">
        <v>9310</v>
      </c>
      <c r="O40" s="46"/>
      <c r="P40" s="46">
        <v>40</v>
      </c>
      <c r="Q40" s="46">
        <v>36696</v>
      </c>
      <c r="R40" s="46"/>
      <c r="S40" s="46"/>
      <c r="T40" s="46"/>
      <c r="U40" s="46"/>
      <c r="V40" s="46">
        <v>1288</v>
      </c>
      <c r="W40" s="46">
        <v>22</v>
      </c>
      <c r="X40" s="46">
        <v>9675</v>
      </c>
      <c r="Y40" s="46">
        <v>1105</v>
      </c>
      <c r="Z40" s="46"/>
      <c r="AA40" s="46"/>
      <c r="AB40" s="46"/>
      <c r="AC40" s="26">
        <f t="shared" si="3"/>
        <v>85453</v>
      </c>
      <c r="AD40" s="26">
        <f t="shared" si="4"/>
        <v>40826</v>
      </c>
      <c r="AE40" s="26">
        <v>126279</v>
      </c>
    </row>
    <row r="41" spans="1:31" x14ac:dyDescent="0.15">
      <c r="A41" s="46" t="s">
        <v>64</v>
      </c>
      <c r="B41" s="46">
        <v>385</v>
      </c>
      <c r="C41" s="46"/>
      <c r="D41" s="46">
        <v>5</v>
      </c>
      <c r="E41" s="46">
        <v>9</v>
      </c>
      <c r="F41" s="46"/>
      <c r="G41" s="46"/>
      <c r="H41" s="46"/>
      <c r="I41" s="46">
        <v>0</v>
      </c>
      <c r="J41" s="46">
        <v>51</v>
      </c>
      <c r="K41" s="46"/>
      <c r="L41" s="46"/>
      <c r="M41" s="46">
        <v>1501</v>
      </c>
      <c r="N41" s="46">
        <v>199</v>
      </c>
      <c r="O41" s="46">
        <v>15</v>
      </c>
      <c r="P41" s="46"/>
      <c r="Q41" s="46">
        <v>459</v>
      </c>
      <c r="R41" s="46"/>
      <c r="S41" s="46"/>
      <c r="T41" s="46"/>
      <c r="U41" s="46"/>
      <c r="V41" s="46">
        <v>2322</v>
      </c>
      <c r="W41" s="46"/>
      <c r="X41" s="46">
        <v>1122</v>
      </c>
      <c r="Y41" s="46">
        <v>16</v>
      </c>
      <c r="Z41" s="46"/>
      <c r="AA41" s="46"/>
      <c r="AB41" s="46"/>
      <c r="AC41" s="26">
        <f t="shared" si="3"/>
        <v>6084</v>
      </c>
      <c r="AD41" s="26">
        <f t="shared" si="4"/>
        <v>34972</v>
      </c>
      <c r="AE41" s="26">
        <v>41056</v>
      </c>
    </row>
    <row r="42" spans="1:31" x14ac:dyDescent="0.15">
      <c r="A42" s="47" t="s">
        <v>65</v>
      </c>
      <c r="B42" s="47">
        <v>304</v>
      </c>
      <c r="C42" s="47"/>
      <c r="D42" s="47">
        <v>23</v>
      </c>
      <c r="E42" s="47"/>
      <c r="F42" s="47"/>
      <c r="G42" s="47">
        <v>20</v>
      </c>
      <c r="H42" s="47"/>
      <c r="I42" s="47"/>
      <c r="J42" s="47">
        <v>198</v>
      </c>
      <c r="K42" s="47"/>
      <c r="L42" s="47"/>
      <c r="M42" s="47">
        <v>1318</v>
      </c>
      <c r="N42" s="47">
        <v>397</v>
      </c>
      <c r="O42" s="47"/>
      <c r="P42" s="47"/>
      <c r="Q42" s="47">
        <v>657</v>
      </c>
      <c r="R42" s="47"/>
      <c r="S42" s="47"/>
      <c r="T42" s="47"/>
      <c r="U42" s="47"/>
      <c r="V42" s="47">
        <v>1736</v>
      </c>
      <c r="W42" s="47">
        <v>0</v>
      </c>
      <c r="X42" s="47">
        <v>576</v>
      </c>
      <c r="Y42" s="47">
        <v>41</v>
      </c>
      <c r="Z42" s="47">
        <v>4</v>
      </c>
      <c r="AA42" s="47"/>
      <c r="AB42" s="47"/>
      <c r="AC42" s="27">
        <f t="shared" si="3"/>
        <v>5274</v>
      </c>
      <c r="AD42" s="27">
        <f t="shared" si="4"/>
        <v>2086</v>
      </c>
      <c r="AE42" s="27">
        <v>7360</v>
      </c>
    </row>
    <row r="43" spans="1:31" x14ac:dyDescent="0.15">
      <c r="A43" s="47" t="s">
        <v>61</v>
      </c>
      <c r="B43" s="47">
        <v>86</v>
      </c>
      <c r="C43" s="47"/>
      <c r="D43" s="47">
        <v>57</v>
      </c>
      <c r="E43" s="47"/>
      <c r="F43" s="47"/>
      <c r="G43" s="47"/>
      <c r="H43" s="47">
        <v>0</v>
      </c>
      <c r="I43" s="47"/>
      <c r="J43" s="47">
        <v>0</v>
      </c>
      <c r="K43" s="47"/>
      <c r="L43" s="47"/>
      <c r="M43" s="47">
        <v>306</v>
      </c>
      <c r="N43" s="47"/>
      <c r="O43" s="47"/>
      <c r="P43" s="47"/>
      <c r="Q43" s="47">
        <v>94</v>
      </c>
      <c r="R43" s="47"/>
      <c r="S43" s="47"/>
      <c r="T43" s="47"/>
      <c r="U43" s="47"/>
      <c r="V43" s="47">
        <v>853</v>
      </c>
      <c r="W43" s="47">
        <v>47</v>
      </c>
      <c r="X43" s="47">
        <v>748</v>
      </c>
      <c r="Y43" s="47">
        <v>1</v>
      </c>
      <c r="Z43" s="47"/>
      <c r="AA43" s="47"/>
      <c r="AB43" s="47">
        <v>0</v>
      </c>
      <c r="AC43" s="27">
        <f t="shared" si="3"/>
        <v>2192</v>
      </c>
      <c r="AD43" s="27">
        <f t="shared" si="4"/>
        <v>26885</v>
      </c>
      <c r="AE43" s="27">
        <v>29077</v>
      </c>
    </row>
    <row r="44" spans="1:31" x14ac:dyDescent="0.15">
      <c r="A44" s="46" t="s">
        <v>37</v>
      </c>
      <c r="B44" s="46">
        <v>1503</v>
      </c>
      <c r="C44" s="46">
        <v>2950</v>
      </c>
      <c r="D44" s="46">
        <v>4608</v>
      </c>
      <c r="E44" s="46"/>
      <c r="F44" s="46"/>
      <c r="G44" s="46">
        <v>4</v>
      </c>
      <c r="H44" s="46"/>
      <c r="I44" s="46">
        <v>2</v>
      </c>
      <c r="J44" s="46">
        <v>59</v>
      </c>
      <c r="K44" s="46"/>
      <c r="L44" s="46"/>
      <c r="M44" s="46">
        <v>76187</v>
      </c>
      <c r="N44" s="46"/>
      <c r="O44" s="46">
        <v>153</v>
      </c>
      <c r="P44" s="46"/>
      <c r="Q44" s="46">
        <v>66216</v>
      </c>
      <c r="R44" s="46"/>
      <c r="S44" s="46"/>
      <c r="T44" s="46"/>
      <c r="U44" s="46"/>
      <c r="V44" s="46">
        <v>992</v>
      </c>
      <c r="W44" s="46">
        <v>3982</v>
      </c>
      <c r="X44" s="46">
        <v>16526</v>
      </c>
      <c r="Y44" s="46">
        <v>7969</v>
      </c>
      <c r="Z44" s="46"/>
      <c r="AA44" s="46"/>
      <c r="AB44" s="46"/>
      <c r="AC44" s="26">
        <f t="shared" si="3"/>
        <v>181151</v>
      </c>
      <c r="AD44" s="26">
        <f t="shared" si="4"/>
        <v>20923</v>
      </c>
      <c r="AE44" s="26">
        <v>202074</v>
      </c>
    </row>
    <row r="45" spans="1:31" x14ac:dyDescent="0.15">
      <c r="A45" s="46" t="s">
        <v>38</v>
      </c>
      <c r="B45" s="46">
        <v>551</v>
      </c>
      <c r="C45" s="46"/>
      <c r="D45" s="46">
        <v>72</v>
      </c>
      <c r="E45" s="46"/>
      <c r="F45" s="46"/>
      <c r="G45" s="46"/>
      <c r="H45" s="46"/>
      <c r="I45" s="46">
        <v>0</v>
      </c>
      <c r="J45" s="46"/>
      <c r="K45" s="46"/>
      <c r="L45" s="46"/>
      <c r="M45" s="46">
        <v>5959</v>
      </c>
      <c r="N45" s="46">
        <v>1</v>
      </c>
      <c r="O45" s="46"/>
      <c r="P45" s="46"/>
      <c r="Q45" s="46">
        <v>297</v>
      </c>
      <c r="R45" s="46"/>
      <c r="S45" s="46">
        <v>2</v>
      </c>
      <c r="T45" s="46"/>
      <c r="U45" s="46"/>
      <c r="V45" s="46">
        <v>92</v>
      </c>
      <c r="W45" s="46">
        <v>16</v>
      </c>
      <c r="X45" s="46">
        <v>349</v>
      </c>
      <c r="Y45" s="46">
        <v>12</v>
      </c>
      <c r="Z45" s="46"/>
      <c r="AA45" s="46"/>
      <c r="AB45" s="46"/>
      <c r="AC45" s="26">
        <f t="shared" si="3"/>
        <v>7351</v>
      </c>
      <c r="AD45" s="26">
        <f t="shared" si="4"/>
        <v>1042</v>
      </c>
      <c r="AE45" s="26">
        <v>8393</v>
      </c>
    </row>
    <row r="46" spans="1:31" x14ac:dyDescent="0.15">
      <c r="A46" s="47" t="s">
        <v>39</v>
      </c>
      <c r="B46" s="47">
        <v>3</v>
      </c>
      <c r="C46" s="47"/>
      <c r="D46" s="47">
        <v>3</v>
      </c>
      <c r="E46" s="47">
        <v>0</v>
      </c>
      <c r="F46" s="47"/>
      <c r="G46" s="47"/>
      <c r="H46" s="47"/>
      <c r="I46" s="47"/>
      <c r="J46" s="47">
        <v>6</v>
      </c>
      <c r="K46" s="47"/>
      <c r="L46" s="47"/>
      <c r="M46" s="47">
        <v>650</v>
      </c>
      <c r="N46" s="47">
        <v>0</v>
      </c>
      <c r="O46" s="47"/>
      <c r="P46" s="47"/>
      <c r="Q46" s="47">
        <v>847</v>
      </c>
      <c r="R46" s="47"/>
      <c r="S46" s="47"/>
      <c r="T46" s="47"/>
      <c r="U46" s="47"/>
      <c r="V46" s="47">
        <v>2307</v>
      </c>
      <c r="W46" s="47"/>
      <c r="X46" s="47">
        <v>288</v>
      </c>
      <c r="Y46" s="47">
        <v>74</v>
      </c>
      <c r="Z46" s="47">
        <v>1</v>
      </c>
      <c r="AA46" s="47"/>
      <c r="AB46" s="47"/>
      <c r="AC46" s="27">
        <f t="shared" si="3"/>
        <v>4179</v>
      </c>
      <c r="AD46" s="27">
        <f t="shared" si="4"/>
        <v>72497</v>
      </c>
      <c r="AE46" s="27">
        <v>76676</v>
      </c>
    </row>
    <row r="47" spans="1:31" x14ac:dyDescent="0.15">
      <c r="A47" s="47" t="s">
        <v>84</v>
      </c>
      <c r="B47" s="47">
        <v>3</v>
      </c>
      <c r="C47" s="47"/>
      <c r="D47" s="47">
        <v>11</v>
      </c>
      <c r="E47" s="47">
        <v>1</v>
      </c>
      <c r="F47" s="47"/>
      <c r="G47" s="47"/>
      <c r="H47" s="47">
        <v>7</v>
      </c>
      <c r="I47" s="47"/>
      <c r="J47" s="47"/>
      <c r="K47" s="47"/>
      <c r="L47" s="47"/>
      <c r="M47" s="47">
        <v>6</v>
      </c>
      <c r="N47" s="47"/>
      <c r="O47" s="47"/>
      <c r="P47" s="47"/>
      <c r="Q47" s="47">
        <v>4</v>
      </c>
      <c r="R47" s="47"/>
      <c r="S47" s="47"/>
      <c r="T47" s="47"/>
      <c r="U47" s="47"/>
      <c r="V47" s="47">
        <v>16</v>
      </c>
      <c r="W47" s="47"/>
      <c r="X47" s="47">
        <v>48</v>
      </c>
      <c r="Y47" s="47">
        <v>28</v>
      </c>
      <c r="Z47" s="47"/>
      <c r="AA47" s="47"/>
      <c r="AB47" s="47">
        <v>3</v>
      </c>
      <c r="AC47" s="27">
        <f t="shared" si="3"/>
        <v>127</v>
      </c>
      <c r="AD47" s="27">
        <f t="shared" si="4"/>
        <v>249</v>
      </c>
      <c r="AE47" s="27">
        <v>376</v>
      </c>
    </row>
    <row r="48" spans="1:31" x14ac:dyDescent="0.15">
      <c r="A48" s="46" t="s">
        <v>66</v>
      </c>
      <c r="B48" s="46">
        <v>138</v>
      </c>
      <c r="C48" s="46"/>
      <c r="D48" s="46">
        <v>178</v>
      </c>
      <c r="E48" s="46"/>
      <c r="F48" s="46"/>
      <c r="G48" s="46"/>
      <c r="H48" s="46">
        <v>0</v>
      </c>
      <c r="I48" s="46">
        <v>0</v>
      </c>
      <c r="J48" s="46">
        <v>1</v>
      </c>
      <c r="K48" s="46"/>
      <c r="L48" s="46"/>
      <c r="M48" s="46">
        <v>4129</v>
      </c>
      <c r="N48" s="46">
        <v>2005</v>
      </c>
      <c r="O48" s="46">
        <v>1</v>
      </c>
      <c r="P48" s="46">
        <v>10</v>
      </c>
      <c r="Q48" s="46">
        <v>911</v>
      </c>
      <c r="R48" s="46"/>
      <c r="S48" s="46"/>
      <c r="T48" s="46"/>
      <c r="U48" s="46"/>
      <c r="V48" s="46">
        <v>5792</v>
      </c>
      <c r="W48" s="46">
        <v>283</v>
      </c>
      <c r="X48" s="46">
        <v>27191</v>
      </c>
      <c r="Y48" s="46">
        <v>43</v>
      </c>
      <c r="Z48" s="46">
        <v>10</v>
      </c>
      <c r="AA48" s="46"/>
      <c r="AB48" s="46"/>
      <c r="AC48" s="26">
        <f t="shared" si="3"/>
        <v>40692</v>
      </c>
      <c r="AD48" s="26">
        <f t="shared" si="4"/>
        <v>70326</v>
      </c>
      <c r="AE48" s="26">
        <v>111018</v>
      </c>
    </row>
    <row r="49" spans="1:31" x14ac:dyDescent="0.15">
      <c r="A49" s="46" t="s">
        <v>40</v>
      </c>
      <c r="B49" s="46">
        <v>150</v>
      </c>
      <c r="C49" s="46"/>
      <c r="D49" s="46">
        <v>20</v>
      </c>
      <c r="E49" s="46"/>
      <c r="F49" s="46"/>
      <c r="G49" s="46">
        <v>0</v>
      </c>
      <c r="H49" s="46"/>
      <c r="I49" s="46"/>
      <c r="J49" s="46">
        <v>6</v>
      </c>
      <c r="K49" s="46"/>
      <c r="L49" s="46"/>
      <c r="M49" s="46">
        <v>4058</v>
      </c>
      <c r="N49" s="46">
        <v>1</v>
      </c>
      <c r="O49" s="46">
        <v>333</v>
      </c>
      <c r="P49" s="46"/>
      <c r="Q49" s="46">
        <v>603</v>
      </c>
      <c r="R49" s="46"/>
      <c r="S49" s="46"/>
      <c r="T49" s="46"/>
      <c r="U49" s="46"/>
      <c r="V49" s="46">
        <v>354</v>
      </c>
      <c r="W49" s="46">
        <v>2</v>
      </c>
      <c r="X49" s="46">
        <v>3034</v>
      </c>
      <c r="Y49" s="46">
        <v>73</v>
      </c>
      <c r="Z49" s="46"/>
      <c r="AA49" s="46"/>
      <c r="AB49" s="46"/>
      <c r="AC49" s="26">
        <f t="shared" si="3"/>
        <v>8634</v>
      </c>
      <c r="AD49" s="26">
        <f t="shared" si="4"/>
        <v>979</v>
      </c>
      <c r="AE49" s="26">
        <v>9613</v>
      </c>
    </row>
    <row r="50" spans="1:31" x14ac:dyDescent="0.15">
      <c r="A50" s="47" t="s">
        <v>67</v>
      </c>
      <c r="B50" s="47">
        <v>0</v>
      </c>
      <c r="C50" s="47"/>
      <c r="D50" s="47">
        <v>0</v>
      </c>
      <c r="E50" s="47"/>
      <c r="F50" s="47"/>
      <c r="G50" s="47"/>
      <c r="H50" s="47"/>
      <c r="I50" s="47"/>
      <c r="J50" s="47"/>
      <c r="K50" s="47"/>
      <c r="L50" s="47"/>
      <c r="M50" s="47">
        <v>0</v>
      </c>
      <c r="N50" s="47"/>
      <c r="O50" s="47"/>
      <c r="P50" s="47"/>
      <c r="Q50" s="47">
        <v>1</v>
      </c>
      <c r="R50" s="47"/>
      <c r="S50" s="47"/>
      <c r="T50" s="47"/>
      <c r="U50" s="47"/>
      <c r="V50" s="47">
        <v>523</v>
      </c>
      <c r="W50" s="47"/>
      <c r="X50" s="47">
        <v>14</v>
      </c>
      <c r="Y50" s="47"/>
      <c r="Z50" s="47"/>
      <c r="AA50" s="47"/>
      <c r="AB50" s="47"/>
      <c r="AC50" s="27">
        <f t="shared" si="3"/>
        <v>538</v>
      </c>
      <c r="AD50" s="27">
        <f t="shared" si="4"/>
        <v>1</v>
      </c>
      <c r="AE50" s="27">
        <v>539</v>
      </c>
    </row>
    <row r="51" spans="1:31" x14ac:dyDescent="0.15">
      <c r="A51" s="47" t="s">
        <v>41</v>
      </c>
      <c r="B51" s="47">
        <v>254</v>
      </c>
      <c r="C51" s="47"/>
      <c r="D51" s="47">
        <v>12804</v>
      </c>
      <c r="E51" s="47"/>
      <c r="F51" s="47"/>
      <c r="G51" s="47"/>
      <c r="H51" s="47">
        <v>4</v>
      </c>
      <c r="I51" s="47"/>
      <c r="J51" s="47">
        <v>6</v>
      </c>
      <c r="K51" s="47"/>
      <c r="L51" s="47"/>
      <c r="M51" s="47">
        <v>1637</v>
      </c>
      <c r="N51" s="47"/>
      <c r="O51" s="47"/>
      <c r="P51" s="47"/>
      <c r="Q51" s="47">
        <v>301</v>
      </c>
      <c r="R51" s="47"/>
      <c r="S51" s="47"/>
      <c r="T51" s="47"/>
      <c r="U51" s="47"/>
      <c r="V51" s="47">
        <v>5959</v>
      </c>
      <c r="W51" s="47"/>
      <c r="X51" s="47">
        <v>6437</v>
      </c>
      <c r="Y51" s="47">
        <v>22</v>
      </c>
      <c r="Z51" s="47"/>
      <c r="AA51" s="47">
        <v>0</v>
      </c>
      <c r="AB51" s="47"/>
      <c r="AC51" s="27">
        <f t="shared" si="3"/>
        <v>27424</v>
      </c>
      <c r="AD51" s="27">
        <f t="shared" si="4"/>
        <v>8218</v>
      </c>
      <c r="AE51" s="27">
        <v>35642</v>
      </c>
    </row>
    <row r="52" spans="1:31" x14ac:dyDescent="0.15">
      <c r="A52" s="46" t="s">
        <v>42</v>
      </c>
      <c r="B52" s="46">
        <v>2286</v>
      </c>
      <c r="C52" s="46"/>
      <c r="D52" s="46">
        <v>900</v>
      </c>
      <c r="E52" s="46"/>
      <c r="F52" s="46"/>
      <c r="G52" s="46"/>
      <c r="H52" s="46">
        <v>0</v>
      </c>
      <c r="I52" s="46"/>
      <c r="J52" s="46"/>
      <c r="K52" s="46"/>
      <c r="L52" s="46"/>
      <c r="M52" s="46">
        <v>2845</v>
      </c>
      <c r="N52" s="46">
        <v>0</v>
      </c>
      <c r="O52" s="46"/>
      <c r="P52" s="46"/>
      <c r="Q52" s="46">
        <v>872</v>
      </c>
      <c r="R52" s="46"/>
      <c r="S52" s="46"/>
      <c r="T52" s="46"/>
      <c r="U52" s="46"/>
      <c r="V52" s="46">
        <v>5501</v>
      </c>
      <c r="W52" s="46">
        <v>4</v>
      </c>
      <c r="X52" s="46">
        <v>2481</v>
      </c>
      <c r="Y52" s="46">
        <v>4</v>
      </c>
      <c r="Z52" s="46"/>
      <c r="AA52" s="46"/>
      <c r="AB52" s="46"/>
      <c r="AC52" s="26">
        <f t="shared" si="3"/>
        <v>14893</v>
      </c>
      <c r="AD52" s="26">
        <f t="shared" si="4"/>
        <v>138476</v>
      </c>
      <c r="AE52" s="26">
        <v>153369</v>
      </c>
    </row>
    <row r="53" spans="1:31" x14ac:dyDescent="0.15">
      <c r="A53" s="46" t="s">
        <v>43</v>
      </c>
      <c r="B53" s="46">
        <v>24</v>
      </c>
      <c r="C53" s="46"/>
      <c r="D53" s="46">
        <v>533</v>
      </c>
      <c r="E53" s="46"/>
      <c r="F53" s="46"/>
      <c r="G53" s="46"/>
      <c r="H53" s="46"/>
      <c r="I53" s="46"/>
      <c r="J53" s="46"/>
      <c r="K53" s="46"/>
      <c r="L53" s="46"/>
      <c r="M53" s="46">
        <v>6638</v>
      </c>
      <c r="N53" s="46"/>
      <c r="O53" s="46"/>
      <c r="P53" s="46"/>
      <c r="Q53" s="46">
        <v>9</v>
      </c>
      <c r="R53" s="46"/>
      <c r="S53" s="46"/>
      <c r="T53" s="46"/>
      <c r="U53" s="46"/>
      <c r="V53" s="46">
        <v>486</v>
      </c>
      <c r="W53" s="46"/>
      <c r="X53" s="46">
        <v>815</v>
      </c>
      <c r="Y53" s="46">
        <v>100</v>
      </c>
      <c r="Z53" s="46"/>
      <c r="AA53" s="46"/>
      <c r="AB53" s="46"/>
      <c r="AC53" s="26">
        <f t="shared" si="3"/>
        <v>8605</v>
      </c>
      <c r="AD53" s="26">
        <f t="shared" si="4"/>
        <v>250377</v>
      </c>
      <c r="AE53" s="26">
        <v>258982</v>
      </c>
    </row>
    <row r="54" spans="1:31" x14ac:dyDescent="0.15">
      <c r="A54" s="47" t="s">
        <v>68</v>
      </c>
      <c r="B54" s="47">
        <v>51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>
        <v>126</v>
      </c>
      <c r="N54" s="47"/>
      <c r="O54" s="47"/>
      <c r="P54" s="47"/>
      <c r="Q54" s="47">
        <v>51</v>
      </c>
      <c r="R54" s="47"/>
      <c r="S54" s="47"/>
      <c r="T54" s="47"/>
      <c r="U54" s="47"/>
      <c r="V54" s="47">
        <v>1184</v>
      </c>
      <c r="W54" s="47">
        <v>25</v>
      </c>
      <c r="X54" s="47">
        <v>406</v>
      </c>
      <c r="Y54" s="47">
        <v>16</v>
      </c>
      <c r="Z54" s="47">
        <v>1</v>
      </c>
      <c r="AA54" s="47"/>
      <c r="AB54" s="47"/>
      <c r="AC54" s="27">
        <f t="shared" si="3"/>
        <v>1860</v>
      </c>
      <c r="AD54" s="27">
        <f t="shared" si="4"/>
        <v>4036</v>
      </c>
      <c r="AE54" s="27">
        <v>5896</v>
      </c>
    </row>
    <row r="55" spans="1:31" x14ac:dyDescent="0.15">
      <c r="A55" s="47" t="s">
        <v>44</v>
      </c>
      <c r="B55" s="47">
        <v>131</v>
      </c>
      <c r="C55" s="47"/>
      <c r="D55" s="47">
        <v>2</v>
      </c>
      <c r="E55" s="47"/>
      <c r="F55" s="47"/>
      <c r="G55" s="47"/>
      <c r="H55" s="47"/>
      <c r="I55" s="47"/>
      <c r="J55" s="47">
        <v>8</v>
      </c>
      <c r="K55" s="47"/>
      <c r="L55" s="47"/>
      <c r="M55" s="47">
        <v>913</v>
      </c>
      <c r="N55" s="47"/>
      <c r="O55" s="47"/>
      <c r="P55" s="47"/>
      <c r="Q55" s="47">
        <v>138</v>
      </c>
      <c r="R55" s="47"/>
      <c r="S55" s="47"/>
      <c r="T55" s="47"/>
      <c r="U55" s="47"/>
      <c r="V55" s="47">
        <v>826</v>
      </c>
      <c r="W55" s="47"/>
      <c r="X55" s="47">
        <v>267</v>
      </c>
      <c r="Y55" s="47">
        <v>0</v>
      </c>
      <c r="Z55" s="47"/>
      <c r="AA55" s="47">
        <v>1</v>
      </c>
      <c r="AB55" s="47"/>
      <c r="AC55" s="27">
        <f t="shared" si="3"/>
        <v>2286</v>
      </c>
      <c r="AD55" s="27">
        <f t="shared" si="4"/>
        <v>24836</v>
      </c>
      <c r="AE55" s="27">
        <v>27122</v>
      </c>
    </row>
    <row r="56" spans="1:31" x14ac:dyDescent="0.15">
      <c r="A56" s="46" t="s">
        <v>69</v>
      </c>
      <c r="B56" s="46">
        <v>1084</v>
      </c>
      <c r="C56" s="46"/>
      <c r="D56" s="46"/>
      <c r="E56" s="46">
        <v>1</v>
      </c>
      <c r="F56" s="46"/>
      <c r="G56" s="46"/>
      <c r="H56" s="46"/>
      <c r="I56" s="46">
        <v>0</v>
      </c>
      <c r="J56" s="46">
        <v>0</v>
      </c>
      <c r="K56" s="46"/>
      <c r="L56" s="46"/>
      <c r="M56" s="46">
        <v>139</v>
      </c>
      <c r="N56" s="46">
        <v>109</v>
      </c>
      <c r="O56" s="46">
        <v>5</v>
      </c>
      <c r="P56" s="46"/>
      <c r="Q56" s="46">
        <v>15885</v>
      </c>
      <c r="R56" s="46"/>
      <c r="S56" s="46"/>
      <c r="T56" s="46"/>
      <c r="U56" s="46"/>
      <c r="V56" s="46">
        <v>2628</v>
      </c>
      <c r="W56" s="46">
        <v>239</v>
      </c>
      <c r="X56" s="46">
        <v>2719</v>
      </c>
      <c r="Y56" s="46">
        <v>3162</v>
      </c>
      <c r="Z56" s="46"/>
      <c r="AA56" s="46">
        <v>1</v>
      </c>
      <c r="AB56" s="46">
        <v>3</v>
      </c>
      <c r="AC56" s="26">
        <f t="shared" si="3"/>
        <v>25975</v>
      </c>
      <c r="AD56" s="26">
        <f t="shared" si="4"/>
        <v>17887</v>
      </c>
      <c r="AE56" s="26">
        <v>43862</v>
      </c>
    </row>
    <row r="57" spans="1:31" x14ac:dyDescent="0.15">
      <c r="A57" s="46" t="s">
        <v>45</v>
      </c>
      <c r="B57" s="46">
        <v>1274</v>
      </c>
      <c r="C57" s="46"/>
      <c r="D57" s="46">
        <v>3613</v>
      </c>
      <c r="E57" s="46">
        <v>106</v>
      </c>
      <c r="F57" s="46"/>
      <c r="G57" s="46"/>
      <c r="H57" s="46">
        <v>18</v>
      </c>
      <c r="I57" s="46">
        <v>0</v>
      </c>
      <c r="J57" s="46">
        <v>0</v>
      </c>
      <c r="K57" s="46"/>
      <c r="L57" s="46"/>
      <c r="M57" s="46">
        <v>59879</v>
      </c>
      <c r="N57" s="46">
        <v>240</v>
      </c>
      <c r="O57" s="46">
        <v>42</v>
      </c>
      <c r="P57" s="46"/>
      <c r="Q57" s="46">
        <v>4084</v>
      </c>
      <c r="R57" s="46">
        <v>0</v>
      </c>
      <c r="S57" s="46"/>
      <c r="T57" s="46"/>
      <c r="U57" s="46"/>
      <c r="V57" s="46">
        <v>5242</v>
      </c>
      <c r="W57" s="46">
        <v>104</v>
      </c>
      <c r="X57" s="46">
        <v>10723</v>
      </c>
      <c r="Y57" s="46">
        <v>158</v>
      </c>
      <c r="Z57" s="46">
        <v>1594</v>
      </c>
      <c r="AA57" s="46">
        <v>1</v>
      </c>
      <c r="AB57" s="46">
        <v>14</v>
      </c>
      <c r="AC57" s="26">
        <f t="shared" si="3"/>
        <v>87092</v>
      </c>
      <c r="AD57" s="26">
        <f t="shared" si="4"/>
        <v>48435</v>
      </c>
      <c r="AE57" s="26">
        <v>135527</v>
      </c>
    </row>
    <row r="58" spans="1:31" x14ac:dyDescent="0.1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26"/>
      <c r="AD58" s="26"/>
      <c r="AE58" s="26"/>
    </row>
    <row r="59" spans="1:31" x14ac:dyDescent="0.15">
      <c r="A59" s="26" t="s">
        <v>46</v>
      </c>
      <c r="B59" s="26">
        <f t="shared" ref="B59:AE59" si="5">SUM(B30:B57)</f>
        <v>9571</v>
      </c>
      <c r="C59" s="26">
        <f t="shared" si="5"/>
        <v>2951</v>
      </c>
      <c r="D59" s="26">
        <f t="shared" si="5"/>
        <v>47524</v>
      </c>
      <c r="E59" s="26">
        <f t="shared" si="5"/>
        <v>139</v>
      </c>
      <c r="F59" s="26">
        <f t="shared" si="5"/>
        <v>0</v>
      </c>
      <c r="G59" s="26">
        <f t="shared" si="5"/>
        <v>27</v>
      </c>
      <c r="H59" s="26">
        <f t="shared" si="5"/>
        <v>839</v>
      </c>
      <c r="I59" s="26">
        <f t="shared" si="5"/>
        <v>4</v>
      </c>
      <c r="J59" s="26">
        <f t="shared" si="5"/>
        <v>335</v>
      </c>
      <c r="K59" s="26">
        <f t="shared" si="5"/>
        <v>0</v>
      </c>
      <c r="L59" s="26">
        <f t="shared" si="5"/>
        <v>0</v>
      </c>
      <c r="M59" s="26">
        <f t="shared" si="5"/>
        <v>174657</v>
      </c>
      <c r="N59" s="26">
        <f t="shared" si="5"/>
        <v>12264</v>
      </c>
      <c r="O59" s="26">
        <f t="shared" si="5"/>
        <v>549</v>
      </c>
      <c r="P59" s="26">
        <f t="shared" si="5"/>
        <v>50</v>
      </c>
      <c r="Q59" s="26">
        <f t="shared" si="5"/>
        <v>129216</v>
      </c>
      <c r="R59" s="26">
        <f t="shared" si="5"/>
        <v>17</v>
      </c>
      <c r="S59" s="26">
        <f t="shared" si="5"/>
        <v>2</v>
      </c>
      <c r="T59" s="26">
        <f t="shared" si="5"/>
        <v>0</v>
      </c>
      <c r="U59" s="26">
        <f t="shared" si="5"/>
        <v>1</v>
      </c>
      <c r="V59" s="26">
        <f t="shared" si="5"/>
        <v>40964</v>
      </c>
      <c r="W59" s="26">
        <f t="shared" si="5"/>
        <v>4739</v>
      </c>
      <c r="X59" s="26">
        <f t="shared" si="5"/>
        <v>87693</v>
      </c>
      <c r="Y59" s="26">
        <f t="shared" si="5"/>
        <v>13155</v>
      </c>
      <c r="Z59" s="26">
        <f t="shared" si="5"/>
        <v>1610</v>
      </c>
      <c r="AA59" s="26">
        <f t="shared" si="5"/>
        <v>4</v>
      </c>
      <c r="AB59" s="26">
        <f t="shared" si="5"/>
        <v>22</v>
      </c>
      <c r="AC59" s="26">
        <f t="shared" si="5"/>
        <v>526333</v>
      </c>
      <c r="AD59" s="26">
        <f t="shared" si="5"/>
        <v>831473</v>
      </c>
      <c r="AE59" s="26">
        <f t="shared" si="5"/>
        <v>1357806</v>
      </c>
    </row>
    <row r="60" spans="1:3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 s="28" customFormat="1" x14ac:dyDescent="0.15">
      <c r="A61" s="26" t="s">
        <v>47</v>
      </c>
      <c r="B61" s="26">
        <f t="shared" ref="B61:AE61" si="6">+B59+B28</f>
        <v>23831</v>
      </c>
      <c r="C61" s="26">
        <f t="shared" si="6"/>
        <v>2977</v>
      </c>
      <c r="D61" s="26">
        <f t="shared" si="6"/>
        <v>94228</v>
      </c>
      <c r="E61" s="26">
        <f t="shared" si="6"/>
        <v>414</v>
      </c>
      <c r="F61" s="26">
        <f t="shared" si="6"/>
        <v>848</v>
      </c>
      <c r="G61" s="26">
        <f t="shared" si="6"/>
        <v>27</v>
      </c>
      <c r="H61" s="26">
        <f t="shared" si="6"/>
        <v>5705</v>
      </c>
      <c r="I61" s="26">
        <f t="shared" si="6"/>
        <v>10</v>
      </c>
      <c r="J61" s="26">
        <f t="shared" si="6"/>
        <v>419</v>
      </c>
      <c r="K61" s="26">
        <f t="shared" si="6"/>
        <v>0</v>
      </c>
      <c r="L61" s="26">
        <f t="shared" si="6"/>
        <v>13</v>
      </c>
      <c r="M61" s="26">
        <f t="shared" si="6"/>
        <v>702371</v>
      </c>
      <c r="N61" s="26">
        <f t="shared" si="6"/>
        <v>12978</v>
      </c>
      <c r="O61" s="26">
        <f t="shared" si="6"/>
        <v>611</v>
      </c>
      <c r="P61" s="26">
        <f t="shared" si="6"/>
        <v>113</v>
      </c>
      <c r="Q61" s="26">
        <f t="shared" si="6"/>
        <v>134889</v>
      </c>
      <c r="R61" s="26">
        <f t="shared" si="6"/>
        <v>40</v>
      </c>
      <c r="S61" s="26">
        <f t="shared" si="6"/>
        <v>314</v>
      </c>
      <c r="T61" s="26">
        <f t="shared" si="6"/>
        <v>3331</v>
      </c>
      <c r="U61" s="26">
        <f t="shared" si="6"/>
        <v>193</v>
      </c>
      <c r="V61" s="26">
        <f t="shared" si="6"/>
        <v>147810</v>
      </c>
      <c r="W61" s="26">
        <f t="shared" si="6"/>
        <v>9177</v>
      </c>
      <c r="X61" s="26">
        <f t="shared" si="6"/>
        <v>250123</v>
      </c>
      <c r="Y61" s="26">
        <f t="shared" si="6"/>
        <v>87449</v>
      </c>
      <c r="Z61" s="26">
        <f t="shared" si="6"/>
        <v>1839</v>
      </c>
      <c r="AA61" s="26">
        <f t="shared" si="6"/>
        <v>579</v>
      </c>
      <c r="AB61" s="26">
        <f t="shared" si="6"/>
        <v>314</v>
      </c>
      <c r="AC61" s="26">
        <f t="shared" si="6"/>
        <v>1480603</v>
      </c>
      <c r="AD61" s="26">
        <f t="shared" si="6"/>
        <v>1022239</v>
      </c>
      <c r="AE61" s="26">
        <f t="shared" si="6"/>
        <v>2502842</v>
      </c>
    </row>
    <row r="63" spans="1:31" s="29" customFormat="1" x14ac:dyDescent="0.15">
      <c r="A63" s="29" t="s">
        <v>59</v>
      </c>
      <c r="B63" s="29">
        <f>+(B61*100)/$AE$61</f>
        <v>0.9521575872548087</v>
      </c>
      <c r="C63" s="29">
        <f t="shared" ref="C63:AE63" si="7">+(C61*100)/$AE$61</f>
        <v>0.11894478357003758</v>
      </c>
      <c r="D63" s="29">
        <f t="shared" si="7"/>
        <v>3.7648401297405112</v>
      </c>
      <c r="E63" s="29">
        <f t="shared" si="7"/>
        <v>1.6541195968423097E-2</v>
      </c>
      <c r="F63" s="29">
        <f t="shared" si="7"/>
        <v>3.3881483529523637E-2</v>
      </c>
      <c r="G63" s="29">
        <f t="shared" si="7"/>
        <v>1.0787736501145498E-3</v>
      </c>
      <c r="H63" s="29">
        <f t="shared" si="7"/>
        <v>0.22794087681124098</v>
      </c>
      <c r="I63" s="29">
        <f t="shared" si="7"/>
        <v>3.9954579633872213E-4</v>
      </c>
      <c r="J63" s="29">
        <f t="shared" si="7"/>
        <v>1.6740968866592459E-2</v>
      </c>
      <c r="K63" s="29">
        <f t="shared" si="7"/>
        <v>0</v>
      </c>
      <c r="L63" s="29">
        <f t="shared" si="7"/>
        <v>5.1940953524033879E-4</v>
      </c>
      <c r="M63" s="29">
        <f t="shared" si="7"/>
        <v>28.06293805202246</v>
      </c>
      <c r="N63" s="29">
        <f t="shared" si="7"/>
        <v>0.51853053448839359</v>
      </c>
      <c r="O63" s="29">
        <f t="shared" si="7"/>
        <v>2.4412248156295922E-2</v>
      </c>
      <c r="P63" s="29">
        <f t="shared" si="7"/>
        <v>4.5148674986275599E-3</v>
      </c>
      <c r="Q63" s="29">
        <f t="shared" si="7"/>
        <v>5.389433292233389</v>
      </c>
      <c r="R63" s="29">
        <f t="shared" si="7"/>
        <v>1.5981831853548885E-3</v>
      </c>
      <c r="S63" s="29">
        <f t="shared" si="7"/>
        <v>1.2545738005035875E-2</v>
      </c>
      <c r="T63" s="29">
        <f t="shared" si="7"/>
        <v>0.13308870476042833</v>
      </c>
      <c r="U63" s="29">
        <f t="shared" si="7"/>
        <v>7.711233869337337E-3</v>
      </c>
      <c r="V63" s="29">
        <f t="shared" si="7"/>
        <v>5.9056864156826521</v>
      </c>
      <c r="W63" s="29">
        <f t="shared" si="7"/>
        <v>0.36666317730004533</v>
      </c>
      <c r="X63" s="29">
        <f t="shared" si="7"/>
        <v>9.9935593217630192</v>
      </c>
      <c r="Y63" s="29">
        <f t="shared" si="7"/>
        <v>3.4939880344024914</v>
      </c>
      <c r="Z63" s="29">
        <f t="shared" si="7"/>
        <v>7.3476471946691005E-2</v>
      </c>
      <c r="AA63" s="29">
        <f t="shared" si="7"/>
        <v>2.3133701608012012E-2</v>
      </c>
      <c r="AB63" s="29">
        <f t="shared" si="7"/>
        <v>1.2545738005035875E-2</v>
      </c>
      <c r="AC63" s="29">
        <f t="shared" si="7"/>
        <v>59.156870469650102</v>
      </c>
      <c r="AD63" s="29">
        <f t="shared" si="7"/>
        <v>40.843129530349898</v>
      </c>
      <c r="AE63" s="29">
        <f t="shared" si="7"/>
        <v>100</v>
      </c>
    </row>
    <row r="65" spans="1:33" x14ac:dyDescent="0.15">
      <c r="A65" s="28" t="s">
        <v>86</v>
      </c>
    </row>
    <row r="71" spans="1:33" s="28" customFormat="1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F71" s="23"/>
      <c r="AG71" s="23"/>
    </row>
    <row r="72" spans="1:33" s="28" customFormat="1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F72" s="23"/>
      <c r="AG72" s="23"/>
    </row>
    <row r="73" spans="1:33" s="28" customFormat="1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F73" s="23"/>
      <c r="AG73" s="23"/>
    </row>
    <row r="74" spans="1:33" s="28" customFormat="1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F74" s="23"/>
      <c r="AG74" s="23"/>
    </row>
    <row r="75" spans="1:33" s="28" customFormat="1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F75" s="23"/>
      <c r="AG75" s="23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Sans,Negrita"IMPORTACIONES ESPAÑOLAS DE FRUTAS Y&amp;12 &amp;14HORTALIZAS FRESCAS - AÑO 2014 - EN TM
&amp;R&amp;G</oddHeader>
    <oddFooter>&amp;CDATOS PROCEDENTES DE ADUANAS PROCESADOS POR FEPEX&amp;R&amp;P/&amp;N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zoomScale="75" workbookViewId="0">
      <selection activeCell="B2" sqref="B2"/>
    </sheetView>
  </sheetViews>
  <sheetFormatPr baseColWidth="10" defaultRowHeight="14" x14ac:dyDescent="0.15"/>
  <cols>
    <col min="1" max="1" width="20.1640625" style="28" customWidth="1"/>
    <col min="2" max="28" width="10.83203125" style="23" customWidth="1"/>
    <col min="29" max="31" width="10.83203125" style="28" customWidth="1"/>
    <col min="32" max="16384" width="10.83203125" style="23"/>
  </cols>
  <sheetData>
    <row r="1" spans="1:31" s="18" customFormat="1" x14ac:dyDescent="0.1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17"/>
      <c r="AD1" s="17"/>
      <c r="AE1" s="17"/>
    </row>
    <row r="2" spans="1:31" s="20" customFormat="1" ht="15" customHeight="1" x14ac:dyDescent="0.15">
      <c r="A2" s="49"/>
      <c r="B2" s="49" t="s">
        <v>0</v>
      </c>
      <c r="C2" s="49" t="s">
        <v>1</v>
      </c>
      <c r="D2" s="49" t="s">
        <v>50</v>
      </c>
      <c r="E2" s="49" t="s">
        <v>62</v>
      </c>
      <c r="F2" s="49" t="s">
        <v>51</v>
      </c>
      <c r="G2" s="49" t="s">
        <v>85</v>
      </c>
      <c r="H2" s="49" t="s">
        <v>70</v>
      </c>
      <c r="I2" s="49" t="s">
        <v>71</v>
      </c>
      <c r="J2" s="49" t="s">
        <v>52</v>
      </c>
      <c r="K2" s="49" t="s">
        <v>53</v>
      </c>
      <c r="L2" s="49" t="s">
        <v>2</v>
      </c>
      <c r="M2" s="49" t="s">
        <v>3</v>
      </c>
      <c r="N2" s="49" t="s">
        <v>4</v>
      </c>
      <c r="O2" s="49" t="s">
        <v>72</v>
      </c>
      <c r="P2" s="49" t="s">
        <v>5</v>
      </c>
      <c r="Q2" s="49" t="s">
        <v>6</v>
      </c>
      <c r="R2" s="49" t="s">
        <v>54</v>
      </c>
      <c r="S2" s="49" t="s">
        <v>55</v>
      </c>
      <c r="T2" s="49" t="s">
        <v>73</v>
      </c>
      <c r="U2" s="49" t="s">
        <v>56</v>
      </c>
      <c r="V2" s="49" t="s">
        <v>74</v>
      </c>
      <c r="W2" s="49" t="s">
        <v>57</v>
      </c>
      <c r="X2" s="49" t="s">
        <v>7</v>
      </c>
      <c r="Y2" s="49" t="s">
        <v>75</v>
      </c>
      <c r="Z2" s="49" t="s">
        <v>76</v>
      </c>
      <c r="AA2" s="49" t="s">
        <v>77</v>
      </c>
      <c r="AB2" s="49" t="s">
        <v>8</v>
      </c>
      <c r="AC2" s="19" t="s">
        <v>63</v>
      </c>
      <c r="AD2" s="19" t="s">
        <v>58</v>
      </c>
      <c r="AE2" s="19" t="s">
        <v>48</v>
      </c>
    </row>
    <row r="3" spans="1:31" s="20" customFormat="1" ht="6.75" customHeight="1" x14ac:dyDescent="0.1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19"/>
      <c r="AD3" s="19"/>
      <c r="AE3" s="19"/>
    </row>
    <row r="4" spans="1:31" x14ac:dyDescent="0.15">
      <c r="A4" s="50" t="s">
        <v>9</v>
      </c>
      <c r="B4" s="21">
        <v>4</v>
      </c>
      <c r="C4" s="21">
        <v>0</v>
      </c>
      <c r="D4" s="21">
        <v>67</v>
      </c>
      <c r="E4" s="21"/>
      <c r="F4" s="21"/>
      <c r="G4" s="21"/>
      <c r="H4" s="21"/>
      <c r="I4" s="21"/>
      <c r="J4" s="21"/>
      <c r="K4" s="21"/>
      <c r="L4" s="21"/>
      <c r="M4" s="21">
        <v>1</v>
      </c>
      <c r="N4" s="21"/>
      <c r="O4" s="21">
        <v>0</v>
      </c>
      <c r="P4" s="21"/>
      <c r="Q4" s="21">
        <v>87</v>
      </c>
      <c r="R4" s="21"/>
      <c r="S4" s="21"/>
      <c r="T4" s="21"/>
      <c r="U4" s="21"/>
      <c r="V4" s="21">
        <v>0</v>
      </c>
      <c r="W4" s="21"/>
      <c r="X4" s="21">
        <v>60</v>
      </c>
      <c r="Y4" s="21"/>
      <c r="Z4" s="21"/>
      <c r="AA4" s="21"/>
      <c r="AB4" s="21"/>
      <c r="AC4" s="22">
        <f>SUM(B4:AB4)</f>
        <v>219</v>
      </c>
      <c r="AD4" s="22">
        <f>+AE4-AC4</f>
        <v>31</v>
      </c>
      <c r="AE4" s="22">
        <v>250</v>
      </c>
    </row>
    <row r="5" spans="1:31" x14ac:dyDescent="0.15">
      <c r="A5" s="50" t="s">
        <v>10</v>
      </c>
      <c r="B5" s="21">
        <v>128</v>
      </c>
      <c r="C5" s="21"/>
      <c r="D5" s="21">
        <v>294</v>
      </c>
      <c r="E5" s="21"/>
      <c r="F5" s="21"/>
      <c r="G5" s="21"/>
      <c r="H5" s="21"/>
      <c r="I5" s="21"/>
      <c r="J5" s="21"/>
      <c r="K5" s="21"/>
      <c r="L5" s="21"/>
      <c r="M5" s="21">
        <v>1194</v>
      </c>
      <c r="N5" s="21"/>
      <c r="O5" s="21"/>
      <c r="P5" s="21">
        <v>0</v>
      </c>
      <c r="Q5" s="21">
        <v>57</v>
      </c>
      <c r="R5" s="21"/>
      <c r="S5" s="21"/>
      <c r="T5" s="21"/>
      <c r="U5" s="21"/>
      <c r="V5" s="21">
        <v>178</v>
      </c>
      <c r="W5" s="21"/>
      <c r="X5" s="21">
        <v>511</v>
      </c>
      <c r="Y5" s="21">
        <v>35</v>
      </c>
      <c r="Z5" s="21"/>
      <c r="AA5" s="21"/>
      <c r="AB5" s="21"/>
      <c r="AC5" s="22">
        <f t="shared" ref="AC5:AC26" si="0">SUM(B5:AB5)</f>
        <v>2397</v>
      </c>
      <c r="AD5" s="22">
        <f t="shared" ref="AD5:AD26" si="1">+AE5-AC5</f>
        <v>3009</v>
      </c>
      <c r="AE5" s="22">
        <v>5406</v>
      </c>
    </row>
    <row r="6" spans="1:31" x14ac:dyDescent="0.15">
      <c r="A6" s="51" t="s">
        <v>11</v>
      </c>
      <c r="B6" s="24"/>
      <c r="C6" s="24"/>
      <c r="D6" s="24">
        <v>0</v>
      </c>
      <c r="E6" s="24"/>
      <c r="F6" s="24"/>
      <c r="G6" s="24"/>
      <c r="H6" s="24"/>
      <c r="I6" s="24"/>
      <c r="J6" s="24"/>
      <c r="K6" s="24"/>
      <c r="L6" s="24"/>
      <c r="M6" s="24">
        <v>56</v>
      </c>
      <c r="N6" s="24"/>
      <c r="O6" s="24"/>
      <c r="P6" s="24"/>
      <c r="Q6" s="24">
        <v>18</v>
      </c>
      <c r="R6" s="24"/>
      <c r="S6" s="24"/>
      <c r="T6" s="24"/>
      <c r="U6" s="24"/>
      <c r="V6" s="24">
        <v>1</v>
      </c>
      <c r="W6" s="24"/>
      <c r="X6" s="24">
        <v>0</v>
      </c>
      <c r="Y6" s="24">
        <v>6</v>
      </c>
      <c r="Z6" s="24"/>
      <c r="AA6" s="24"/>
      <c r="AB6" s="24"/>
      <c r="AC6" s="25">
        <f t="shared" si="0"/>
        <v>81</v>
      </c>
      <c r="AD6" s="25">
        <f t="shared" si="1"/>
        <v>55</v>
      </c>
      <c r="AE6" s="25">
        <v>136</v>
      </c>
    </row>
    <row r="7" spans="1:31" x14ac:dyDescent="0.15">
      <c r="A7" s="51" t="s">
        <v>12</v>
      </c>
      <c r="B7" s="24">
        <v>5</v>
      </c>
      <c r="C7" s="24"/>
      <c r="D7" s="24">
        <v>97</v>
      </c>
      <c r="E7" s="24"/>
      <c r="F7" s="24"/>
      <c r="G7" s="24"/>
      <c r="H7" s="24"/>
      <c r="I7" s="24"/>
      <c r="J7" s="24"/>
      <c r="K7" s="24"/>
      <c r="L7" s="24"/>
      <c r="M7" s="24">
        <v>55</v>
      </c>
      <c r="N7" s="24"/>
      <c r="O7" s="24"/>
      <c r="P7" s="24"/>
      <c r="Q7" s="24">
        <v>0</v>
      </c>
      <c r="R7" s="24"/>
      <c r="S7" s="24"/>
      <c r="T7" s="24"/>
      <c r="U7" s="24"/>
      <c r="V7" s="24">
        <v>53</v>
      </c>
      <c r="W7" s="24"/>
      <c r="X7" s="24">
        <v>30</v>
      </c>
      <c r="Y7" s="24">
        <v>157</v>
      </c>
      <c r="Z7" s="24"/>
      <c r="AA7" s="24"/>
      <c r="AB7" s="24"/>
      <c r="AC7" s="25">
        <f t="shared" si="0"/>
        <v>397</v>
      </c>
      <c r="AD7" s="25">
        <f t="shared" si="1"/>
        <v>55</v>
      </c>
      <c r="AE7" s="25">
        <v>452</v>
      </c>
    </row>
    <row r="8" spans="1:31" x14ac:dyDescent="0.15">
      <c r="A8" s="50" t="s">
        <v>13</v>
      </c>
      <c r="B8" s="21">
        <v>42</v>
      </c>
      <c r="C8" s="21"/>
      <c r="D8" s="21">
        <v>419</v>
      </c>
      <c r="E8" s="21"/>
      <c r="F8" s="21"/>
      <c r="G8" s="21"/>
      <c r="H8" s="21"/>
      <c r="I8" s="21"/>
      <c r="J8" s="21">
        <v>10</v>
      </c>
      <c r="K8" s="21"/>
      <c r="L8" s="21"/>
      <c r="M8" s="21">
        <v>355</v>
      </c>
      <c r="N8" s="21">
        <v>66</v>
      </c>
      <c r="O8" s="21">
        <v>18</v>
      </c>
      <c r="P8" s="21"/>
      <c r="Q8" s="21">
        <v>29</v>
      </c>
      <c r="R8" s="21"/>
      <c r="S8" s="21">
        <v>5</v>
      </c>
      <c r="T8" s="21"/>
      <c r="U8" s="21"/>
      <c r="V8" s="21">
        <v>241</v>
      </c>
      <c r="W8" s="21">
        <v>67</v>
      </c>
      <c r="X8" s="21">
        <v>47</v>
      </c>
      <c r="Y8" s="21"/>
      <c r="Z8" s="21">
        <v>25</v>
      </c>
      <c r="AA8" s="21">
        <v>3</v>
      </c>
      <c r="AB8" s="21"/>
      <c r="AC8" s="22">
        <f t="shared" si="0"/>
        <v>1327</v>
      </c>
      <c r="AD8" s="22">
        <f t="shared" si="1"/>
        <v>24</v>
      </c>
      <c r="AE8" s="22">
        <v>1351</v>
      </c>
    </row>
    <row r="9" spans="1:31" x14ac:dyDescent="0.15">
      <c r="A9" s="50" t="s">
        <v>14</v>
      </c>
      <c r="B9" s="21">
        <v>58</v>
      </c>
      <c r="C9" s="21"/>
      <c r="D9" s="21">
        <v>0</v>
      </c>
      <c r="E9" s="21"/>
      <c r="F9" s="21"/>
      <c r="G9" s="21"/>
      <c r="H9" s="21"/>
      <c r="I9" s="21"/>
      <c r="J9" s="21">
        <v>31</v>
      </c>
      <c r="K9" s="21"/>
      <c r="L9" s="21"/>
      <c r="M9" s="21">
        <v>254</v>
      </c>
      <c r="N9" s="21"/>
      <c r="O9" s="21">
        <v>23</v>
      </c>
      <c r="P9" s="21"/>
      <c r="Q9" s="21">
        <v>54</v>
      </c>
      <c r="R9" s="21"/>
      <c r="S9" s="21"/>
      <c r="T9" s="21"/>
      <c r="U9" s="21"/>
      <c r="V9" s="21">
        <v>20</v>
      </c>
      <c r="W9" s="21"/>
      <c r="X9" s="21">
        <v>241</v>
      </c>
      <c r="Y9" s="21">
        <v>53</v>
      </c>
      <c r="Z9" s="21"/>
      <c r="AA9" s="21"/>
      <c r="AB9" s="21"/>
      <c r="AC9" s="22">
        <f t="shared" si="0"/>
        <v>734</v>
      </c>
      <c r="AD9" s="22">
        <f t="shared" si="1"/>
        <v>9476</v>
      </c>
      <c r="AE9" s="22">
        <v>10210</v>
      </c>
    </row>
    <row r="10" spans="1:31" x14ac:dyDescent="0.15">
      <c r="A10" s="51" t="s">
        <v>78</v>
      </c>
      <c r="B10" s="24">
        <v>74</v>
      </c>
      <c r="C10" s="24">
        <v>1336</v>
      </c>
      <c r="D10" s="24">
        <v>1</v>
      </c>
      <c r="E10" s="24"/>
      <c r="F10" s="24"/>
      <c r="G10" s="24"/>
      <c r="H10" s="24"/>
      <c r="I10" s="24"/>
      <c r="J10" s="24">
        <v>1</v>
      </c>
      <c r="K10" s="24"/>
      <c r="L10" s="24"/>
      <c r="M10" s="24">
        <v>448</v>
      </c>
      <c r="N10" s="24">
        <v>86</v>
      </c>
      <c r="O10" s="24"/>
      <c r="P10" s="24"/>
      <c r="Q10" s="24">
        <v>45</v>
      </c>
      <c r="R10" s="24"/>
      <c r="S10" s="24"/>
      <c r="T10" s="24"/>
      <c r="U10" s="24"/>
      <c r="V10" s="24">
        <v>986</v>
      </c>
      <c r="W10" s="24">
        <v>8</v>
      </c>
      <c r="X10" s="24">
        <v>842</v>
      </c>
      <c r="Y10" s="24">
        <v>3</v>
      </c>
      <c r="Z10" s="24">
        <v>305</v>
      </c>
      <c r="AA10" s="24"/>
      <c r="AB10" s="24"/>
      <c r="AC10" s="25">
        <f t="shared" si="0"/>
        <v>4135</v>
      </c>
      <c r="AD10" s="25">
        <f t="shared" si="1"/>
        <v>5556</v>
      </c>
      <c r="AE10" s="25">
        <v>9691</v>
      </c>
    </row>
    <row r="11" spans="1:31" x14ac:dyDescent="0.15">
      <c r="A11" s="51" t="s">
        <v>15</v>
      </c>
      <c r="B11" s="24">
        <v>793</v>
      </c>
      <c r="C11" s="24">
        <v>3</v>
      </c>
      <c r="D11" s="24">
        <v>395</v>
      </c>
      <c r="E11" s="24"/>
      <c r="F11" s="24"/>
      <c r="G11" s="24"/>
      <c r="H11" s="24">
        <v>23</v>
      </c>
      <c r="I11" s="24"/>
      <c r="J11" s="24"/>
      <c r="K11" s="24"/>
      <c r="L11" s="24"/>
      <c r="M11" s="24">
        <v>6889</v>
      </c>
      <c r="N11" s="24"/>
      <c r="O11" s="24"/>
      <c r="P11" s="24"/>
      <c r="Q11" s="24">
        <v>527</v>
      </c>
      <c r="R11" s="24"/>
      <c r="S11" s="24"/>
      <c r="T11" s="24"/>
      <c r="U11" s="24"/>
      <c r="V11" s="24">
        <v>8469</v>
      </c>
      <c r="W11" s="24"/>
      <c r="X11" s="24">
        <v>8227</v>
      </c>
      <c r="Y11" s="24">
        <v>944</v>
      </c>
      <c r="Z11" s="24">
        <v>187</v>
      </c>
      <c r="AA11" s="24"/>
      <c r="AB11" s="24"/>
      <c r="AC11" s="25">
        <f t="shared" si="0"/>
        <v>26457</v>
      </c>
      <c r="AD11" s="25">
        <f t="shared" si="1"/>
        <v>15014</v>
      </c>
      <c r="AE11" s="25">
        <v>41471</v>
      </c>
    </row>
    <row r="12" spans="1:31" x14ac:dyDescent="0.15">
      <c r="A12" s="50" t="s">
        <v>16</v>
      </c>
      <c r="B12" s="21">
        <v>1084</v>
      </c>
      <c r="C12" s="21">
        <v>0</v>
      </c>
      <c r="D12" s="21">
        <v>1417</v>
      </c>
      <c r="E12" s="21"/>
      <c r="F12" s="21"/>
      <c r="G12" s="21"/>
      <c r="H12" s="21"/>
      <c r="I12" s="21"/>
      <c r="J12" s="21">
        <v>39</v>
      </c>
      <c r="K12" s="21"/>
      <c r="L12" s="21"/>
      <c r="M12" s="21">
        <v>3694</v>
      </c>
      <c r="N12" s="21">
        <v>2</v>
      </c>
      <c r="O12" s="21"/>
      <c r="P12" s="21"/>
      <c r="Q12" s="21">
        <v>279</v>
      </c>
      <c r="R12" s="21"/>
      <c r="S12" s="21"/>
      <c r="T12" s="21"/>
      <c r="U12" s="21"/>
      <c r="V12" s="21">
        <v>6292</v>
      </c>
      <c r="W12" s="21">
        <v>99</v>
      </c>
      <c r="X12" s="21">
        <v>2902</v>
      </c>
      <c r="Y12" s="21">
        <v>1149</v>
      </c>
      <c r="Z12" s="21"/>
      <c r="AA12" s="21">
        <v>1</v>
      </c>
      <c r="AB12" s="21"/>
      <c r="AC12" s="22">
        <f t="shared" si="0"/>
        <v>16958</v>
      </c>
      <c r="AD12" s="22">
        <f t="shared" si="1"/>
        <v>285</v>
      </c>
      <c r="AE12" s="22">
        <v>17243</v>
      </c>
    </row>
    <row r="13" spans="1:31" x14ac:dyDescent="0.15">
      <c r="A13" s="50" t="s">
        <v>17</v>
      </c>
      <c r="B13" s="21">
        <v>1181</v>
      </c>
      <c r="C13" s="21"/>
      <c r="D13" s="21">
        <v>3316</v>
      </c>
      <c r="E13" s="21">
        <v>252</v>
      </c>
      <c r="F13" s="21"/>
      <c r="G13" s="21">
        <v>3</v>
      </c>
      <c r="H13" s="21"/>
      <c r="I13" s="21"/>
      <c r="J13" s="21"/>
      <c r="K13" s="21"/>
      <c r="L13" s="21"/>
      <c r="M13" s="21">
        <v>2768</v>
      </c>
      <c r="N13" s="21">
        <v>148</v>
      </c>
      <c r="O13" s="21"/>
      <c r="P13" s="21"/>
      <c r="Q13" s="21">
        <v>1385</v>
      </c>
      <c r="R13" s="21">
        <v>200</v>
      </c>
      <c r="S13" s="21">
        <v>186</v>
      </c>
      <c r="T13" s="21"/>
      <c r="U13" s="21"/>
      <c r="V13" s="21">
        <v>799</v>
      </c>
      <c r="W13" s="21"/>
      <c r="X13" s="21">
        <v>27</v>
      </c>
      <c r="Y13" s="21"/>
      <c r="Z13" s="21">
        <v>229</v>
      </c>
      <c r="AA13" s="21"/>
      <c r="AB13" s="21"/>
      <c r="AC13" s="22">
        <f t="shared" si="0"/>
        <v>10494</v>
      </c>
      <c r="AD13" s="22">
        <f t="shared" si="1"/>
        <v>373</v>
      </c>
      <c r="AE13" s="22">
        <v>10867</v>
      </c>
    </row>
    <row r="14" spans="1:31" x14ac:dyDescent="0.15">
      <c r="A14" s="51" t="s">
        <v>18</v>
      </c>
      <c r="B14" s="24">
        <v>3</v>
      </c>
      <c r="C14" s="24"/>
      <c r="D14" s="24">
        <v>4</v>
      </c>
      <c r="E14" s="24">
        <v>0</v>
      </c>
      <c r="F14" s="24"/>
      <c r="G14" s="24"/>
      <c r="H14" s="24"/>
      <c r="I14" s="24"/>
      <c r="J14" s="24"/>
      <c r="K14" s="24"/>
      <c r="L14" s="24"/>
      <c r="M14" s="24">
        <v>27</v>
      </c>
      <c r="N14" s="24">
        <v>1</v>
      </c>
      <c r="O14" s="24"/>
      <c r="P14" s="24"/>
      <c r="Q14" s="24">
        <v>7</v>
      </c>
      <c r="R14" s="24"/>
      <c r="S14" s="24"/>
      <c r="T14" s="24"/>
      <c r="U14" s="24"/>
      <c r="V14" s="24">
        <v>136</v>
      </c>
      <c r="W14" s="24"/>
      <c r="X14" s="24">
        <v>6</v>
      </c>
      <c r="Y14" s="24">
        <v>0</v>
      </c>
      <c r="Z14" s="24"/>
      <c r="AA14" s="24"/>
      <c r="AB14" s="24"/>
      <c r="AC14" s="25">
        <f t="shared" si="0"/>
        <v>184</v>
      </c>
      <c r="AD14" s="25">
        <f t="shared" si="1"/>
        <v>8642</v>
      </c>
      <c r="AE14" s="25">
        <v>8826</v>
      </c>
    </row>
    <row r="15" spans="1:31" x14ac:dyDescent="0.15">
      <c r="A15" s="51" t="s">
        <v>19</v>
      </c>
      <c r="B15" s="24">
        <v>24</v>
      </c>
      <c r="C15" s="24"/>
      <c r="D15" s="24">
        <v>26</v>
      </c>
      <c r="E15" s="24"/>
      <c r="F15" s="24"/>
      <c r="G15" s="24"/>
      <c r="H15" s="24"/>
      <c r="I15" s="24"/>
      <c r="J15" s="24"/>
      <c r="K15" s="24"/>
      <c r="L15" s="24"/>
      <c r="M15" s="24">
        <v>167</v>
      </c>
      <c r="N15" s="24"/>
      <c r="O15" s="24">
        <v>1</v>
      </c>
      <c r="P15" s="24"/>
      <c r="Q15" s="24">
        <v>197</v>
      </c>
      <c r="R15" s="24"/>
      <c r="S15" s="24"/>
      <c r="T15" s="24"/>
      <c r="U15" s="24"/>
      <c r="V15" s="24">
        <v>81</v>
      </c>
      <c r="W15" s="24"/>
      <c r="X15" s="24">
        <v>202</v>
      </c>
      <c r="Y15" s="24">
        <v>64</v>
      </c>
      <c r="Z15" s="24"/>
      <c r="AA15" s="24"/>
      <c r="AB15" s="24"/>
      <c r="AC15" s="25">
        <f t="shared" si="0"/>
        <v>762</v>
      </c>
      <c r="AD15" s="25">
        <f t="shared" si="1"/>
        <v>19</v>
      </c>
      <c r="AE15" s="25">
        <v>781</v>
      </c>
    </row>
    <row r="16" spans="1:31" x14ac:dyDescent="0.15">
      <c r="A16" s="50" t="s">
        <v>20</v>
      </c>
      <c r="B16" s="21">
        <v>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>
        <v>573</v>
      </c>
      <c r="N16" s="21"/>
      <c r="O16" s="21"/>
      <c r="P16" s="21"/>
      <c r="Q16" s="21"/>
      <c r="R16" s="21"/>
      <c r="S16" s="21"/>
      <c r="T16" s="21"/>
      <c r="U16" s="21"/>
      <c r="V16" s="21">
        <v>4</v>
      </c>
      <c r="W16" s="21"/>
      <c r="X16" s="21">
        <v>15</v>
      </c>
      <c r="Y16" s="21">
        <v>12</v>
      </c>
      <c r="Z16" s="21"/>
      <c r="AA16" s="21"/>
      <c r="AB16" s="21">
        <v>77</v>
      </c>
      <c r="AC16" s="22">
        <f t="shared" si="0"/>
        <v>681</v>
      </c>
      <c r="AD16" s="22">
        <f t="shared" si="1"/>
        <v>177</v>
      </c>
      <c r="AE16" s="22">
        <v>858</v>
      </c>
    </row>
    <row r="17" spans="1:33" x14ac:dyDescent="0.15">
      <c r="A17" s="50" t="s">
        <v>21</v>
      </c>
      <c r="B17" s="21">
        <v>11</v>
      </c>
      <c r="C17" s="21"/>
      <c r="D17" s="21">
        <v>414</v>
      </c>
      <c r="E17" s="21"/>
      <c r="F17" s="21"/>
      <c r="G17" s="21"/>
      <c r="H17" s="21"/>
      <c r="I17" s="21"/>
      <c r="J17" s="21"/>
      <c r="K17" s="21"/>
      <c r="L17" s="21"/>
      <c r="M17" s="21">
        <v>29238</v>
      </c>
      <c r="N17" s="21"/>
      <c r="O17" s="21"/>
      <c r="P17" s="21"/>
      <c r="Q17" s="21">
        <v>9</v>
      </c>
      <c r="R17" s="21"/>
      <c r="S17" s="21"/>
      <c r="T17" s="21"/>
      <c r="U17" s="21"/>
      <c r="V17" s="21">
        <v>62</v>
      </c>
      <c r="W17" s="21"/>
      <c r="X17" s="21">
        <v>183</v>
      </c>
      <c r="Y17" s="21">
        <v>30</v>
      </c>
      <c r="Z17" s="21"/>
      <c r="AA17" s="21">
        <v>2</v>
      </c>
      <c r="AB17" s="21">
        <v>26</v>
      </c>
      <c r="AC17" s="22">
        <f t="shared" si="0"/>
        <v>29975</v>
      </c>
      <c r="AD17" s="22">
        <f t="shared" si="1"/>
        <v>78576</v>
      </c>
      <c r="AE17" s="22">
        <v>108551</v>
      </c>
    </row>
    <row r="18" spans="1:33" x14ac:dyDescent="0.15">
      <c r="A18" s="51" t="s">
        <v>22</v>
      </c>
      <c r="B18" s="24">
        <v>1059</v>
      </c>
      <c r="C18" s="24">
        <v>4</v>
      </c>
      <c r="D18" s="24">
        <v>2491</v>
      </c>
      <c r="E18" s="24"/>
      <c r="F18" s="24"/>
      <c r="G18" s="24"/>
      <c r="H18" s="24"/>
      <c r="I18" s="24"/>
      <c r="J18" s="24">
        <v>27</v>
      </c>
      <c r="K18" s="24"/>
      <c r="L18" s="24"/>
      <c r="M18" s="24">
        <v>6375</v>
      </c>
      <c r="N18" s="24">
        <v>19</v>
      </c>
      <c r="O18" s="24">
        <v>27</v>
      </c>
      <c r="P18" s="24"/>
      <c r="Q18" s="24">
        <v>1380</v>
      </c>
      <c r="R18" s="24"/>
      <c r="S18" s="24"/>
      <c r="T18" s="24"/>
      <c r="U18" s="24"/>
      <c r="V18" s="24">
        <v>2183</v>
      </c>
      <c r="W18" s="24">
        <v>48</v>
      </c>
      <c r="X18" s="24">
        <v>2896</v>
      </c>
      <c r="Y18" s="24">
        <v>434</v>
      </c>
      <c r="Z18" s="24"/>
      <c r="AA18" s="24">
        <v>24</v>
      </c>
      <c r="AB18" s="24">
        <v>11</v>
      </c>
      <c r="AC18" s="25">
        <f t="shared" si="0"/>
        <v>16978</v>
      </c>
      <c r="AD18" s="25">
        <f t="shared" si="1"/>
        <v>382</v>
      </c>
      <c r="AE18" s="25">
        <v>17360</v>
      </c>
    </row>
    <row r="19" spans="1:33" x14ac:dyDescent="0.15">
      <c r="A19" s="51" t="s">
        <v>79</v>
      </c>
      <c r="B19" s="24">
        <v>1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>
        <v>22</v>
      </c>
      <c r="N19" s="24"/>
      <c r="O19" s="24"/>
      <c r="P19" s="24"/>
      <c r="Q19" s="24">
        <v>52</v>
      </c>
      <c r="R19" s="24"/>
      <c r="S19" s="24"/>
      <c r="T19" s="24"/>
      <c r="U19" s="24"/>
      <c r="V19" s="24">
        <v>159</v>
      </c>
      <c r="W19" s="24"/>
      <c r="X19" s="24">
        <v>750</v>
      </c>
      <c r="Y19" s="24"/>
      <c r="Z19" s="24"/>
      <c r="AA19" s="24"/>
      <c r="AB19" s="24"/>
      <c r="AC19" s="25">
        <f t="shared" si="0"/>
        <v>984</v>
      </c>
      <c r="AD19" s="25">
        <f t="shared" si="1"/>
        <v>5010</v>
      </c>
      <c r="AE19" s="25">
        <v>5994</v>
      </c>
    </row>
    <row r="20" spans="1:33" x14ac:dyDescent="0.15">
      <c r="A20" s="50" t="s">
        <v>23</v>
      </c>
      <c r="B20" s="21">
        <v>2652</v>
      </c>
      <c r="C20" s="21">
        <v>0</v>
      </c>
      <c r="D20" s="21">
        <v>18703</v>
      </c>
      <c r="E20" s="21"/>
      <c r="F20" s="21">
        <v>280</v>
      </c>
      <c r="G20" s="21"/>
      <c r="H20" s="21">
        <v>4231</v>
      </c>
      <c r="I20" s="21"/>
      <c r="J20" s="21"/>
      <c r="K20" s="21"/>
      <c r="L20" s="21">
        <v>0</v>
      </c>
      <c r="M20" s="21">
        <v>502795</v>
      </c>
      <c r="N20" s="21">
        <v>87</v>
      </c>
      <c r="O20" s="21"/>
      <c r="P20" s="21">
        <v>77</v>
      </c>
      <c r="Q20" s="21">
        <v>636</v>
      </c>
      <c r="R20" s="21"/>
      <c r="S20" s="21"/>
      <c r="T20" s="21">
        <v>2633</v>
      </c>
      <c r="U20" s="21">
        <v>40</v>
      </c>
      <c r="V20" s="21">
        <v>55587</v>
      </c>
      <c r="W20" s="21">
        <v>55</v>
      </c>
      <c r="X20" s="21">
        <v>13754</v>
      </c>
      <c r="Y20" s="21">
        <v>67115</v>
      </c>
      <c r="Z20" s="21"/>
      <c r="AA20" s="21"/>
      <c r="AB20" s="21">
        <v>878</v>
      </c>
      <c r="AC20" s="22">
        <f t="shared" si="0"/>
        <v>669523</v>
      </c>
      <c r="AD20" s="22">
        <f t="shared" si="1"/>
        <v>12547</v>
      </c>
      <c r="AE20" s="22">
        <v>682070</v>
      </c>
    </row>
    <row r="21" spans="1:33" x14ac:dyDescent="0.15">
      <c r="A21" s="50" t="s">
        <v>24</v>
      </c>
      <c r="B21" s="21">
        <v>573</v>
      </c>
      <c r="C21" s="21"/>
      <c r="D21" s="21">
        <v>297</v>
      </c>
      <c r="E21" s="21"/>
      <c r="F21" s="21"/>
      <c r="G21" s="21"/>
      <c r="H21" s="21"/>
      <c r="I21" s="21"/>
      <c r="J21" s="21">
        <v>28</v>
      </c>
      <c r="K21" s="21"/>
      <c r="L21" s="21"/>
      <c r="M21" s="21">
        <v>378</v>
      </c>
      <c r="N21" s="21">
        <v>258</v>
      </c>
      <c r="O21" s="21">
        <v>35</v>
      </c>
      <c r="P21" s="21"/>
      <c r="Q21" s="21">
        <v>3</v>
      </c>
      <c r="R21" s="21">
        <v>0</v>
      </c>
      <c r="S21" s="21">
        <v>1</v>
      </c>
      <c r="T21" s="21"/>
      <c r="U21" s="21"/>
      <c r="V21" s="21">
        <v>390</v>
      </c>
      <c r="W21" s="21">
        <v>80</v>
      </c>
      <c r="X21" s="21">
        <v>127</v>
      </c>
      <c r="Y21" s="21">
        <v>90</v>
      </c>
      <c r="Z21" s="21">
        <v>56</v>
      </c>
      <c r="AA21" s="21">
        <v>0</v>
      </c>
      <c r="AB21" s="21"/>
      <c r="AC21" s="22">
        <f t="shared" si="0"/>
        <v>2316</v>
      </c>
      <c r="AD21" s="22">
        <f t="shared" si="1"/>
        <v>5230</v>
      </c>
      <c r="AE21" s="22">
        <v>7546</v>
      </c>
    </row>
    <row r="22" spans="1:33" x14ac:dyDescent="0.15">
      <c r="A22" s="51" t="s">
        <v>25</v>
      </c>
      <c r="B22" s="24">
        <v>54</v>
      </c>
      <c r="C22" s="24"/>
      <c r="D22" s="24">
        <v>593</v>
      </c>
      <c r="E22" s="24">
        <v>2</v>
      </c>
      <c r="F22" s="24"/>
      <c r="G22" s="24"/>
      <c r="H22" s="24"/>
      <c r="I22" s="24"/>
      <c r="J22" s="24">
        <v>76</v>
      </c>
      <c r="K22" s="24"/>
      <c r="L22" s="24"/>
      <c r="M22" s="24">
        <v>1510</v>
      </c>
      <c r="N22" s="24">
        <v>112</v>
      </c>
      <c r="O22" s="24"/>
      <c r="P22" s="24"/>
      <c r="Q22" s="24">
        <v>107</v>
      </c>
      <c r="R22" s="24"/>
      <c r="S22" s="24">
        <v>30</v>
      </c>
      <c r="T22" s="24"/>
      <c r="U22" s="24"/>
      <c r="V22" s="24">
        <v>692</v>
      </c>
      <c r="W22" s="24">
        <v>96</v>
      </c>
      <c r="X22" s="24">
        <v>237</v>
      </c>
      <c r="Y22" s="24">
        <v>25</v>
      </c>
      <c r="Z22" s="24">
        <v>35</v>
      </c>
      <c r="AA22" s="24">
        <v>46</v>
      </c>
      <c r="AB22" s="24"/>
      <c r="AC22" s="25">
        <f t="shared" si="0"/>
        <v>3615</v>
      </c>
      <c r="AD22" s="25">
        <f t="shared" si="1"/>
        <v>28985</v>
      </c>
      <c r="AE22" s="25">
        <v>32600</v>
      </c>
    </row>
    <row r="23" spans="1:33" x14ac:dyDescent="0.15">
      <c r="A23" s="51" t="s">
        <v>26</v>
      </c>
      <c r="B23" s="24">
        <v>177</v>
      </c>
      <c r="C23" s="24">
        <v>1</v>
      </c>
      <c r="D23" s="24">
        <v>9966</v>
      </c>
      <c r="E23" s="24"/>
      <c r="F23" s="24"/>
      <c r="G23" s="24"/>
      <c r="H23" s="24"/>
      <c r="I23" s="24"/>
      <c r="J23" s="24">
        <v>1</v>
      </c>
      <c r="K23" s="24"/>
      <c r="L23" s="24"/>
      <c r="M23" s="24">
        <v>5210</v>
      </c>
      <c r="N23" s="24">
        <v>2</v>
      </c>
      <c r="O23" s="24"/>
      <c r="P23" s="24"/>
      <c r="Q23" s="24">
        <v>3</v>
      </c>
      <c r="R23" s="24">
        <v>0</v>
      </c>
      <c r="S23" s="24"/>
      <c r="T23" s="24"/>
      <c r="U23" s="24"/>
      <c r="V23" s="24">
        <v>1155</v>
      </c>
      <c r="W23" s="24">
        <v>0</v>
      </c>
      <c r="X23" s="24">
        <v>1809</v>
      </c>
      <c r="Y23" s="24">
        <v>11</v>
      </c>
      <c r="Z23" s="24"/>
      <c r="AA23" s="24"/>
      <c r="AB23" s="24"/>
      <c r="AC23" s="25">
        <f t="shared" si="0"/>
        <v>18335</v>
      </c>
      <c r="AD23" s="25">
        <f t="shared" si="1"/>
        <v>862</v>
      </c>
      <c r="AE23" s="25">
        <v>19197</v>
      </c>
    </row>
    <row r="24" spans="1:33" x14ac:dyDescent="0.15">
      <c r="A24" s="50" t="s">
        <v>27</v>
      </c>
      <c r="B24" s="21">
        <v>2177</v>
      </c>
      <c r="C24" s="21">
        <v>1</v>
      </c>
      <c r="D24" s="21">
        <v>6501</v>
      </c>
      <c r="E24" s="21">
        <v>3</v>
      </c>
      <c r="F24" s="21">
        <v>62</v>
      </c>
      <c r="G24" s="21"/>
      <c r="H24" s="21">
        <v>59</v>
      </c>
      <c r="I24" s="21"/>
      <c r="J24" s="21">
        <v>119</v>
      </c>
      <c r="K24" s="21"/>
      <c r="L24" s="21"/>
      <c r="M24" s="21">
        <v>7742</v>
      </c>
      <c r="N24" s="21">
        <v>42</v>
      </c>
      <c r="O24" s="21"/>
      <c r="P24" s="21"/>
      <c r="Q24" s="21">
        <v>753</v>
      </c>
      <c r="R24" s="21">
        <v>20</v>
      </c>
      <c r="S24" s="21"/>
      <c r="T24" s="21"/>
      <c r="U24" s="21"/>
      <c r="V24" s="21">
        <v>28655</v>
      </c>
      <c r="W24" s="21">
        <v>7249</v>
      </c>
      <c r="X24" s="21">
        <v>84155</v>
      </c>
      <c r="Y24" s="21">
        <v>1009</v>
      </c>
      <c r="Z24" s="21">
        <v>223</v>
      </c>
      <c r="AA24" s="21">
        <v>525</v>
      </c>
      <c r="AB24" s="21"/>
      <c r="AC24" s="22">
        <f t="shared" si="0"/>
        <v>139295</v>
      </c>
      <c r="AD24" s="22">
        <f t="shared" si="1"/>
        <v>29216</v>
      </c>
      <c r="AE24" s="22">
        <v>168511</v>
      </c>
    </row>
    <row r="25" spans="1:33" x14ac:dyDescent="0.15">
      <c r="A25" s="50" t="s">
        <v>28</v>
      </c>
      <c r="B25" s="21">
        <v>182</v>
      </c>
      <c r="C25" s="21">
        <v>0</v>
      </c>
      <c r="D25" s="21">
        <v>920</v>
      </c>
      <c r="E25" s="21"/>
      <c r="F25" s="21"/>
      <c r="G25" s="21"/>
      <c r="H25" s="21">
        <v>22</v>
      </c>
      <c r="I25" s="21"/>
      <c r="J25" s="21"/>
      <c r="K25" s="21"/>
      <c r="L25" s="21"/>
      <c r="M25" s="21">
        <v>9560</v>
      </c>
      <c r="N25" s="21">
        <v>15</v>
      </c>
      <c r="O25" s="21"/>
      <c r="P25" s="21">
        <v>85</v>
      </c>
      <c r="Q25" s="21">
        <v>420</v>
      </c>
      <c r="R25" s="21"/>
      <c r="S25" s="21"/>
      <c r="T25" s="21"/>
      <c r="U25" s="21"/>
      <c r="V25" s="21">
        <v>370</v>
      </c>
      <c r="W25" s="21"/>
      <c r="X25" s="21">
        <v>856</v>
      </c>
      <c r="Y25" s="21">
        <v>191</v>
      </c>
      <c r="Z25" s="21"/>
      <c r="AA25" s="21">
        <v>0</v>
      </c>
      <c r="AB25" s="21">
        <v>0</v>
      </c>
      <c r="AC25" s="22">
        <f t="shared" si="0"/>
        <v>12621</v>
      </c>
      <c r="AD25" s="22">
        <f t="shared" si="1"/>
        <v>1092</v>
      </c>
      <c r="AE25" s="22">
        <v>13713</v>
      </c>
    </row>
    <row r="26" spans="1:33" s="1" customFormat="1" x14ac:dyDescent="0.15">
      <c r="A26" s="51" t="s">
        <v>29</v>
      </c>
      <c r="B26" s="24">
        <v>627</v>
      </c>
      <c r="C26" s="24">
        <v>0</v>
      </c>
      <c r="D26" s="24">
        <v>2165</v>
      </c>
      <c r="E26" s="24">
        <v>104</v>
      </c>
      <c r="F26" s="24"/>
      <c r="G26" s="24">
        <v>0</v>
      </c>
      <c r="H26" s="24">
        <v>1</v>
      </c>
      <c r="I26" s="24"/>
      <c r="J26" s="24">
        <v>14</v>
      </c>
      <c r="K26" s="24"/>
      <c r="L26" s="24"/>
      <c r="M26" s="24">
        <v>4735</v>
      </c>
      <c r="N26" s="24">
        <v>4</v>
      </c>
      <c r="O26" s="24"/>
      <c r="P26" s="24"/>
      <c r="Q26" s="24">
        <v>2256</v>
      </c>
      <c r="R26" s="24">
        <v>0</v>
      </c>
      <c r="S26" s="24">
        <v>193</v>
      </c>
      <c r="T26" s="24"/>
      <c r="U26" s="24"/>
      <c r="V26" s="24">
        <v>1393</v>
      </c>
      <c r="W26" s="24">
        <v>76</v>
      </c>
      <c r="X26" s="24">
        <v>14944</v>
      </c>
      <c r="Y26" s="24">
        <v>1159</v>
      </c>
      <c r="Z26" s="24">
        <v>0</v>
      </c>
      <c r="AA26" s="24">
        <v>340</v>
      </c>
      <c r="AB26" s="24">
        <v>1</v>
      </c>
      <c r="AC26" s="25">
        <f t="shared" si="0"/>
        <v>28012</v>
      </c>
      <c r="AD26" s="25">
        <f t="shared" si="1"/>
        <v>7761</v>
      </c>
      <c r="AE26" s="25">
        <v>35773</v>
      </c>
    </row>
    <row r="27" spans="1:33" s="1" customFormat="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26"/>
      <c r="AD27" s="26"/>
      <c r="AE27" s="26"/>
    </row>
    <row r="28" spans="1:33" s="1" customFormat="1" x14ac:dyDescent="0.15">
      <c r="A28" s="26" t="s">
        <v>80</v>
      </c>
      <c r="B28" s="26">
        <f t="shared" ref="B28:AD28" si="2">SUM(B4:B26)</f>
        <v>10909</v>
      </c>
      <c r="C28" s="26">
        <f t="shared" si="2"/>
        <v>1345</v>
      </c>
      <c r="D28" s="26">
        <f t="shared" si="2"/>
        <v>48086</v>
      </c>
      <c r="E28" s="26">
        <f t="shared" si="2"/>
        <v>361</v>
      </c>
      <c r="F28" s="26">
        <f t="shared" si="2"/>
        <v>342</v>
      </c>
      <c r="G28" s="26">
        <f t="shared" si="2"/>
        <v>3</v>
      </c>
      <c r="H28" s="26">
        <f t="shared" si="2"/>
        <v>4336</v>
      </c>
      <c r="I28" s="26">
        <f t="shared" si="2"/>
        <v>0</v>
      </c>
      <c r="J28" s="26">
        <f t="shared" si="2"/>
        <v>346</v>
      </c>
      <c r="K28" s="26">
        <f t="shared" si="2"/>
        <v>0</v>
      </c>
      <c r="L28" s="26">
        <f t="shared" si="2"/>
        <v>0</v>
      </c>
      <c r="M28" s="26">
        <f t="shared" si="2"/>
        <v>584046</v>
      </c>
      <c r="N28" s="26">
        <f t="shared" si="2"/>
        <v>842</v>
      </c>
      <c r="O28" s="26">
        <f t="shared" si="2"/>
        <v>104</v>
      </c>
      <c r="P28" s="26">
        <f t="shared" si="2"/>
        <v>162</v>
      </c>
      <c r="Q28" s="26">
        <f t="shared" si="2"/>
        <v>8304</v>
      </c>
      <c r="R28" s="26">
        <f t="shared" si="2"/>
        <v>220</v>
      </c>
      <c r="S28" s="26">
        <f t="shared" si="2"/>
        <v>415</v>
      </c>
      <c r="T28" s="26">
        <f t="shared" si="2"/>
        <v>2633</v>
      </c>
      <c r="U28" s="26">
        <f t="shared" si="2"/>
        <v>40</v>
      </c>
      <c r="V28" s="26">
        <f t="shared" si="2"/>
        <v>107906</v>
      </c>
      <c r="W28" s="26">
        <f t="shared" si="2"/>
        <v>7778</v>
      </c>
      <c r="X28" s="26">
        <f t="shared" si="2"/>
        <v>132821</v>
      </c>
      <c r="Y28" s="26">
        <f t="shared" si="2"/>
        <v>72487</v>
      </c>
      <c r="Z28" s="26">
        <f t="shared" si="2"/>
        <v>1060</v>
      </c>
      <c r="AA28" s="26">
        <f t="shared" si="2"/>
        <v>941</v>
      </c>
      <c r="AB28" s="26">
        <f t="shared" si="2"/>
        <v>993</v>
      </c>
      <c r="AC28" s="26">
        <f t="shared" si="2"/>
        <v>986480</v>
      </c>
      <c r="AD28" s="26">
        <f t="shared" si="2"/>
        <v>212377</v>
      </c>
      <c r="AE28" s="26">
        <v>1198857</v>
      </c>
      <c r="AG28" s="2"/>
    </row>
    <row r="29" spans="1:33" s="1" customFormat="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26"/>
      <c r="AD29" s="26"/>
      <c r="AE29" s="26"/>
    </row>
    <row r="30" spans="1:33" s="1" customFormat="1" x14ac:dyDescent="0.15">
      <c r="A30" s="53" t="s">
        <v>30</v>
      </c>
      <c r="B30" s="53">
        <v>47</v>
      </c>
      <c r="C30" s="53"/>
      <c r="D30" s="53"/>
      <c r="E30" s="53">
        <v>0</v>
      </c>
      <c r="F30" s="53"/>
      <c r="G30" s="53"/>
      <c r="H30" s="53"/>
      <c r="I30" s="53"/>
      <c r="J30" s="53"/>
      <c r="K30" s="53"/>
      <c r="L30" s="53"/>
      <c r="M30" s="53">
        <v>1430</v>
      </c>
      <c r="N30" s="53">
        <v>0</v>
      </c>
      <c r="O30" s="53"/>
      <c r="P30" s="53"/>
      <c r="Q30" s="53">
        <v>28</v>
      </c>
      <c r="R30" s="53"/>
      <c r="S30" s="53"/>
      <c r="T30" s="53"/>
      <c r="U30" s="53"/>
      <c r="V30" s="53">
        <v>1271</v>
      </c>
      <c r="W30" s="53"/>
      <c r="X30" s="53">
        <v>973</v>
      </c>
      <c r="Y30" s="53">
        <v>557</v>
      </c>
      <c r="Z30" s="53"/>
      <c r="AA30" s="53"/>
      <c r="AB30" s="53">
        <v>1</v>
      </c>
      <c r="AC30" s="27">
        <f t="shared" ref="AC30:AC57" si="3">SUM(B30:AB30)</f>
        <v>4307</v>
      </c>
      <c r="AD30" s="27">
        <f t="shared" ref="AD30:AD57" si="4">+AE30-AC30</f>
        <v>56649</v>
      </c>
      <c r="AE30" s="27">
        <v>60956</v>
      </c>
    </row>
    <row r="31" spans="1:33" s="1" customFormat="1" x14ac:dyDescent="0.15">
      <c r="A31" s="53" t="s">
        <v>31</v>
      </c>
      <c r="B31" s="53">
        <v>202</v>
      </c>
      <c r="C31" s="53"/>
      <c r="D31" s="53"/>
      <c r="E31" s="53"/>
      <c r="F31" s="53"/>
      <c r="G31" s="53"/>
      <c r="H31" s="53"/>
      <c r="I31" s="53"/>
      <c r="J31" s="53">
        <v>12</v>
      </c>
      <c r="K31" s="53"/>
      <c r="L31" s="53"/>
      <c r="M31" s="53">
        <v>957</v>
      </c>
      <c r="N31" s="53">
        <v>2</v>
      </c>
      <c r="O31" s="53"/>
      <c r="P31" s="53"/>
      <c r="Q31" s="53">
        <v>129</v>
      </c>
      <c r="R31" s="53"/>
      <c r="S31" s="53"/>
      <c r="T31" s="53"/>
      <c r="U31" s="53"/>
      <c r="V31" s="53">
        <v>7</v>
      </c>
      <c r="W31" s="53"/>
      <c r="X31" s="53">
        <v>94</v>
      </c>
      <c r="Y31" s="53">
        <v>97</v>
      </c>
      <c r="Z31" s="53"/>
      <c r="AA31" s="53"/>
      <c r="AB31" s="53"/>
      <c r="AC31" s="27">
        <f t="shared" si="3"/>
        <v>1500</v>
      </c>
      <c r="AD31" s="27">
        <f t="shared" si="4"/>
        <v>210</v>
      </c>
      <c r="AE31" s="27">
        <v>1710</v>
      </c>
    </row>
    <row r="32" spans="1:33" x14ac:dyDescent="0.15">
      <c r="A32" s="52" t="s">
        <v>81</v>
      </c>
      <c r="B32" s="52">
        <v>82</v>
      </c>
      <c r="C32" s="52"/>
      <c r="D32" s="52">
        <v>7</v>
      </c>
      <c r="E32" s="52"/>
      <c r="F32" s="52"/>
      <c r="G32" s="52"/>
      <c r="H32" s="52"/>
      <c r="I32" s="52">
        <v>0</v>
      </c>
      <c r="J32" s="52">
        <v>0</v>
      </c>
      <c r="K32" s="52"/>
      <c r="L32" s="52"/>
      <c r="M32" s="52">
        <v>10</v>
      </c>
      <c r="N32" s="52"/>
      <c r="O32" s="52"/>
      <c r="P32" s="52"/>
      <c r="Q32" s="52">
        <v>10</v>
      </c>
      <c r="R32" s="52"/>
      <c r="S32" s="52"/>
      <c r="T32" s="52"/>
      <c r="U32" s="52"/>
      <c r="V32" s="52">
        <v>344</v>
      </c>
      <c r="W32" s="52"/>
      <c r="X32" s="52">
        <v>83</v>
      </c>
      <c r="Y32" s="52">
        <v>36</v>
      </c>
      <c r="Z32" s="52"/>
      <c r="AA32" s="52">
        <v>7</v>
      </c>
      <c r="AB32" s="52">
        <v>2</v>
      </c>
      <c r="AC32" s="26">
        <f t="shared" si="3"/>
        <v>581</v>
      </c>
      <c r="AD32" s="26">
        <f t="shared" si="4"/>
        <v>6325</v>
      </c>
      <c r="AE32" s="26">
        <v>6906</v>
      </c>
    </row>
    <row r="33" spans="1:31" x14ac:dyDescent="0.15">
      <c r="A33" s="52" t="s">
        <v>82</v>
      </c>
      <c r="B33" s="52">
        <v>88</v>
      </c>
      <c r="C33" s="52"/>
      <c r="D33" s="52"/>
      <c r="E33" s="52"/>
      <c r="F33" s="52">
        <v>7</v>
      </c>
      <c r="G33" s="52"/>
      <c r="H33" s="52"/>
      <c r="I33" s="52"/>
      <c r="J33" s="52">
        <v>20</v>
      </c>
      <c r="K33" s="52"/>
      <c r="L33" s="52"/>
      <c r="M33" s="52">
        <v>126</v>
      </c>
      <c r="N33" s="52"/>
      <c r="O33" s="52"/>
      <c r="P33" s="52"/>
      <c r="Q33" s="52">
        <v>11</v>
      </c>
      <c r="R33" s="52"/>
      <c r="S33" s="52"/>
      <c r="T33" s="52"/>
      <c r="U33" s="52"/>
      <c r="V33" s="52">
        <v>2</v>
      </c>
      <c r="W33" s="52"/>
      <c r="X33" s="52">
        <v>111</v>
      </c>
      <c r="Y33" s="52"/>
      <c r="Z33" s="52"/>
      <c r="AA33" s="52"/>
      <c r="AB33" s="52"/>
      <c r="AC33" s="26">
        <f t="shared" si="3"/>
        <v>365</v>
      </c>
      <c r="AD33" s="26">
        <f t="shared" si="4"/>
        <v>134</v>
      </c>
      <c r="AE33" s="26">
        <v>499</v>
      </c>
    </row>
    <row r="34" spans="1:31" x14ac:dyDescent="0.15">
      <c r="A34" s="53" t="s">
        <v>32</v>
      </c>
      <c r="B34" s="53">
        <v>84</v>
      </c>
      <c r="C34" s="53"/>
      <c r="D34" s="53">
        <v>111</v>
      </c>
      <c r="E34" s="53"/>
      <c r="F34" s="53"/>
      <c r="G34" s="53"/>
      <c r="H34" s="53">
        <v>163</v>
      </c>
      <c r="I34" s="53"/>
      <c r="J34" s="53">
        <v>5</v>
      </c>
      <c r="K34" s="53"/>
      <c r="L34" s="53"/>
      <c r="M34" s="53">
        <v>22</v>
      </c>
      <c r="N34" s="53">
        <v>23</v>
      </c>
      <c r="O34" s="53">
        <v>1</v>
      </c>
      <c r="P34" s="53"/>
      <c r="Q34" s="53">
        <v>27</v>
      </c>
      <c r="R34" s="53">
        <v>4</v>
      </c>
      <c r="S34" s="53"/>
      <c r="T34" s="53"/>
      <c r="U34" s="53"/>
      <c r="V34" s="53">
        <v>52</v>
      </c>
      <c r="W34" s="53"/>
      <c r="X34" s="53">
        <v>37</v>
      </c>
      <c r="Y34" s="53"/>
      <c r="Z34" s="53"/>
      <c r="AA34" s="53"/>
      <c r="AB34" s="53"/>
      <c r="AC34" s="27">
        <f t="shared" si="3"/>
        <v>529</v>
      </c>
      <c r="AD34" s="27">
        <f t="shared" si="4"/>
        <v>1081</v>
      </c>
      <c r="AE34" s="27">
        <v>1610</v>
      </c>
    </row>
    <row r="35" spans="1:31" x14ac:dyDescent="0.15">
      <c r="A35" s="53" t="s">
        <v>33</v>
      </c>
      <c r="B35" s="53">
        <v>29</v>
      </c>
      <c r="C35" s="53"/>
      <c r="D35" s="53">
        <v>1</v>
      </c>
      <c r="E35" s="53"/>
      <c r="F35" s="53"/>
      <c r="G35" s="53"/>
      <c r="H35" s="53"/>
      <c r="I35" s="53">
        <v>0</v>
      </c>
      <c r="J35" s="53"/>
      <c r="K35" s="53"/>
      <c r="L35" s="53"/>
      <c r="M35" s="53">
        <v>166</v>
      </c>
      <c r="N35" s="53"/>
      <c r="O35" s="53"/>
      <c r="P35" s="53"/>
      <c r="Q35" s="53">
        <v>416</v>
      </c>
      <c r="R35" s="53"/>
      <c r="S35" s="53"/>
      <c r="T35" s="53"/>
      <c r="U35" s="53"/>
      <c r="V35" s="53">
        <v>412</v>
      </c>
      <c r="W35" s="53"/>
      <c r="X35" s="53">
        <v>1102</v>
      </c>
      <c r="Y35" s="53">
        <v>98</v>
      </c>
      <c r="Z35" s="53"/>
      <c r="AA35" s="53"/>
      <c r="AB35" s="53"/>
      <c r="AC35" s="27">
        <f t="shared" si="3"/>
        <v>2224</v>
      </c>
      <c r="AD35" s="27">
        <f t="shared" si="4"/>
        <v>3717</v>
      </c>
      <c r="AE35" s="27">
        <v>5941</v>
      </c>
    </row>
    <row r="36" spans="1:31" x14ac:dyDescent="0.15">
      <c r="A36" s="52" t="s">
        <v>60</v>
      </c>
      <c r="B36" s="52">
        <v>11</v>
      </c>
      <c r="C36" s="52"/>
      <c r="D36" s="52">
        <v>2</v>
      </c>
      <c r="E36" s="52"/>
      <c r="F36" s="52"/>
      <c r="G36" s="52"/>
      <c r="H36" s="52">
        <v>548</v>
      </c>
      <c r="I36" s="52"/>
      <c r="J36" s="52">
        <v>0</v>
      </c>
      <c r="K36" s="52"/>
      <c r="L36" s="52"/>
      <c r="M36" s="52">
        <v>10</v>
      </c>
      <c r="N36" s="52">
        <v>0</v>
      </c>
      <c r="O36" s="52"/>
      <c r="P36" s="52"/>
      <c r="Q36" s="52">
        <v>4</v>
      </c>
      <c r="R36" s="52"/>
      <c r="S36" s="52"/>
      <c r="T36" s="52"/>
      <c r="U36" s="52"/>
      <c r="V36" s="52">
        <v>145</v>
      </c>
      <c r="W36" s="52"/>
      <c r="X36" s="52">
        <v>709</v>
      </c>
      <c r="Y36" s="52">
        <v>3</v>
      </c>
      <c r="Z36" s="52"/>
      <c r="AA36" s="52"/>
      <c r="AB36" s="52">
        <v>1</v>
      </c>
      <c r="AC36" s="26">
        <f t="shared" si="3"/>
        <v>1433</v>
      </c>
      <c r="AD36" s="26">
        <f t="shared" si="4"/>
        <v>5701</v>
      </c>
      <c r="AE36" s="26">
        <v>7134</v>
      </c>
    </row>
    <row r="37" spans="1:31" x14ac:dyDescent="0.15">
      <c r="A37" s="52" t="s">
        <v>34</v>
      </c>
      <c r="B37" s="52">
        <v>35</v>
      </c>
      <c r="C37" s="52"/>
      <c r="D37" s="52">
        <v>763</v>
      </c>
      <c r="E37" s="52"/>
      <c r="F37" s="52"/>
      <c r="G37" s="52">
        <v>1</v>
      </c>
      <c r="H37" s="52"/>
      <c r="I37" s="52"/>
      <c r="J37" s="52">
        <v>6</v>
      </c>
      <c r="K37" s="52"/>
      <c r="L37" s="52"/>
      <c r="M37" s="52">
        <v>218</v>
      </c>
      <c r="N37" s="52"/>
      <c r="O37" s="52">
        <v>15</v>
      </c>
      <c r="P37" s="52">
        <v>0</v>
      </c>
      <c r="Q37" s="52">
        <v>103</v>
      </c>
      <c r="R37" s="52"/>
      <c r="S37" s="52"/>
      <c r="T37" s="52"/>
      <c r="U37" s="52"/>
      <c r="V37" s="52">
        <v>61</v>
      </c>
      <c r="W37" s="52"/>
      <c r="X37" s="52">
        <v>2347</v>
      </c>
      <c r="Y37" s="52">
        <v>4</v>
      </c>
      <c r="Z37" s="52">
        <v>4</v>
      </c>
      <c r="AA37" s="52"/>
      <c r="AB37" s="52"/>
      <c r="AC37" s="26">
        <f t="shared" si="3"/>
        <v>3557</v>
      </c>
      <c r="AD37" s="26">
        <f t="shared" si="4"/>
        <v>8048</v>
      </c>
      <c r="AE37" s="26">
        <v>11605</v>
      </c>
    </row>
    <row r="38" spans="1:31" x14ac:dyDescent="0.15">
      <c r="A38" s="53" t="s">
        <v>83</v>
      </c>
      <c r="B38" s="53">
        <v>0</v>
      </c>
      <c r="C38" s="53"/>
      <c r="D38" s="53">
        <v>6</v>
      </c>
      <c r="E38" s="53"/>
      <c r="F38" s="53"/>
      <c r="G38" s="53"/>
      <c r="H38" s="53"/>
      <c r="I38" s="53"/>
      <c r="J38" s="53"/>
      <c r="K38" s="53"/>
      <c r="L38" s="53"/>
      <c r="M38" s="53">
        <v>11</v>
      </c>
      <c r="N38" s="53">
        <v>0</v>
      </c>
      <c r="O38" s="53"/>
      <c r="P38" s="53"/>
      <c r="Q38" s="53">
        <v>11</v>
      </c>
      <c r="R38" s="53"/>
      <c r="S38" s="53"/>
      <c r="T38" s="53"/>
      <c r="U38" s="53"/>
      <c r="V38" s="53">
        <v>31</v>
      </c>
      <c r="W38" s="53">
        <v>0</v>
      </c>
      <c r="X38" s="53">
        <v>5</v>
      </c>
      <c r="Y38" s="53">
        <v>0</v>
      </c>
      <c r="Z38" s="53"/>
      <c r="AA38" s="53"/>
      <c r="AB38" s="53">
        <v>6</v>
      </c>
      <c r="AC38" s="27">
        <f t="shared" si="3"/>
        <v>70</v>
      </c>
      <c r="AD38" s="27">
        <f t="shared" si="4"/>
        <v>19</v>
      </c>
      <c r="AE38" s="27">
        <v>89</v>
      </c>
    </row>
    <row r="39" spans="1:31" x14ac:dyDescent="0.15">
      <c r="A39" s="53" t="s">
        <v>35</v>
      </c>
      <c r="B39" s="53">
        <v>19</v>
      </c>
      <c r="C39" s="53"/>
      <c r="D39" s="53"/>
      <c r="E39" s="53"/>
      <c r="F39" s="53"/>
      <c r="G39" s="53"/>
      <c r="H39" s="53"/>
      <c r="I39" s="53"/>
      <c r="J39" s="53">
        <v>5</v>
      </c>
      <c r="K39" s="53"/>
      <c r="L39" s="53"/>
      <c r="M39" s="53">
        <v>38</v>
      </c>
      <c r="N39" s="53"/>
      <c r="O39" s="53"/>
      <c r="P39" s="53"/>
      <c r="Q39" s="53">
        <v>128</v>
      </c>
      <c r="R39" s="53"/>
      <c r="S39" s="53"/>
      <c r="T39" s="53"/>
      <c r="U39" s="53"/>
      <c r="V39" s="53"/>
      <c r="W39" s="53"/>
      <c r="X39" s="53">
        <v>14</v>
      </c>
      <c r="Y39" s="53">
        <v>0</v>
      </c>
      <c r="Z39" s="53"/>
      <c r="AA39" s="53"/>
      <c r="AB39" s="53"/>
      <c r="AC39" s="27">
        <f t="shared" si="3"/>
        <v>204</v>
      </c>
      <c r="AD39" s="27">
        <f t="shared" si="4"/>
        <v>29</v>
      </c>
      <c r="AE39" s="27">
        <v>233</v>
      </c>
    </row>
    <row r="40" spans="1:31" x14ac:dyDescent="0.15">
      <c r="A40" s="52" t="s">
        <v>36</v>
      </c>
      <c r="B40" s="52">
        <v>240</v>
      </c>
      <c r="C40" s="52"/>
      <c r="D40" s="52">
        <v>31658</v>
      </c>
      <c r="E40" s="52"/>
      <c r="F40" s="52"/>
      <c r="G40" s="52"/>
      <c r="H40" s="52"/>
      <c r="I40" s="52"/>
      <c r="J40" s="52">
        <v>144</v>
      </c>
      <c r="K40" s="52"/>
      <c r="L40" s="52"/>
      <c r="M40" s="52">
        <v>3400</v>
      </c>
      <c r="N40" s="52">
        <v>13140</v>
      </c>
      <c r="O40" s="52"/>
      <c r="P40" s="52"/>
      <c r="Q40" s="52">
        <v>32193</v>
      </c>
      <c r="R40" s="52"/>
      <c r="S40" s="52"/>
      <c r="T40" s="52"/>
      <c r="U40" s="52"/>
      <c r="V40" s="52">
        <v>647</v>
      </c>
      <c r="W40" s="52"/>
      <c r="X40" s="52">
        <v>10643</v>
      </c>
      <c r="Y40" s="52">
        <v>853</v>
      </c>
      <c r="Z40" s="52"/>
      <c r="AA40" s="52">
        <v>21</v>
      </c>
      <c r="AB40" s="52"/>
      <c r="AC40" s="26">
        <f t="shared" si="3"/>
        <v>92939</v>
      </c>
      <c r="AD40" s="26">
        <f t="shared" si="4"/>
        <v>55380</v>
      </c>
      <c r="AE40" s="26">
        <v>148319</v>
      </c>
    </row>
    <row r="41" spans="1:31" x14ac:dyDescent="0.15">
      <c r="A41" s="52" t="s">
        <v>64</v>
      </c>
      <c r="B41" s="52">
        <v>507</v>
      </c>
      <c r="C41" s="52"/>
      <c r="D41" s="52">
        <v>163</v>
      </c>
      <c r="E41" s="52">
        <v>46</v>
      </c>
      <c r="F41" s="52"/>
      <c r="G41" s="52"/>
      <c r="H41" s="52"/>
      <c r="I41" s="52">
        <v>6</v>
      </c>
      <c r="J41" s="52">
        <v>218</v>
      </c>
      <c r="K41" s="52"/>
      <c r="L41" s="52"/>
      <c r="M41" s="52">
        <v>2944</v>
      </c>
      <c r="N41" s="52">
        <v>200</v>
      </c>
      <c r="O41" s="52">
        <v>16</v>
      </c>
      <c r="P41" s="52">
        <v>8</v>
      </c>
      <c r="Q41" s="52">
        <v>771</v>
      </c>
      <c r="R41" s="52"/>
      <c r="S41" s="52"/>
      <c r="T41" s="52">
        <v>6</v>
      </c>
      <c r="U41" s="52">
        <v>192</v>
      </c>
      <c r="V41" s="52">
        <v>2527</v>
      </c>
      <c r="W41" s="52">
        <v>44</v>
      </c>
      <c r="X41" s="52">
        <v>947</v>
      </c>
      <c r="Y41" s="52">
        <v>116</v>
      </c>
      <c r="Z41" s="52">
        <v>50</v>
      </c>
      <c r="AA41" s="52">
        <v>604</v>
      </c>
      <c r="AB41" s="52"/>
      <c r="AC41" s="26">
        <f t="shared" si="3"/>
        <v>9365</v>
      </c>
      <c r="AD41" s="26">
        <f t="shared" si="4"/>
        <v>39440</v>
      </c>
      <c r="AE41" s="26">
        <v>48805</v>
      </c>
    </row>
    <row r="42" spans="1:31" x14ac:dyDescent="0.15">
      <c r="A42" s="53" t="s">
        <v>65</v>
      </c>
      <c r="B42" s="53">
        <v>1565</v>
      </c>
      <c r="C42" s="53"/>
      <c r="D42" s="53"/>
      <c r="E42" s="53"/>
      <c r="F42" s="53">
        <v>160</v>
      </c>
      <c r="G42" s="53">
        <v>47</v>
      </c>
      <c r="H42" s="53">
        <v>22</v>
      </c>
      <c r="I42" s="53"/>
      <c r="J42" s="53">
        <v>133</v>
      </c>
      <c r="K42" s="53"/>
      <c r="L42" s="53"/>
      <c r="M42" s="53">
        <v>1599</v>
      </c>
      <c r="N42" s="53">
        <v>388</v>
      </c>
      <c r="O42" s="53">
        <v>17</v>
      </c>
      <c r="P42" s="53"/>
      <c r="Q42" s="53">
        <v>1008</v>
      </c>
      <c r="R42" s="53"/>
      <c r="S42" s="53"/>
      <c r="T42" s="53"/>
      <c r="U42" s="53"/>
      <c r="V42" s="53">
        <v>1883</v>
      </c>
      <c r="W42" s="53">
        <v>32</v>
      </c>
      <c r="X42" s="53">
        <v>6407</v>
      </c>
      <c r="Y42" s="53">
        <v>79</v>
      </c>
      <c r="Z42" s="53">
        <v>101</v>
      </c>
      <c r="AA42" s="53"/>
      <c r="AB42" s="53"/>
      <c r="AC42" s="27">
        <f t="shared" si="3"/>
        <v>13441</v>
      </c>
      <c r="AD42" s="27">
        <f t="shared" si="4"/>
        <v>2827</v>
      </c>
      <c r="AE42" s="27">
        <v>16268</v>
      </c>
    </row>
    <row r="43" spans="1:31" x14ac:dyDescent="0.15">
      <c r="A43" s="53" t="s">
        <v>61</v>
      </c>
      <c r="B43" s="53">
        <v>46</v>
      </c>
      <c r="C43" s="53"/>
      <c r="D43" s="53">
        <v>44</v>
      </c>
      <c r="E43" s="53"/>
      <c r="F43" s="53"/>
      <c r="G43" s="53"/>
      <c r="H43" s="53"/>
      <c r="I43" s="53"/>
      <c r="J43" s="53"/>
      <c r="K43" s="53"/>
      <c r="L43" s="53"/>
      <c r="M43" s="53">
        <v>298</v>
      </c>
      <c r="N43" s="53">
        <v>0</v>
      </c>
      <c r="O43" s="53"/>
      <c r="P43" s="53"/>
      <c r="Q43" s="53">
        <v>11</v>
      </c>
      <c r="R43" s="53"/>
      <c r="S43" s="53"/>
      <c r="T43" s="53"/>
      <c r="U43" s="53"/>
      <c r="V43" s="53">
        <v>826</v>
      </c>
      <c r="W43" s="53"/>
      <c r="X43" s="53">
        <v>652</v>
      </c>
      <c r="Y43" s="53">
        <v>4</v>
      </c>
      <c r="Z43" s="53"/>
      <c r="AA43" s="53"/>
      <c r="AB43" s="53">
        <v>5</v>
      </c>
      <c r="AC43" s="27">
        <f t="shared" si="3"/>
        <v>1886</v>
      </c>
      <c r="AD43" s="27">
        <f t="shared" si="4"/>
        <v>34113</v>
      </c>
      <c r="AE43" s="27">
        <v>35999</v>
      </c>
    </row>
    <row r="44" spans="1:31" x14ac:dyDescent="0.15">
      <c r="A44" s="52" t="s">
        <v>37</v>
      </c>
      <c r="B44" s="52">
        <v>1132</v>
      </c>
      <c r="C44" s="52">
        <v>3406</v>
      </c>
      <c r="D44" s="52">
        <v>5017</v>
      </c>
      <c r="E44" s="52">
        <v>40</v>
      </c>
      <c r="F44" s="52"/>
      <c r="G44" s="52"/>
      <c r="H44" s="52"/>
      <c r="I44" s="52"/>
      <c r="J44" s="52">
        <v>2</v>
      </c>
      <c r="K44" s="52"/>
      <c r="L44" s="52"/>
      <c r="M44" s="52">
        <v>73785</v>
      </c>
      <c r="N44" s="52"/>
      <c r="O44" s="52">
        <v>214</v>
      </c>
      <c r="P44" s="52"/>
      <c r="Q44" s="52">
        <v>72643</v>
      </c>
      <c r="R44" s="52"/>
      <c r="S44" s="52"/>
      <c r="T44" s="52"/>
      <c r="U44" s="52"/>
      <c r="V44" s="52">
        <v>1328</v>
      </c>
      <c r="W44" s="52">
        <v>3165</v>
      </c>
      <c r="X44" s="52">
        <v>19447</v>
      </c>
      <c r="Y44" s="52">
        <v>8374</v>
      </c>
      <c r="Z44" s="52"/>
      <c r="AA44" s="52"/>
      <c r="AB44" s="52"/>
      <c r="AC44" s="26">
        <f t="shared" si="3"/>
        <v>188553</v>
      </c>
      <c r="AD44" s="26">
        <f t="shared" si="4"/>
        <v>14740</v>
      </c>
      <c r="AE44" s="26">
        <v>203293</v>
      </c>
    </row>
    <row r="45" spans="1:31" x14ac:dyDescent="0.15">
      <c r="A45" s="52" t="s">
        <v>38</v>
      </c>
      <c r="B45" s="52">
        <v>58</v>
      </c>
      <c r="C45" s="52"/>
      <c r="D45" s="52"/>
      <c r="E45" s="52"/>
      <c r="F45" s="52"/>
      <c r="G45" s="52"/>
      <c r="H45" s="52"/>
      <c r="I45" s="52"/>
      <c r="J45" s="52">
        <v>22</v>
      </c>
      <c r="K45" s="52"/>
      <c r="L45" s="52"/>
      <c r="M45" s="52">
        <v>2435</v>
      </c>
      <c r="N45" s="52">
        <v>1</v>
      </c>
      <c r="O45" s="52"/>
      <c r="P45" s="52"/>
      <c r="Q45" s="52">
        <v>667</v>
      </c>
      <c r="R45" s="52"/>
      <c r="S45" s="52">
        <v>155</v>
      </c>
      <c r="T45" s="52"/>
      <c r="U45" s="52"/>
      <c r="V45" s="52">
        <v>83</v>
      </c>
      <c r="W45" s="52">
        <v>32</v>
      </c>
      <c r="X45" s="52">
        <v>131</v>
      </c>
      <c r="Y45" s="52">
        <v>270</v>
      </c>
      <c r="Z45" s="52">
        <v>5</v>
      </c>
      <c r="AA45" s="52"/>
      <c r="AB45" s="52"/>
      <c r="AC45" s="26">
        <f t="shared" si="3"/>
        <v>3859</v>
      </c>
      <c r="AD45" s="26">
        <f t="shared" si="4"/>
        <v>696</v>
      </c>
      <c r="AE45" s="26">
        <v>4555</v>
      </c>
    </row>
    <row r="46" spans="1:31" x14ac:dyDescent="0.15">
      <c r="A46" s="53" t="s">
        <v>39</v>
      </c>
      <c r="B46" s="53">
        <v>197</v>
      </c>
      <c r="C46" s="53">
        <v>14</v>
      </c>
      <c r="D46" s="53">
        <v>7</v>
      </c>
      <c r="E46" s="53"/>
      <c r="F46" s="53"/>
      <c r="G46" s="53"/>
      <c r="H46" s="53"/>
      <c r="I46" s="53">
        <v>0</v>
      </c>
      <c r="J46" s="53">
        <v>18</v>
      </c>
      <c r="K46" s="53"/>
      <c r="L46" s="53"/>
      <c r="M46" s="53">
        <v>607</v>
      </c>
      <c r="N46" s="53"/>
      <c r="O46" s="53">
        <v>1</v>
      </c>
      <c r="P46" s="53"/>
      <c r="Q46" s="53">
        <v>561</v>
      </c>
      <c r="R46" s="53"/>
      <c r="S46" s="53"/>
      <c r="T46" s="53"/>
      <c r="U46" s="53"/>
      <c r="V46" s="53">
        <v>3345</v>
      </c>
      <c r="W46" s="53"/>
      <c r="X46" s="53">
        <v>568</v>
      </c>
      <c r="Y46" s="53"/>
      <c r="Z46" s="53">
        <v>16</v>
      </c>
      <c r="AA46" s="53"/>
      <c r="AB46" s="53">
        <v>1</v>
      </c>
      <c r="AC46" s="27">
        <f t="shared" si="3"/>
        <v>5335</v>
      </c>
      <c r="AD46" s="27">
        <f t="shared" si="4"/>
        <v>67760</v>
      </c>
      <c r="AE46" s="27">
        <v>73095</v>
      </c>
    </row>
    <row r="47" spans="1:31" x14ac:dyDescent="0.15">
      <c r="A47" s="53" t="s">
        <v>84</v>
      </c>
      <c r="B47" s="53">
        <v>1</v>
      </c>
      <c r="C47" s="53"/>
      <c r="D47" s="53">
        <v>2</v>
      </c>
      <c r="E47" s="53">
        <v>3</v>
      </c>
      <c r="F47" s="53"/>
      <c r="G47" s="53"/>
      <c r="H47" s="53"/>
      <c r="I47" s="53"/>
      <c r="J47" s="53">
        <v>0</v>
      </c>
      <c r="K47" s="53"/>
      <c r="L47" s="53"/>
      <c r="M47" s="53">
        <v>2</v>
      </c>
      <c r="N47" s="53">
        <v>0</v>
      </c>
      <c r="O47" s="53"/>
      <c r="P47" s="53"/>
      <c r="Q47" s="53">
        <v>11</v>
      </c>
      <c r="R47" s="53"/>
      <c r="S47" s="53"/>
      <c r="T47" s="53"/>
      <c r="U47" s="53"/>
      <c r="V47" s="53">
        <v>25</v>
      </c>
      <c r="W47" s="53"/>
      <c r="X47" s="53">
        <v>2</v>
      </c>
      <c r="Y47" s="53">
        <v>25</v>
      </c>
      <c r="Z47" s="53"/>
      <c r="AA47" s="53"/>
      <c r="AB47" s="53">
        <v>2</v>
      </c>
      <c r="AC47" s="27">
        <f t="shared" si="3"/>
        <v>73</v>
      </c>
      <c r="AD47" s="27">
        <f t="shared" si="4"/>
        <v>238</v>
      </c>
      <c r="AE47" s="27">
        <v>311</v>
      </c>
    </row>
    <row r="48" spans="1:31" x14ac:dyDescent="0.15">
      <c r="A48" s="52" t="s">
        <v>66</v>
      </c>
      <c r="B48" s="52">
        <v>1315</v>
      </c>
      <c r="C48" s="52"/>
      <c r="D48" s="52">
        <v>75</v>
      </c>
      <c r="E48" s="52"/>
      <c r="F48" s="52"/>
      <c r="G48" s="52"/>
      <c r="H48" s="52">
        <v>22</v>
      </c>
      <c r="I48" s="52"/>
      <c r="J48" s="52">
        <v>43</v>
      </c>
      <c r="K48" s="52"/>
      <c r="L48" s="52"/>
      <c r="M48" s="52">
        <v>12086</v>
      </c>
      <c r="N48" s="52">
        <v>1962</v>
      </c>
      <c r="O48" s="52">
        <v>11</v>
      </c>
      <c r="P48" s="52"/>
      <c r="Q48" s="52">
        <v>1530</v>
      </c>
      <c r="R48" s="52">
        <v>2</v>
      </c>
      <c r="S48" s="52"/>
      <c r="T48" s="52"/>
      <c r="U48" s="52"/>
      <c r="V48" s="52">
        <v>7249</v>
      </c>
      <c r="W48" s="52">
        <v>7</v>
      </c>
      <c r="X48" s="52">
        <v>31689</v>
      </c>
      <c r="Y48" s="52">
        <v>12</v>
      </c>
      <c r="Z48" s="52">
        <v>146</v>
      </c>
      <c r="AA48" s="52"/>
      <c r="AB48" s="52"/>
      <c r="AC48" s="26">
        <f t="shared" si="3"/>
        <v>56149</v>
      </c>
      <c r="AD48" s="26">
        <f t="shared" si="4"/>
        <v>76354</v>
      </c>
      <c r="AE48" s="26">
        <v>132503</v>
      </c>
    </row>
    <row r="49" spans="1:31" x14ac:dyDescent="0.15">
      <c r="A49" s="52" t="s">
        <v>40</v>
      </c>
      <c r="B49" s="52">
        <v>239</v>
      </c>
      <c r="C49" s="52"/>
      <c r="D49" s="52">
        <v>18</v>
      </c>
      <c r="E49" s="52"/>
      <c r="F49" s="52"/>
      <c r="G49" s="52"/>
      <c r="H49" s="52">
        <v>6</v>
      </c>
      <c r="I49" s="52"/>
      <c r="J49" s="52">
        <v>10</v>
      </c>
      <c r="K49" s="52"/>
      <c r="L49" s="52"/>
      <c r="M49" s="52">
        <v>3896</v>
      </c>
      <c r="N49" s="52">
        <v>2</v>
      </c>
      <c r="O49" s="52">
        <v>1</v>
      </c>
      <c r="P49" s="52"/>
      <c r="Q49" s="52">
        <v>1816</v>
      </c>
      <c r="R49" s="52">
        <v>8</v>
      </c>
      <c r="S49" s="52">
        <v>61</v>
      </c>
      <c r="T49" s="52"/>
      <c r="U49" s="52"/>
      <c r="V49" s="52">
        <v>41</v>
      </c>
      <c r="W49" s="52">
        <v>72</v>
      </c>
      <c r="X49" s="52">
        <v>4562</v>
      </c>
      <c r="Y49" s="52">
        <v>1056</v>
      </c>
      <c r="Z49" s="52">
        <v>25</v>
      </c>
      <c r="AA49" s="52"/>
      <c r="AB49" s="52"/>
      <c r="AC49" s="26">
        <f t="shared" si="3"/>
        <v>11813</v>
      </c>
      <c r="AD49" s="26">
        <f t="shared" si="4"/>
        <v>1154</v>
      </c>
      <c r="AE49" s="26">
        <v>12967</v>
      </c>
    </row>
    <row r="50" spans="1:31" x14ac:dyDescent="0.15">
      <c r="A50" s="53" t="s">
        <v>67</v>
      </c>
      <c r="B50" s="53">
        <v>0</v>
      </c>
      <c r="C50" s="53"/>
      <c r="D50" s="53">
        <v>0</v>
      </c>
      <c r="E50" s="53"/>
      <c r="F50" s="53"/>
      <c r="G50" s="53"/>
      <c r="H50" s="53"/>
      <c r="I50" s="53"/>
      <c r="J50" s="53"/>
      <c r="K50" s="53"/>
      <c r="L50" s="53"/>
      <c r="M50" s="53">
        <v>3</v>
      </c>
      <c r="N50" s="53"/>
      <c r="O50" s="53"/>
      <c r="P50" s="53"/>
      <c r="Q50" s="53">
        <v>0</v>
      </c>
      <c r="R50" s="53"/>
      <c r="S50" s="53"/>
      <c r="T50" s="53"/>
      <c r="U50" s="53"/>
      <c r="V50" s="53">
        <v>1</v>
      </c>
      <c r="W50" s="53"/>
      <c r="X50" s="53">
        <v>41</v>
      </c>
      <c r="Y50" s="53">
        <v>136</v>
      </c>
      <c r="Z50" s="53"/>
      <c r="AA50" s="53"/>
      <c r="AB50" s="53"/>
      <c r="AC50" s="27">
        <f t="shared" si="3"/>
        <v>181</v>
      </c>
      <c r="AD50" s="27">
        <f t="shared" si="4"/>
        <v>4</v>
      </c>
      <c r="AE50" s="27">
        <v>185</v>
      </c>
    </row>
    <row r="51" spans="1:31" x14ac:dyDescent="0.15">
      <c r="A51" s="53" t="s">
        <v>41</v>
      </c>
      <c r="B51" s="53">
        <v>87</v>
      </c>
      <c r="C51" s="53"/>
      <c r="D51" s="53">
        <v>16605</v>
      </c>
      <c r="E51" s="53">
        <v>6</v>
      </c>
      <c r="F51" s="53"/>
      <c r="G51" s="53"/>
      <c r="H51" s="53"/>
      <c r="I51" s="53"/>
      <c r="J51" s="53">
        <v>37</v>
      </c>
      <c r="K51" s="53"/>
      <c r="L51" s="53"/>
      <c r="M51" s="53">
        <v>1093</v>
      </c>
      <c r="N51" s="53"/>
      <c r="O51" s="53"/>
      <c r="P51" s="53"/>
      <c r="Q51" s="53">
        <v>506</v>
      </c>
      <c r="R51" s="53"/>
      <c r="S51" s="53"/>
      <c r="T51" s="53"/>
      <c r="U51" s="53"/>
      <c r="V51" s="53">
        <v>9887</v>
      </c>
      <c r="W51" s="53"/>
      <c r="X51" s="53">
        <v>12996</v>
      </c>
      <c r="Y51" s="53">
        <v>31</v>
      </c>
      <c r="Z51" s="53"/>
      <c r="AA51" s="53"/>
      <c r="AB51" s="53"/>
      <c r="AC51" s="27">
        <f t="shared" si="3"/>
        <v>41248</v>
      </c>
      <c r="AD51" s="27">
        <f t="shared" si="4"/>
        <v>8220</v>
      </c>
      <c r="AE51" s="27">
        <v>49468</v>
      </c>
    </row>
    <row r="52" spans="1:31" x14ac:dyDescent="0.15">
      <c r="A52" s="52" t="s">
        <v>42</v>
      </c>
      <c r="B52" s="52">
        <v>1505</v>
      </c>
      <c r="C52" s="52"/>
      <c r="D52" s="52">
        <v>296</v>
      </c>
      <c r="E52" s="52"/>
      <c r="F52" s="52"/>
      <c r="G52" s="52"/>
      <c r="H52" s="52"/>
      <c r="I52" s="52"/>
      <c r="J52" s="52">
        <v>1</v>
      </c>
      <c r="K52" s="52"/>
      <c r="L52" s="52"/>
      <c r="M52" s="52">
        <v>2922</v>
      </c>
      <c r="N52" s="52">
        <v>1</v>
      </c>
      <c r="O52" s="52"/>
      <c r="P52" s="52"/>
      <c r="Q52" s="52">
        <v>1733</v>
      </c>
      <c r="R52" s="52"/>
      <c r="S52" s="52"/>
      <c r="T52" s="52"/>
      <c r="U52" s="52"/>
      <c r="V52" s="52">
        <v>3499</v>
      </c>
      <c r="W52" s="52">
        <v>22</v>
      </c>
      <c r="X52" s="52">
        <v>1977</v>
      </c>
      <c r="Y52" s="52">
        <v>1</v>
      </c>
      <c r="Z52" s="52"/>
      <c r="AA52" s="52"/>
      <c r="AB52" s="52">
        <v>3</v>
      </c>
      <c r="AC52" s="26">
        <f t="shared" si="3"/>
        <v>11960</v>
      </c>
      <c r="AD52" s="26">
        <f t="shared" si="4"/>
        <v>131574</v>
      </c>
      <c r="AE52" s="26">
        <v>143534</v>
      </c>
    </row>
    <row r="53" spans="1:31" x14ac:dyDescent="0.15">
      <c r="A53" s="52" t="s">
        <v>43</v>
      </c>
      <c r="B53" s="52">
        <v>80</v>
      </c>
      <c r="C53" s="52"/>
      <c r="D53" s="52">
        <v>856</v>
      </c>
      <c r="E53" s="52">
        <v>1</v>
      </c>
      <c r="F53" s="52"/>
      <c r="G53" s="52"/>
      <c r="H53" s="52">
        <v>0</v>
      </c>
      <c r="I53" s="52"/>
      <c r="J53" s="52"/>
      <c r="K53" s="52"/>
      <c r="L53" s="52"/>
      <c r="M53" s="52">
        <v>9383</v>
      </c>
      <c r="N53" s="52"/>
      <c r="O53" s="52"/>
      <c r="P53" s="52"/>
      <c r="Q53" s="52">
        <v>19</v>
      </c>
      <c r="R53" s="52"/>
      <c r="S53" s="52"/>
      <c r="T53" s="52"/>
      <c r="U53" s="52"/>
      <c r="V53" s="52">
        <v>188</v>
      </c>
      <c r="W53" s="52"/>
      <c r="X53" s="52">
        <v>952</v>
      </c>
      <c r="Y53" s="52">
        <v>0</v>
      </c>
      <c r="Z53" s="52"/>
      <c r="AA53" s="52"/>
      <c r="AB53" s="52">
        <v>1</v>
      </c>
      <c r="AC53" s="26">
        <f t="shared" si="3"/>
        <v>11480</v>
      </c>
      <c r="AD53" s="26">
        <f t="shared" si="4"/>
        <v>216625</v>
      </c>
      <c r="AE53" s="26">
        <v>228105</v>
      </c>
    </row>
    <row r="54" spans="1:31" x14ac:dyDescent="0.15">
      <c r="A54" s="53" t="s">
        <v>68</v>
      </c>
      <c r="B54" s="53">
        <v>539</v>
      </c>
      <c r="C54" s="53">
        <v>7</v>
      </c>
      <c r="D54" s="53">
        <v>2</v>
      </c>
      <c r="E54" s="53"/>
      <c r="F54" s="53"/>
      <c r="G54" s="53"/>
      <c r="H54" s="53">
        <v>6</v>
      </c>
      <c r="I54" s="53">
        <v>32</v>
      </c>
      <c r="J54" s="53"/>
      <c r="K54" s="53"/>
      <c r="L54" s="53"/>
      <c r="M54" s="53">
        <v>486</v>
      </c>
      <c r="N54" s="53"/>
      <c r="O54" s="53">
        <v>2</v>
      </c>
      <c r="P54" s="53">
        <v>21</v>
      </c>
      <c r="Q54" s="53">
        <v>46</v>
      </c>
      <c r="R54" s="53"/>
      <c r="S54" s="53"/>
      <c r="T54" s="53"/>
      <c r="U54" s="53"/>
      <c r="V54" s="53">
        <v>1114</v>
      </c>
      <c r="W54" s="53">
        <v>31</v>
      </c>
      <c r="X54" s="53">
        <v>1077</v>
      </c>
      <c r="Y54" s="53">
        <v>70</v>
      </c>
      <c r="Z54" s="53">
        <v>30</v>
      </c>
      <c r="AA54" s="53">
        <v>1</v>
      </c>
      <c r="AB54" s="53">
        <v>7</v>
      </c>
      <c r="AC54" s="27">
        <f t="shared" si="3"/>
        <v>3471</v>
      </c>
      <c r="AD54" s="27">
        <f t="shared" si="4"/>
        <v>2859</v>
      </c>
      <c r="AE54" s="27">
        <v>6330</v>
      </c>
    </row>
    <row r="55" spans="1:31" x14ac:dyDescent="0.15">
      <c r="A55" s="53" t="s">
        <v>44</v>
      </c>
      <c r="B55" s="53">
        <v>424</v>
      </c>
      <c r="C55" s="53"/>
      <c r="D55" s="53"/>
      <c r="E55" s="53"/>
      <c r="F55" s="53"/>
      <c r="G55" s="53"/>
      <c r="H55" s="53">
        <v>3</v>
      </c>
      <c r="I55" s="53"/>
      <c r="J55" s="53">
        <v>17</v>
      </c>
      <c r="K55" s="53"/>
      <c r="L55" s="53"/>
      <c r="M55" s="53">
        <v>880</v>
      </c>
      <c r="N55" s="53"/>
      <c r="O55" s="53"/>
      <c r="P55" s="53"/>
      <c r="Q55" s="53">
        <v>635</v>
      </c>
      <c r="R55" s="53"/>
      <c r="S55" s="53"/>
      <c r="T55" s="53"/>
      <c r="U55" s="53"/>
      <c r="V55" s="53">
        <v>1178</v>
      </c>
      <c r="W55" s="53"/>
      <c r="X55" s="53">
        <v>548</v>
      </c>
      <c r="Y55" s="53">
        <v>12</v>
      </c>
      <c r="Z55" s="53">
        <v>29</v>
      </c>
      <c r="AA55" s="53"/>
      <c r="AB55" s="53"/>
      <c r="AC55" s="27">
        <f t="shared" si="3"/>
        <v>3726</v>
      </c>
      <c r="AD55" s="27">
        <f t="shared" si="4"/>
        <v>42614</v>
      </c>
      <c r="AE55" s="27">
        <v>46340</v>
      </c>
    </row>
    <row r="56" spans="1:31" x14ac:dyDescent="0.15">
      <c r="A56" s="52" t="s">
        <v>69</v>
      </c>
      <c r="B56" s="52">
        <v>998</v>
      </c>
      <c r="C56" s="52"/>
      <c r="D56" s="52">
        <v>4</v>
      </c>
      <c r="E56" s="52">
        <v>3</v>
      </c>
      <c r="F56" s="52"/>
      <c r="G56" s="52"/>
      <c r="H56" s="52"/>
      <c r="I56" s="52"/>
      <c r="J56" s="52">
        <v>13</v>
      </c>
      <c r="K56" s="52"/>
      <c r="L56" s="52"/>
      <c r="M56" s="52">
        <v>156</v>
      </c>
      <c r="N56" s="52">
        <v>56</v>
      </c>
      <c r="O56" s="52">
        <v>7</v>
      </c>
      <c r="P56" s="52">
        <v>21</v>
      </c>
      <c r="Q56" s="52">
        <v>9628</v>
      </c>
      <c r="R56" s="52"/>
      <c r="S56" s="52"/>
      <c r="T56" s="52"/>
      <c r="U56" s="52"/>
      <c r="V56" s="52">
        <v>2522</v>
      </c>
      <c r="W56" s="52">
        <v>40</v>
      </c>
      <c r="X56" s="52">
        <v>908</v>
      </c>
      <c r="Y56" s="52">
        <v>2116</v>
      </c>
      <c r="Z56" s="52">
        <v>2</v>
      </c>
      <c r="AA56" s="52"/>
      <c r="AB56" s="52"/>
      <c r="AC56" s="26">
        <f t="shared" si="3"/>
        <v>16474</v>
      </c>
      <c r="AD56" s="26">
        <f t="shared" si="4"/>
        <v>17744</v>
      </c>
      <c r="AE56" s="26">
        <v>34218</v>
      </c>
    </row>
    <row r="57" spans="1:31" x14ac:dyDescent="0.15">
      <c r="A57" s="52" t="s">
        <v>45</v>
      </c>
      <c r="B57" s="52">
        <v>507</v>
      </c>
      <c r="C57" s="52"/>
      <c r="D57" s="52">
        <v>3223</v>
      </c>
      <c r="E57" s="52">
        <v>222</v>
      </c>
      <c r="F57" s="52"/>
      <c r="G57" s="52"/>
      <c r="H57" s="52"/>
      <c r="I57" s="52"/>
      <c r="J57" s="52">
        <v>4</v>
      </c>
      <c r="K57" s="52"/>
      <c r="L57" s="52"/>
      <c r="M57" s="52">
        <v>46292</v>
      </c>
      <c r="N57" s="52">
        <v>186</v>
      </c>
      <c r="O57" s="52"/>
      <c r="P57" s="52"/>
      <c r="Q57" s="52">
        <v>4087</v>
      </c>
      <c r="R57" s="52">
        <v>0</v>
      </c>
      <c r="S57" s="52"/>
      <c r="T57" s="52"/>
      <c r="U57" s="52"/>
      <c r="V57" s="52">
        <v>2421</v>
      </c>
      <c r="W57" s="52">
        <v>572</v>
      </c>
      <c r="X57" s="52">
        <v>5538</v>
      </c>
      <c r="Y57" s="52">
        <v>459</v>
      </c>
      <c r="Z57" s="52">
        <v>26</v>
      </c>
      <c r="AA57" s="52">
        <v>0</v>
      </c>
      <c r="AB57" s="52">
        <v>346</v>
      </c>
      <c r="AC57" s="26">
        <f t="shared" si="3"/>
        <v>63883</v>
      </c>
      <c r="AD57" s="26">
        <f t="shared" si="4"/>
        <v>48065</v>
      </c>
      <c r="AE57" s="26">
        <v>111948</v>
      </c>
    </row>
    <row r="58" spans="1:31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26"/>
      <c r="AD58" s="26"/>
      <c r="AE58" s="26"/>
    </row>
    <row r="59" spans="1:31" x14ac:dyDescent="0.15">
      <c r="A59" s="26" t="s">
        <v>46</v>
      </c>
      <c r="B59" s="26">
        <f t="shared" ref="B59:AE59" si="5">SUM(B30:B57)</f>
        <v>10037</v>
      </c>
      <c r="C59" s="26">
        <f t="shared" si="5"/>
        <v>3427</v>
      </c>
      <c r="D59" s="26">
        <f t="shared" si="5"/>
        <v>58860</v>
      </c>
      <c r="E59" s="26">
        <f t="shared" si="5"/>
        <v>321</v>
      </c>
      <c r="F59" s="26">
        <f t="shared" si="5"/>
        <v>167</v>
      </c>
      <c r="G59" s="26">
        <f t="shared" si="5"/>
        <v>48</v>
      </c>
      <c r="H59" s="26">
        <f t="shared" si="5"/>
        <v>770</v>
      </c>
      <c r="I59" s="26">
        <f t="shared" si="5"/>
        <v>38</v>
      </c>
      <c r="J59" s="26">
        <f t="shared" si="5"/>
        <v>710</v>
      </c>
      <c r="K59" s="26">
        <f t="shared" si="5"/>
        <v>0</v>
      </c>
      <c r="L59" s="26">
        <f t="shared" si="5"/>
        <v>0</v>
      </c>
      <c r="M59" s="26">
        <f t="shared" si="5"/>
        <v>165255</v>
      </c>
      <c r="N59" s="26">
        <f t="shared" si="5"/>
        <v>15961</v>
      </c>
      <c r="O59" s="26">
        <f t="shared" si="5"/>
        <v>285</v>
      </c>
      <c r="P59" s="26">
        <f t="shared" si="5"/>
        <v>50</v>
      </c>
      <c r="Q59" s="26">
        <f t="shared" si="5"/>
        <v>128732</v>
      </c>
      <c r="R59" s="26">
        <f t="shared" si="5"/>
        <v>14</v>
      </c>
      <c r="S59" s="26">
        <f t="shared" si="5"/>
        <v>216</v>
      </c>
      <c r="T59" s="26">
        <f t="shared" si="5"/>
        <v>6</v>
      </c>
      <c r="U59" s="26">
        <f t="shared" si="5"/>
        <v>192</v>
      </c>
      <c r="V59" s="26">
        <f t="shared" si="5"/>
        <v>41089</v>
      </c>
      <c r="W59" s="26">
        <f t="shared" si="5"/>
        <v>4017</v>
      </c>
      <c r="X59" s="26">
        <f t="shared" si="5"/>
        <v>104560</v>
      </c>
      <c r="Y59" s="26">
        <f t="shared" si="5"/>
        <v>14409</v>
      </c>
      <c r="Z59" s="26">
        <f t="shared" si="5"/>
        <v>434</v>
      </c>
      <c r="AA59" s="26">
        <f t="shared" si="5"/>
        <v>633</v>
      </c>
      <c r="AB59" s="26">
        <f t="shared" si="5"/>
        <v>375</v>
      </c>
      <c r="AC59" s="26">
        <f t="shared" si="5"/>
        <v>550606</v>
      </c>
      <c r="AD59" s="26">
        <f t="shared" si="5"/>
        <v>842320</v>
      </c>
      <c r="AE59" s="26">
        <f t="shared" si="5"/>
        <v>1392926</v>
      </c>
    </row>
    <row r="60" spans="1:3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 s="28" customFormat="1" x14ac:dyDescent="0.15">
      <c r="A61" s="26" t="s">
        <v>47</v>
      </c>
      <c r="B61" s="26">
        <f t="shared" ref="B61:AE61" si="6">+B59+B28</f>
        <v>20946</v>
      </c>
      <c r="C61" s="26">
        <f t="shared" si="6"/>
        <v>4772</v>
      </c>
      <c r="D61" s="26">
        <f t="shared" si="6"/>
        <v>106946</v>
      </c>
      <c r="E61" s="26">
        <f t="shared" si="6"/>
        <v>682</v>
      </c>
      <c r="F61" s="26">
        <f t="shared" si="6"/>
        <v>509</v>
      </c>
      <c r="G61" s="26">
        <f t="shared" si="6"/>
        <v>51</v>
      </c>
      <c r="H61" s="26">
        <f t="shared" si="6"/>
        <v>5106</v>
      </c>
      <c r="I61" s="26">
        <f t="shared" si="6"/>
        <v>38</v>
      </c>
      <c r="J61" s="26">
        <f t="shared" si="6"/>
        <v>1056</v>
      </c>
      <c r="K61" s="26">
        <f t="shared" si="6"/>
        <v>0</v>
      </c>
      <c r="L61" s="26">
        <f t="shared" si="6"/>
        <v>0</v>
      </c>
      <c r="M61" s="26">
        <f t="shared" si="6"/>
        <v>749301</v>
      </c>
      <c r="N61" s="26">
        <f t="shared" si="6"/>
        <v>16803</v>
      </c>
      <c r="O61" s="26">
        <f t="shared" si="6"/>
        <v>389</v>
      </c>
      <c r="P61" s="26">
        <f t="shared" si="6"/>
        <v>212</v>
      </c>
      <c r="Q61" s="26">
        <f t="shared" si="6"/>
        <v>137036</v>
      </c>
      <c r="R61" s="26">
        <f t="shared" si="6"/>
        <v>234</v>
      </c>
      <c r="S61" s="26">
        <f t="shared" si="6"/>
        <v>631</v>
      </c>
      <c r="T61" s="26">
        <f t="shared" si="6"/>
        <v>2639</v>
      </c>
      <c r="U61" s="26">
        <f t="shared" si="6"/>
        <v>232</v>
      </c>
      <c r="V61" s="26">
        <f t="shared" si="6"/>
        <v>148995</v>
      </c>
      <c r="W61" s="26">
        <f t="shared" si="6"/>
        <v>11795</v>
      </c>
      <c r="X61" s="26">
        <f t="shared" si="6"/>
        <v>237381</v>
      </c>
      <c r="Y61" s="26">
        <f t="shared" si="6"/>
        <v>86896</v>
      </c>
      <c r="Z61" s="26">
        <f t="shared" si="6"/>
        <v>1494</v>
      </c>
      <c r="AA61" s="26">
        <f t="shared" si="6"/>
        <v>1574</v>
      </c>
      <c r="AB61" s="26">
        <f t="shared" si="6"/>
        <v>1368</v>
      </c>
      <c r="AC61" s="26">
        <f t="shared" si="6"/>
        <v>1537086</v>
      </c>
      <c r="AD61" s="26">
        <f t="shared" si="6"/>
        <v>1054697</v>
      </c>
      <c r="AE61" s="26">
        <f t="shared" si="6"/>
        <v>2591783</v>
      </c>
    </row>
    <row r="63" spans="1:31" s="29" customFormat="1" x14ac:dyDescent="0.15">
      <c r="A63" s="29" t="s">
        <v>59</v>
      </c>
      <c r="B63" s="29">
        <f>+(B61*100)/$AE$61</f>
        <v>0.80816951110490343</v>
      </c>
      <c r="C63" s="29">
        <f t="shared" ref="C63:AE63" si="7">+(C61*100)/$AE$61</f>
        <v>0.18412035266841398</v>
      </c>
      <c r="D63" s="29">
        <f t="shared" si="7"/>
        <v>4.1263485407536047</v>
      </c>
      <c r="E63" s="29">
        <f t="shared" si="7"/>
        <v>2.6313931374655979E-2</v>
      </c>
      <c r="F63" s="29">
        <f t="shared" si="7"/>
        <v>1.963898983826964E-2</v>
      </c>
      <c r="G63" s="29">
        <f t="shared" si="7"/>
        <v>1.9677573315358579E-3</v>
      </c>
      <c r="H63" s="29">
        <f t="shared" si="7"/>
        <v>0.19700723401611941</v>
      </c>
      <c r="I63" s="29">
        <f t="shared" si="7"/>
        <v>1.4661721293796586E-3</v>
      </c>
      <c r="J63" s="29">
        <f t="shared" si="7"/>
        <v>4.0744151805918935E-2</v>
      </c>
      <c r="K63" s="29">
        <f t="shared" si="7"/>
        <v>0</v>
      </c>
      <c r="L63" s="29">
        <f t="shared" si="7"/>
        <v>0</v>
      </c>
      <c r="M63" s="29">
        <f t="shared" si="7"/>
        <v>28.910637966218623</v>
      </c>
      <c r="N63" s="29">
        <f t="shared" si="7"/>
        <v>0.64831816552543176</v>
      </c>
      <c r="O63" s="29">
        <f t="shared" si="7"/>
        <v>1.5008972587597032E-2</v>
      </c>
      <c r="P63" s="29">
        <f t="shared" si="7"/>
        <v>8.1796971428549376E-3</v>
      </c>
      <c r="Q63" s="29">
        <f t="shared" si="7"/>
        <v>5.2873253663597612</v>
      </c>
      <c r="R63" s="29">
        <f t="shared" si="7"/>
        <v>9.0285336388115818E-3</v>
      </c>
      <c r="S63" s="29">
        <f t="shared" si="7"/>
        <v>2.4346174043120124E-2</v>
      </c>
      <c r="T63" s="29">
        <f t="shared" si="7"/>
        <v>0.1018217960377084</v>
      </c>
      <c r="U63" s="29">
        <f t="shared" si="7"/>
        <v>8.9513666846337062E-3</v>
      </c>
      <c r="V63" s="29">
        <f t="shared" si="7"/>
        <v>5.7487451688663747</v>
      </c>
      <c r="W63" s="29">
        <f t="shared" si="7"/>
        <v>0.45509211226402829</v>
      </c>
      <c r="X63" s="29">
        <f t="shared" si="7"/>
        <v>9.1589843748492825</v>
      </c>
      <c r="Y63" s="29">
        <f t="shared" si="7"/>
        <v>3.35274982512039</v>
      </c>
      <c r="Z63" s="29">
        <f t="shared" si="7"/>
        <v>5.7643714770873954E-2</v>
      </c>
      <c r="AA63" s="29">
        <f t="shared" si="7"/>
        <v>6.0730392937989021E-2</v>
      </c>
      <c r="AB63" s="29">
        <f t="shared" si="7"/>
        <v>5.2782196657667715E-2</v>
      </c>
      <c r="AC63" s="29">
        <f t="shared" si="7"/>
        <v>59.306122464727949</v>
      </c>
      <c r="AD63" s="29">
        <f t="shared" si="7"/>
        <v>40.693877535272051</v>
      </c>
      <c r="AE63" s="29">
        <f t="shared" si="7"/>
        <v>100</v>
      </c>
    </row>
    <row r="65" spans="1:33" x14ac:dyDescent="0.15">
      <c r="A65" s="28" t="s">
        <v>87</v>
      </c>
    </row>
    <row r="71" spans="1:33" s="28" customFormat="1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F71" s="23"/>
      <c r="AG71" s="23"/>
    </row>
    <row r="72" spans="1:33" s="28" customFormat="1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F72" s="23"/>
      <c r="AG72" s="23"/>
    </row>
    <row r="73" spans="1:33" s="28" customFormat="1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F73" s="23"/>
      <c r="AG73" s="23"/>
    </row>
    <row r="74" spans="1:33" s="28" customFormat="1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F74" s="23"/>
      <c r="AG74" s="23"/>
    </row>
    <row r="75" spans="1:33" s="28" customFormat="1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F75" s="23"/>
      <c r="AG75" s="23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Sans,Negrita"IMPORTACIONES ESPAÑOLAS DE FRUTAS Y&amp;12 &amp;14HORTALIZAS FRESCAS - AÑO 2015 - EN TM
&amp;R&amp;G</oddHeader>
    <oddFooter>&amp;CDATOS PROCEDENTES DE ADUANAS PROCESADOS POR FEPEX&amp;R&amp;P/&amp;N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zoomScale="75" workbookViewId="0">
      <selection activeCell="B2" sqref="B2"/>
    </sheetView>
  </sheetViews>
  <sheetFormatPr baseColWidth="10" defaultRowHeight="14" x14ac:dyDescent="0.15"/>
  <cols>
    <col min="1" max="1" width="20.1640625" style="28" customWidth="1"/>
    <col min="2" max="28" width="10.83203125" style="23" customWidth="1"/>
    <col min="29" max="31" width="10.83203125" style="28" customWidth="1"/>
    <col min="32" max="16384" width="10.83203125" style="23"/>
  </cols>
  <sheetData>
    <row r="1" spans="1:31" s="18" customFormat="1" x14ac:dyDescent="0.1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17"/>
      <c r="AD1" s="17"/>
      <c r="AE1" s="17"/>
    </row>
    <row r="2" spans="1:31" s="20" customFormat="1" ht="15" customHeight="1" x14ac:dyDescent="0.15">
      <c r="A2" s="49"/>
      <c r="B2" s="49" t="s">
        <v>0</v>
      </c>
      <c r="C2" s="49" t="s">
        <v>1</v>
      </c>
      <c r="D2" s="49" t="s">
        <v>50</v>
      </c>
      <c r="E2" s="49" t="s">
        <v>62</v>
      </c>
      <c r="F2" s="49" t="s">
        <v>51</v>
      </c>
      <c r="G2" s="49" t="s">
        <v>85</v>
      </c>
      <c r="H2" s="49" t="s">
        <v>70</v>
      </c>
      <c r="I2" s="49" t="s">
        <v>71</v>
      </c>
      <c r="J2" s="49" t="s">
        <v>52</v>
      </c>
      <c r="K2" s="49" t="s">
        <v>53</v>
      </c>
      <c r="L2" s="49" t="s">
        <v>2</v>
      </c>
      <c r="M2" s="49" t="s">
        <v>3</v>
      </c>
      <c r="N2" s="49" t="s">
        <v>4</v>
      </c>
      <c r="O2" s="49" t="s">
        <v>72</v>
      </c>
      <c r="P2" s="49" t="s">
        <v>5</v>
      </c>
      <c r="Q2" s="49" t="s">
        <v>6</v>
      </c>
      <c r="R2" s="49" t="s">
        <v>54</v>
      </c>
      <c r="S2" s="49" t="s">
        <v>55</v>
      </c>
      <c r="T2" s="49" t="s">
        <v>73</v>
      </c>
      <c r="U2" s="49" t="s">
        <v>56</v>
      </c>
      <c r="V2" s="49" t="s">
        <v>74</v>
      </c>
      <c r="W2" s="49" t="s">
        <v>57</v>
      </c>
      <c r="X2" s="49" t="s">
        <v>7</v>
      </c>
      <c r="Y2" s="49" t="s">
        <v>75</v>
      </c>
      <c r="Z2" s="49" t="s">
        <v>76</v>
      </c>
      <c r="AA2" s="49" t="s">
        <v>77</v>
      </c>
      <c r="AB2" s="49" t="s">
        <v>8</v>
      </c>
      <c r="AC2" s="19" t="s">
        <v>63</v>
      </c>
      <c r="AD2" s="19" t="s">
        <v>58</v>
      </c>
      <c r="AE2" s="19" t="s">
        <v>48</v>
      </c>
    </row>
    <row r="3" spans="1:31" s="20" customFormat="1" ht="6.75" customHeight="1" x14ac:dyDescent="0.1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19"/>
      <c r="AD3" s="19"/>
      <c r="AE3" s="19"/>
    </row>
    <row r="4" spans="1:31" x14ac:dyDescent="0.15">
      <c r="A4" s="50" t="s">
        <v>9</v>
      </c>
      <c r="B4" s="21">
        <v>1</v>
      </c>
      <c r="C4" s="21">
        <v>0</v>
      </c>
      <c r="D4" s="21">
        <v>58</v>
      </c>
      <c r="E4" s="21"/>
      <c r="F4" s="21"/>
      <c r="G4" s="21"/>
      <c r="H4" s="21"/>
      <c r="I4" s="21"/>
      <c r="J4" s="21"/>
      <c r="K4" s="21"/>
      <c r="L4" s="21"/>
      <c r="M4" s="21">
        <v>7</v>
      </c>
      <c r="N4" s="21"/>
      <c r="O4" s="21"/>
      <c r="P4" s="21"/>
      <c r="Q4" s="21">
        <v>5</v>
      </c>
      <c r="R4" s="21"/>
      <c r="S4" s="21"/>
      <c r="T4" s="21"/>
      <c r="U4" s="21"/>
      <c r="V4" s="21">
        <v>0</v>
      </c>
      <c r="W4" s="21">
        <v>0</v>
      </c>
      <c r="X4" s="21">
        <v>47</v>
      </c>
      <c r="Y4" s="21"/>
      <c r="Z4" s="21"/>
      <c r="AA4" s="21"/>
      <c r="AB4" s="21"/>
      <c r="AC4" s="22">
        <f>SUM(B4:AB4)</f>
        <v>118</v>
      </c>
      <c r="AD4" s="22">
        <f>+AE4-AC4</f>
        <v>81</v>
      </c>
      <c r="AE4" s="22">
        <v>199</v>
      </c>
    </row>
    <row r="5" spans="1:31" x14ac:dyDescent="0.15">
      <c r="A5" s="50" t="s">
        <v>10</v>
      </c>
      <c r="B5" s="21">
        <v>101</v>
      </c>
      <c r="C5" s="21">
        <v>0</v>
      </c>
      <c r="D5" s="21">
        <v>478</v>
      </c>
      <c r="E5" s="21"/>
      <c r="F5" s="21"/>
      <c r="G5" s="21"/>
      <c r="H5" s="21"/>
      <c r="I5" s="21"/>
      <c r="J5" s="21"/>
      <c r="K5" s="21"/>
      <c r="L5" s="21"/>
      <c r="M5" s="21">
        <v>2000</v>
      </c>
      <c r="N5" s="21"/>
      <c r="O5" s="21"/>
      <c r="P5" s="21">
        <v>9</v>
      </c>
      <c r="Q5" s="21">
        <v>107</v>
      </c>
      <c r="R5" s="21"/>
      <c r="S5" s="21"/>
      <c r="T5" s="21"/>
      <c r="U5" s="21"/>
      <c r="V5" s="21">
        <v>378</v>
      </c>
      <c r="W5" s="21"/>
      <c r="X5" s="21">
        <v>726</v>
      </c>
      <c r="Y5" s="21">
        <v>204</v>
      </c>
      <c r="Z5" s="21"/>
      <c r="AA5" s="21"/>
      <c r="AB5" s="21"/>
      <c r="AC5" s="22">
        <f t="shared" ref="AC5:AC26" si="0">SUM(B5:AB5)</f>
        <v>4003</v>
      </c>
      <c r="AD5" s="22">
        <f t="shared" ref="AD5:AD26" si="1">+AE5-AC5</f>
        <v>3784</v>
      </c>
      <c r="AE5" s="22">
        <v>7787</v>
      </c>
    </row>
    <row r="6" spans="1:31" x14ac:dyDescent="0.15">
      <c r="A6" s="51" t="s">
        <v>11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>
        <v>58</v>
      </c>
      <c r="N6" s="24"/>
      <c r="O6" s="24"/>
      <c r="P6" s="24"/>
      <c r="Q6" s="24">
        <v>10</v>
      </c>
      <c r="R6" s="24"/>
      <c r="S6" s="24"/>
      <c r="T6" s="24"/>
      <c r="U6" s="24"/>
      <c r="V6" s="24"/>
      <c r="W6" s="24"/>
      <c r="X6" s="24">
        <v>0</v>
      </c>
      <c r="Y6" s="24"/>
      <c r="Z6" s="24"/>
      <c r="AA6" s="24"/>
      <c r="AB6" s="24"/>
      <c r="AC6" s="25">
        <f t="shared" si="0"/>
        <v>68</v>
      </c>
      <c r="AD6" s="25">
        <f t="shared" si="1"/>
        <v>58</v>
      </c>
      <c r="AE6" s="25">
        <v>126</v>
      </c>
    </row>
    <row r="7" spans="1:31" x14ac:dyDescent="0.15">
      <c r="A7" s="51" t="s">
        <v>12</v>
      </c>
      <c r="B7" s="24">
        <v>2</v>
      </c>
      <c r="C7" s="24"/>
      <c r="D7" s="24">
        <v>8</v>
      </c>
      <c r="E7" s="24">
        <v>0</v>
      </c>
      <c r="F7" s="24"/>
      <c r="G7" s="24"/>
      <c r="H7" s="24"/>
      <c r="I7" s="24"/>
      <c r="J7" s="24"/>
      <c r="K7" s="24"/>
      <c r="L7" s="24"/>
      <c r="M7" s="24">
        <v>22</v>
      </c>
      <c r="N7" s="24"/>
      <c r="O7" s="24"/>
      <c r="P7" s="24"/>
      <c r="Q7" s="24">
        <v>5</v>
      </c>
      <c r="R7" s="24"/>
      <c r="S7" s="24"/>
      <c r="T7" s="24"/>
      <c r="U7" s="24"/>
      <c r="V7" s="24">
        <v>56</v>
      </c>
      <c r="W7" s="24"/>
      <c r="X7" s="24">
        <v>0</v>
      </c>
      <c r="Y7" s="24">
        <v>518</v>
      </c>
      <c r="Z7" s="24"/>
      <c r="AA7" s="24"/>
      <c r="AB7" s="24"/>
      <c r="AC7" s="25">
        <f t="shared" si="0"/>
        <v>611</v>
      </c>
      <c r="AD7" s="25">
        <f t="shared" si="1"/>
        <v>59</v>
      </c>
      <c r="AE7" s="25">
        <v>670</v>
      </c>
    </row>
    <row r="8" spans="1:31" x14ac:dyDescent="0.15">
      <c r="A8" s="50" t="s">
        <v>13</v>
      </c>
      <c r="B8" s="21">
        <v>30</v>
      </c>
      <c r="C8" s="21"/>
      <c r="D8" s="21">
        <v>24</v>
      </c>
      <c r="E8" s="21"/>
      <c r="F8" s="21"/>
      <c r="G8" s="21"/>
      <c r="H8" s="21"/>
      <c r="I8" s="21"/>
      <c r="J8" s="21">
        <v>3</v>
      </c>
      <c r="K8" s="21"/>
      <c r="L8" s="21"/>
      <c r="M8" s="21">
        <v>132</v>
      </c>
      <c r="N8" s="21">
        <v>43</v>
      </c>
      <c r="O8" s="21"/>
      <c r="P8" s="21">
        <v>1</v>
      </c>
      <c r="Q8" s="21">
        <v>7</v>
      </c>
      <c r="R8" s="21"/>
      <c r="S8" s="21">
        <v>3</v>
      </c>
      <c r="T8" s="21"/>
      <c r="U8" s="21"/>
      <c r="V8" s="21">
        <v>22</v>
      </c>
      <c r="W8" s="21">
        <v>32</v>
      </c>
      <c r="X8" s="21">
        <v>10</v>
      </c>
      <c r="Y8" s="21">
        <v>5</v>
      </c>
      <c r="Z8" s="21"/>
      <c r="AA8" s="21">
        <v>2</v>
      </c>
      <c r="AB8" s="21">
        <v>5</v>
      </c>
      <c r="AC8" s="22">
        <f t="shared" si="0"/>
        <v>319</v>
      </c>
      <c r="AD8" s="22">
        <f t="shared" si="1"/>
        <v>197</v>
      </c>
      <c r="AE8" s="22">
        <v>516</v>
      </c>
    </row>
    <row r="9" spans="1:31" x14ac:dyDescent="0.15">
      <c r="A9" s="50" t="s">
        <v>14</v>
      </c>
      <c r="B9" s="21">
        <v>176</v>
      </c>
      <c r="C9" s="21"/>
      <c r="D9" s="21">
        <v>1</v>
      </c>
      <c r="E9" s="21"/>
      <c r="F9" s="21"/>
      <c r="G9" s="21">
        <v>2</v>
      </c>
      <c r="H9" s="21"/>
      <c r="I9" s="21"/>
      <c r="J9" s="21">
        <v>23</v>
      </c>
      <c r="K9" s="21"/>
      <c r="L9" s="21"/>
      <c r="M9" s="21">
        <v>550</v>
      </c>
      <c r="N9" s="21">
        <v>2</v>
      </c>
      <c r="O9" s="21"/>
      <c r="P9" s="21"/>
      <c r="Q9" s="21">
        <v>10</v>
      </c>
      <c r="R9" s="21"/>
      <c r="S9" s="21"/>
      <c r="T9" s="21"/>
      <c r="U9" s="21"/>
      <c r="V9" s="21">
        <v>183</v>
      </c>
      <c r="W9" s="21"/>
      <c r="X9" s="21">
        <v>270</v>
      </c>
      <c r="Y9" s="21">
        <v>160</v>
      </c>
      <c r="Z9" s="21"/>
      <c r="AA9" s="21"/>
      <c r="AB9" s="21">
        <v>41</v>
      </c>
      <c r="AC9" s="22">
        <f t="shared" si="0"/>
        <v>1418</v>
      </c>
      <c r="AD9" s="22">
        <f t="shared" si="1"/>
        <v>12435</v>
      </c>
      <c r="AE9" s="22">
        <v>13853</v>
      </c>
    </row>
    <row r="10" spans="1:31" x14ac:dyDescent="0.15">
      <c r="A10" s="51" t="s">
        <v>78</v>
      </c>
      <c r="B10" s="24">
        <v>32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>
        <v>25</v>
      </c>
      <c r="N10" s="24">
        <v>22</v>
      </c>
      <c r="O10" s="24"/>
      <c r="P10" s="24"/>
      <c r="Q10" s="24">
        <v>17</v>
      </c>
      <c r="R10" s="24"/>
      <c r="S10" s="24"/>
      <c r="T10" s="24"/>
      <c r="U10" s="24"/>
      <c r="V10" s="24">
        <v>316</v>
      </c>
      <c r="W10" s="24">
        <v>5</v>
      </c>
      <c r="X10" s="24">
        <v>615</v>
      </c>
      <c r="Y10" s="24">
        <v>21</v>
      </c>
      <c r="Z10" s="24"/>
      <c r="AA10" s="24"/>
      <c r="AB10" s="24"/>
      <c r="AC10" s="25">
        <f t="shared" si="0"/>
        <v>1053</v>
      </c>
      <c r="AD10" s="25">
        <f t="shared" si="1"/>
        <v>6165</v>
      </c>
      <c r="AE10" s="25">
        <v>7218</v>
      </c>
    </row>
    <row r="11" spans="1:31" x14ac:dyDescent="0.15">
      <c r="A11" s="51" t="s">
        <v>15</v>
      </c>
      <c r="B11" s="24">
        <v>4317</v>
      </c>
      <c r="C11" s="24">
        <v>25</v>
      </c>
      <c r="D11" s="24">
        <v>2370</v>
      </c>
      <c r="E11" s="24"/>
      <c r="F11" s="24"/>
      <c r="G11" s="24"/>
      <c r="H11" s="24">
        <v>2442</v>
      </c>
      <c r="I11" s="24"/>
      <c r="J11" s="24">
        <v>2</v>
      </c>
      <c r="K11" s="24"/>
      <c r="L11" s="24"/>
      <c r="M11" s="24">
        <v>12837</v>
      </c>
      <c r="N11" s="24"/>
      <c r="O11" s="24"/>
      <c r="P11" s="24">
        <v>0</v>
      </c>
      <c r="Q11" s="24">
        <v>1034</v>
      </c>
      <c r="R11" s="24"/>
      <c r="S11" s="24">
        <v>15</v>
      </c>
      <c r="T11" s="24"/>
      <c r="U11" s="24"/>
      <c r="V11" s="24">
        <v>17435</v>
      </c>
      <c r="W11" s="24"/>
      <c r="X11" s="24">
        <v>4886</v>
      </c>
      <c r="Y11" s="24">
        <v>477</v>
      </c>
      <c r="Z11" s="24"/>
      <c r="AA11" s="24">
        <v>0</v>
      </c>
      <c r="AB11" s="24"/>
      <c r="AC11" s="25">
        <f t="shared" si="0"/>
        <v>45840</v>
      </c>
      <c r="AD11" s="25">
        <f t="shared" si="1"/>
        <v>25424</v>
      </c>
      <c r="AE11" s="25">
        <v>71264</v>
      </c>
    </row>
    <row r="12" spans="1:31" x14ac:dyDescent="0.15">
      <c r="A12" s="50" t="s">
        <v>16</v>
      </c>
      <c r="B12" s="21">
        <v>921</v>
      </c>
      <c r="C12" s="21"/>
      <c r="D12" s="21">
        <v>1243</v>
      </c>
      <c r="E12" s="21"/>
      <c r="F12" s="21"/>
      <c r="G12" s="21"/>
      <c r="H12" s="21">
        <v>8</v>
      </c>
      <c r="I12" s="21"/>
      <c r="J12" s="21">
        <v>70</v>
      </c>
      <c r="K12" s="21"/>
      <c r="L12" s="21"/>
      <c r="M12" s="21">
        <v>6463</v>
      </c>
      <c r="N12" s="21">
        <v>54</v>
      </c>
      <c r="O12" s="21"/>
      <c r="P12" s="21"/>
      <c r="Q12" s="21">
        <v>198</v>
      </c>
      <c r="R12" s="21"/>
      <c r="S12" s="21"/>
      <c r="T12" s="21"/>
      <c r="U12" s="21"/>
      <c r="V12" s="21">
        <v>6123</v>
      </c>
      <c r="W12" s="21">
        <v>156</v>
      </c>
      <c r="X12" s="21">
        <v>3123</v>
      </c>
      <c r="Y12" s="21">
        <v>893</v>
      </c>
      <c r="Z12" s="21"/>
      <c r="AA12" s="21">
        <v>51</v>
      </c>
      <c r="AB12" s="21"/>
      <c r="AC12" s="22">
        <f t="shared" si="0"/>
        <v>19303</v>
      </c>
      <c r="AD12" s="22">
        <f t="shared" si="1"/>
        <v>539</v>
      </c>
      <c r="AE12" s="22">
        <v>19842</v>
      </c>
    </row>
    <row r="13" spans="1:31" x14ac:dyDescent="0.15">
      <c r="A13" s="50" t="s">
        <v>17</v>
      </c>
      <c r="B13" s="21">
        <v>141</v>
      </c>
      <c r="C13" s="21"/>
      <c r="D13" s="21">
        <v>2962</v>
      </c>
      <c r="E13" s="21">
        <v>33</v>
      </c>
      <c r="F13" s="21"/>
      <c r="G13" s="21"/>
      <c r="H13" s="21"/>
      <c r="I13" s="21"/>
      <c r="J13" s="21"/>
      <c r="K13" s="21"/>
      <c r="L13" s="21"/>
      <c r="M13" s="21">
        <v>2017</v>
      </c>
      <c r="N13" s="21">
        <v>38</v>
      </c>
      <c r="O13" s="21"/>
      <c r="P13" s="21"/>
      <c r="Q13" s="21">
        <v>897</v>
      </c>
      <c r="R13" s="21"/>
      <c r="S13" s="21"/>
      <c r="T13" s="21"/>
      <c r="U13" s="21"/>
      <c r="V13" s="21">
        <v>706</v>
      </c>
      <c r="W13" s="21">
        <v>0</v>
      </c>
      <c r="X13" s="21">
        <v>17</v>
      </c>
      <c r="Y13" s="21"/>
      <c r="Z13" s="21"/>
      <c r="AA13" s="21"/>
      <c r="AB13" s="21"/>
      <c r="AC13" s="22">
        <f t="shared" si="0"/>
        <v>6811</v>
      </c>
      <c r="AD13" s="22">
        <f t="shared" si="1"/>
        <v>393</v>
      </c>
      <c r="AE13" s="22">
        <v>7204</v>
      </c>
    </row>
    <row r="14" spans="1:31" x14ac:dyDescent="0.15">
      <c r="A14" s="51" t="s">
        <v>18</v>
      </c>
      <c r="B14" s="24">
        <v>19</v>
      </c>
      <c r="C14" s="24"/>
      <c r="D14" s="24">
        <v>19</v>
      </c>
      <c r="E14" s="24"/>
      <c r="F14" s="24"/>
      <c r="G14" s="24"/>
      <c r="H14" s="24"/>
      <c r="I14" s="24"/>
      <c r="J14" s="24">
        <v>5</v>
      </c>
      <c r="K14" s="24"/>
      <c r="L14" s="24"/>
      <c r="M14" s="24">
        <v>34</v>
      </c>
      <c r="N14" s="24"/>
      <c r="O14" s="24"/>
      <c r="P14" s="24"/>
      <c r="Q14" s="24">
        <v>2</v>
      </c>
      <c r="R14" s="24"/>
      <c r="S14" s="24"/>
      <c r="T14" s="24"/>
      <c r="U14" s="24"/>
      <c r="V14" s="24">
        <v>396</v>
      </c>
      <c r="W14" s="24"/>
      <c r="X14" s="24">
        <v>217</v>
      </c>
      <c r="Y14" s="24">
        <v>0</v>
      </c>
      <c r="Z14" s="24"/>
      <c r="AA14" s="24"/>
      <c r="AB14" s="24"/>
      <c r="AC14" s="25">
        <f t="shared" si="0"/>
        <v>692</v>
      </c>
      <c r="AD14" s="25">
        <f t="shared" si="1"/>
        <v>10667</v>
      </c>
      <c r="AE14" s="25">
        <v>11359</v>
      </c>
    </row>
    <row r="15" spans="1:31" x14ac:dyDescent="0.15">
      <c r="A15" s="51" t="s">
        <v>19</v>
      </c>
      <c r="B15" s="24">
        <v>21</v>
      </c>
      <c r="C15" s="24"/>
      <c r="D15" s="24">
        <v>44</v>
      </c>
      <c r="E15" s="24"/>
      <c r="F15" s="24"/>
      <c r="G15" s="24"/>
      <c r="H15" s="24"/>
      <c r="I15" s="24"/>
      <c r="J15" s="24"/>
      <c r="K15" s="24"/>
      <c r="L15" s="24"/>
      <c r="M15" s="24">
        <v>98</v>
      </c>
      <c r="N15" s="24"/>
      <c r="O15" s="24">
        <v>0</v>
      </c>
      <c r="P15" s="24"/>
      <c r="Q15" s="24">
        <v>175</v>
      </c>
      <c r="R15" s="24"/>
      <c r="S15" s="24"/>
      <c r="T15" s="24">
        <v>0</v>
      </c>
      <c r="U15" s="24"/>
      <c r="V15" s="24">
        <v>102</v>
      </c>
      <c r="W15" s="24"/>
      <c r="X15" s="24">
        <v>63</v>
      </c>
      <c r="Y15" s="24">
        <v>61</v>
      </c>
      <c r="Z15" s="24"/>
      <c r="AA15" s="24"/>
      <c r="AB15" s="24"/>
      <c r="AC15" s="25">
        <f t="shared" si="0"/>
        <v>564</v>
      </c>
      <c r="AD15" s="25">
        <f t="shared" si="1"/>
        <v>4</v>
      </c>
      <c r="AE15" s="25">
        <v>568</v>
      </c>
    </row>
    <row r="16" spans="1:31" x14ac:dyDescent="0.15">
      <c r="A16" s="50" t="s">
        <v>20</v>
      </c>
      <c r="B16" s="21">
        <v>0</v>
      </c>
      <c r="C16" s="21"/>
      <c r="D16" s="21"/>
      <c r="E16" s="21"/>
      <c r="F16" s="21"/>
      <c r="G16" s="21"/>
      <c r="H16" s="21">
        <v>0</v>
      </c>
      <c r="I16" s="21"/>
      <c r="J16" s="21"/>
      <c r="K16" s="21"/>
      <c r="L16" s="21"/>
      <c r="M16" s="21">
        <v>142</v>
      </c>
      <c r="N16" s="21"/>
      <c r="O16" s="21"/>
      <c r="P16" s="21"/>
      <c r="Q16" s="21">
        <v>1</v>
      </c>
      <c r="R16" s="21"/>
      <c r="S16" s="21"/>
      <c r="T16" s="21"/>
      <c r="U16" s="21"/>
      <c r="V16" s="21">
        <v>9</v>
      </c>
      <c r="W16" s="21"/>
      <c r="X16" s="21">
        <v>4</v>
      </c>
      <c r="Y16" s="21">
        <v>4</v>
      </c>
      <c r="Z16" s="21"/>
      <c r="AA16" s="21"/>
      <c r="AB16" s="21">
        <v>115</v>
      </c>
      <c r="AC16" s="22">
        <f t="shared" si="0"/>
        <v>275</v>
      </c>
      <c r="AD16" s="22">
        <f t="shared" si="1"/>
        <v>116</v>
      </c>
      <c r="AE16" s="22">
        <v>391</v>
      </c>
    </row>
    <row r="17" spans="1:33" x14ac:dyDescent="0.15">
      <c r="A17" s="50" t="s">
        <v>21</v>
      </c>
      <c r="B17" s="21">
        <v>26</v>
      </c>
      <c r="C17" s="21"/>
      <c r="D17" s="21">
        <v>440</v>
      </c>
      <c r="E17" s="21"/>
      <c r="F17" s="21"/>
      <c r="G17" s="21"/>
      <c r="H17" s="21"/>
      <c r="I17" s="21"/>
      <c r="J17" s="21"/>
      <c r="K17" s="21"/>
      <c r="L17" s="21"/>
      <c r="M17" s="21">
        <v>49481</v>
      </c>
      <c r="N17" s="21"/>
      <c r="O17" s="21"/>
      <c r="P17" s="21"/>
      <c r="Q17" s="21">
        <v>21</v>
      </c>
      <c r="R17" s="21"/>
      <c r="S17" s="21"/>
      <c r="T17" s="21"/>
      <c r="U17" s="21"/>
      <c r="V17" s="21">
        <v>162</v>
      </c>
      <c r="W17" s="21"/>
      <c r="X17" s="21">
        <v>221</v>
      </c>
      <c r="Y17" s="21">
        <v>32</v>
      </c>
      <c r="Z17" s="21"/>
      <c r="AA17" s="21">
        <v>1</v>
      </c>
      <c r="AB17" s="21"/>
      <c r="AC17" s="22">
        <f t="shared" si="0"/>
        <v>50384</v>
      </c>
      <c r="AD17" s="22">
        <f t="shared" si="1"/>
        <v>87193</v>
      </c>
      <c r="AE17" s="22">
        <v>137577</v>
      </c>
    </row>
    <row r="18" spans="1:33" x14ac:dyDescent="0.15">
      <c r="A18" s="51" t="s">
        <v>22</v>
      </c>
      <c r="B18" s="24">
        <v>1626</v>
      </c>
      <c r="C18" s="24">
        <v>2</v>
      </c>
      <c r="D18" s="24">
        <v>1563</v>
      </c>
      <c r="E18" s="24">
        <v>5</v>
      </c>
      <c r="F18" s="24"/>
      <c r="G18" s="24"/>
      <c r="H18" s="24">
        <v>8</v>
      </c>
      <c r="I18" s="24">
        <v>1</v>
      </c>
      <c r="J18" s="24">
        <v>14</v>
      </c>
      <c r="K18" s="24"/>
      <c r="L18" s="24"/>
      <c r="M18" s="24">
        <v>5789</v>
      </c>
      <c r="N18" s="24">
        <v>0</v>
      </c>
      <c r="O18" s="24">
        <v>11</v>
      </c>
      <c r="P18" s="24">
        <v>1</v>
      </c>
      <c r="Q18" s="24">
        <v>1761</v>
      </c>
      <c r="R18" s="24"/>
      <c r="S18" s="24"/>
      <c r="T18" s="24"/>
      <c r="U18" s="24"/>
      <c r="V18" s="24">
        <v>2744</v>
      </c>
      <c r="W18" s="24">
        <v>27</v>
      </c>
      <c r="X18" s="24">
        <v>2627</v>
      </c>
      <c r="Y18" s="24">
        <v>304</v>
      </c>
      <c r="Z18" s="24"/>
      <c r="AA18" s="24">
        <v>667</v>
      </c>
      <c r="AB18" s="24"/>
      <c r="AC18" s="25">
        <f t="shared" si="0"/>
        <v>17150</v>
      </c>
      <c r="AD18" s="25">
        <f t="shared" si="1"/>
        <v>20</v>
      </c>
      <c r="AE18" s="25">
        <v>17170</v>
      </c>
    </row>
    <row r="19" spans="1:33" x14ac:dyDescent="0.15">
      <c r="A19" s="51" t="s">
        <v>79</v>
      </c>
      <c r="B19" s="24">
        <v>0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>
        <v>4</v>
      </c>
      <c r="N19" s="24"/>
      <c r="O19" s="24">
        <v>20</v>
      </c>
      <c r="P19" s="24"/>
      <c r="Q19" s="24">
        <v>61</v>
      </c>
      <c r="R19" s="24"/>
      <c r="S19" s="24"/>
      <c r="T19" s="24"/>
      <c r="U19" s="24"/>
      <c r="V19" s="24">
        <v>57</v>
      </c>
      <c r="W19" s="24">
        <v>15</v>
      </c>
      <c r="X19" s="24">
        <v>801</v>
      </c>
      <c r="Y19" s="24"/>
      <c r="Z19" s="24"/>
      <c r="AA19" s="24"/>
      <c r="AB19" s="24"/>
      <c r="AC19" s="25">
        <f t="shared" si="0"/>
        <v>958</v>
      </c>
      <c r="AD19" s="25">
        <f t="shared" si="1"/>
        <v>2942</v>
      </c>
      <c r="AE19" s="25">
        <v>3900</v>
      </c>
    </row>
    <row r="20" spans="1:33" x14ac:dyDescent="0.15">
      <c r="A20" s="50" t="s">
        <v>23</v>
      </c>
      <c r="B20" s="21">
        <v>4356</v>
      </c>
      <c r="C20" s="21"/>
      <c r="D20" s="21">
        <v>16926</v>
      </c>
      <c r="E20" s="21"/>
      <c r="F20" s="21">
        <v>302</v>
      </c>
      <c r="G20" s="21"/>
      <c r="H20" s="21">
        <v>6519</v>
      </c>
      <c r="I20" s="21"/>
      <c r="J20" s="21"/>
      <c r="K20" s="21"/>
      <c r="L20" s="21"/>
      <c r="M20" s="21">
        <v>518382</v>
      </c>
      <c r="N20" s="21">
        <v>59</v>
      </c>
      <c r="O20" s="21">
        <v>1</v>
      </c>
      <c r="P20" s="21">
        <v>0</v>
      </c>
      <c r="Q20" s="21">
        <v>811</v>
      </c>
      <c r="R20" s="21"/>
      <c r="S20" s="21"/>
      <c r="T20" s="21">
        <v>2780</v>
      </c>
      <c r="U20" s="21">
        <v>25</v>
      </c>
      <c r="V20" s="21">
        <v>74289</v>
      </c>
      <c r="W20" s="21">
        <v>193</v>
      </c>
      <c r="X20" s="21">
        <v>22422</v>
      </c>
      <c r="Y20" s="21">
        <v>60104</v>
      </c>
      <c r="Z20" s="21"/>
      <c r="AA20" s="21"/>
      <c r="AB20" s="21">
        <v>1132</v>
      </c>
      <c r="AC20" s="22">
        <f t="shared" si="0"/>
        <v>708301</v>
      </c>
      <c r="AD20" s="22">
        <f t="shared" si="1"/>
        <v>20635</v>
      </c>
      <c r="AE20" s="22">
        <v>728936</v>
      </c>
    </row>
    <row r="21" spans="1:33" x14ac:dyDescent="0.15">
      <c r="A21" s="50" t="s">
        <v>24</v>
      </c>
      <c r="B21" s="21">
        <v>826</v>
      </c>
      <c r="C21" s="21">
        <v>2</v>
      </c>
      <c r="D21" s="21">
        <v>16</v>
      </c>
      <c r="E21" s="21"/>
      <c r="F21" s="21"/>
      <c r="G21" s="21">
        <v>8</v>
      </c>
      <c r="H21" s="21">
        <v>20</v>
      </c>
      <c r="I21" s="21"/>
      <c r="J21" s="21">
        <v>53</v>
      </c>
      <c r="K21" s="21"/>
      <c r="L21" s="21"/>
      <c r="M21" s="21">
        <v>61</v>
      </c>
      <c r="N21" s="21">
        <v>70</v>
      </c>
      <c r="O21" s="21"/>
      <c r="P21" s="21"/>
      <c r="Q21" s="21">
        <v>1</v>
      </c>
      <c r="R21" s="21">
        <v>3</v>
      </c>
      <c r="S21" s="21">
        <v>0</v>
      </c>
      <c r="T21" s="21"/>
      <c r="U21" s="21"/>
      <c r="V21" s="21">
        <v>55</v>
      </c>
      <c r="W21" s="21">
        <v>59</v>
      </c>
      <c r="X21" s="21">
        <v>170</v>
      </c>
      <c r="Y21" s="21">
        <v>9</v>
      </c>
      <c r="Z21" s="21">
        <v>59</v>
      </c>
      <c r="AA21" s="21">
        <v>0</v>
      </c>
      <c r="AB21" s="21"/>
      <c r="AC21" s="22">
        <f t="shared" si="0"/>
        <v>1412</v>
      </c>
      <c r="AD21" s="22">
        <f t="shared" si="1"/>
        <v>5783</v>
      </c>
      <c r="AE21" s="22">
        <v>7195</v>
      </c>
    </row>
    <row r="22" spans="1:33" x14ac:dyDescent="0.15">
      <c r="A22" s="51" t="s">
        <v>25</v>
      </c>
      <c r="B22" s="24">
        <v>242</v>
      </c>
      <c r="C22" s="24">
        <v>1</v>
      </c>
      <c r="D22" s="24">
        <v>65</v>
      </c>
      <c r="E22" s="24"/>
      <c r="F22" s="24"/>
      <c r="G22" s="24"/>
      <c r="H22" s="24">
        <v>11</v>
      </c>
      <c r="I22" s="24">
        <v>0</v>
      </c>
      <c r="J22" s="24">
        <v>50</v>
      </c>
      <c r="K22" s="24"/>
      <c r="L22" s="24"/>
      <c r="M22" s="24">
        <v>1834</v>
      </c>
      <c r="N22" s="24">
        <v>39</v>
      </c>
      <c r="O22" s="24">
        <v>0</v>
      </c>
      <c r="P22" s="24"/>
      <c r="Q22" s="24">
        <v>655</v>
      </c>
      <c r="R22" s="24"/>
      <c r="S22" s="24">
        <v>24</v>
      </c>
      <c r="T22" s="24"/>
      <c r="U22" s="24"/>
      <c r="V22" s="24">
        <v>222</v>
      </c>
      <c r="W22" s="24">
        <v>52</v>
      </c>
      <c r="X22" s="24">
        <v>149</v>
      </c>
      <c r="Y22" s="24">
        <v>64</v>
      </c>
      <c r="Z22" s="24">
        <v>19</v>
      </c>
      <c r="AA22" s="24">
        <v>31</v>
      </c>
      <c r="AB22" s="24">
        <v>17</v>
      </c>
      <c r="AC22" s="25">
        <f t="shared" si="0"/>
        <v>3475</v>
      </c>
      <c r="AD22" s="25">
        <f t="shared" si="1"/>
        <v>35875</v>
      </c>
      <c r="AE22" s="25">
        <v>39350</v>
      </c>
    </row>
    <row r="23" spans="1:33" x14ac:dyDescent="0.15">
      <c r="A23" s="51" t="s">
        <v>26</v>
      </c>
      <c r="B23" s="24">
        <v>132</v>
      </c>
      <c r="C23" s="24">
        <v>0</v>
      </c>
      <c r="D23" s="24">
        <v>6642</v>
      </c>
      <c r="E23" s="24"/>
      <c r="F23" s="24"/>
      <c r="G23" s="24"/>
      <c r="H23" s="24"/>
      <c r="I23" s="24"/>
      <c r="J23" s="24"/>
      <c r="K23" s="24"/>
      <c r="L23" s="24"/>
      <c r="M23" s="24">
        <v>4962</v>
      </c>
      <c r="N23" s="24"/>
      <c r="O23" s="24"/>
      <c r="P23" s="24"/>
      <c r="Q23" s="24">
        <v>5</v>
      </c>
      <c r="R23" s="24"/>
      <c r="S23" s="24"/>
      <c r="T23" s="24"/>
      <c r="U23" s="24"/>
      <c r="V23" s="24">
        <v>803</v>
      </c>
      <c r="W23" s="24">
        <v>98</v>
      </c>
      <c r="X23" s="24">
        <v>2006</v>
      </c>
      <c r="Y23" s="24">
        <v>7</v>
      </c>
      <c r="Z23" s="24"/>
      <c r="AA23" s="24"/>
      <c r="AB23" s="24"/>
      <c r="AC23" s="25">
        <f t="shared" si="0"/>
        <v>14655</v>
      </c>
      <c r="AD23" s="25">
        <f t="shared" si="1"/>
        <v>771</v>
      </c>
      <c r="AE23" s="25">
        <v>15426</v>
      </c>
    </row>
    <row r="24" spans="1:33" x14ac:dyDescent="0.15">
      <c r="A24" s="50" t="s">
        <v>27</v>
      </c>
      <c r="B24" s="21">
        <v>2769</v>
      </c>
      <c r="C24" s="21">
        <v>28</v>
      </c>
      <c r="D24" s="21">
        <v>4470</v>
      </c>
      <c r="E24" s="21"/>
      <c r="F24" s="21"/>
      <c r="G24" s="21">
        <v>4</v>
      </c>
      <c r="H24" s="21">
        <v>115</v>
      </c>
      <c r="I24" s="21">
        <v>1</v>
      </c>
      <c r="J24" s="21">
        <v>39</v>
      </c>
      <c r="K24" s="21">
        <v>0</v>
      </c>
      <c r="L24" s="21"/>
      <c r="M24" s="21">
        <v>6872</v>
      </c>
      <c r="N24" s="21">
        <v>9</v>
      </c>
      <c r="O24" s="21"/>
      <c r="P24" s="21"/>
      <c r="Q24" s="21">
        <v>263</v>
      </c>
      <c r="R24" s="21"/>
      <c r="S24" s="21">
        <v>3</v>
      </c>
      <c r="T24" s="21"/>
      <c r="U24" s="21"/>
      <c r="V24" s="21">
        <v>34673</v>
      </c>
      <c r="W24" s="21">
        <v>5631</v>
      </c>
      <c r="X24" s="21">
        <v>53063</v>
      </c>
      <c r="Y24" s="21">
        <v>407</v>
      </c>
      <c r="Z24" s="21">
        <v>21</v>
      </c>
      <c r="AA24" s="21"/>
      <c r="AB24" s="21">
        <v>0</v>
      </c>
      <c r="AC24" s="22">
        <f t="shared" si="0"/>
        <v>108368</v>
      </c>
      <c r="AD24" s="22">
        <f t="shared" si="1"/>
        <v>36528</v>
      </c>
      <c r="AE24" s="22">
        <v>144896</v>
      </c>
    </row>
    <row r="25" spans="1:33" x14ac:dyDescent="0.15">
      <c r="A25" s="50" t="s">
        <v>28</v>
      </c>
      <c r="B25" s="21">
        <v>193</v>
      </c>
      <c r="C25" s="21"/>
      <c r="D25" s="21">
        <v>404</v>
      </c>
      <c r="E25" s="21"/>
      <c r="F25" s="21"/>
      <c r="G25" s="21"/>
      <c r="H25" s="21"/>
      <c r="I25" s="21"/>
      <c r="J25" s="21"/>
      <c r="K25" s="21"/>
      <c r="L25" s="21"/>
      <c r="M25" s="21">
        <v>7501</v>
      </c>
      <c r="N25" s="21"/>
      <c r="O25" s="21"/>
      <c r="P25" s="21"/>
      <c r="Q25" s="21">
        <v>491</v>
      </c>
      <c r="R25" s="21"/>
      <c r="S25" s="21"/>
      <c r="T25" s="21"/>
      <c r="U25" s="21"/>
      <c r="V25" s="21">
        <v>508</v>
      </c>
      <c r="W25" s="21"/>
      <c r="X25" s="21">
        <v>1673</v>
      </c>
      <c r="Y25" s="21">
        <v>82</v>
      </c>
      <c r="Z25" s="21">
        <v>148</v>
      </c>
      <c r="AA25" s="21">
        <v>0</v>
      </c>
      <c r="AB25" s="21">
        <v>0</v>
      </c>
      <c r="AC25" s="22">
        <f t="shared" si="0"/>
        <v>11000</v>
      </c>
      <c r="AD25" s="22">
        <f t="shared" si="1"/>
        <v>536</v>
      </c>
      <c r="AE25" s="22">
        <v>11536</v>
      </c>
    </row>
    <row r="26" spans="1:33" s="1" customFormat="1" x14ac:dyDescent="0.15">
      <c r="A26" s="51" t="s">
        <v>29</v>
      </c>
      <c r="B26" s="24">
        <v>711</v>
      </c>
      <c r="C26" s="24">
        <v>1</v>
      </c>
      <c r="D26" s="24">
        <v>1570</v>
      </c>
      <c r="E26" s="24">
        <v>84</v>
      </c>
      <c r="F26" s="24"/>
      <c r="G26" s="24"/>
      <c r="H26" s="24">
        <v>0</v>
      </c>
      <c r="I26" s="24"/>
      <c r="J26" s="24">
        <v>20</v>
      </c>
      <c r="K26" s="24"/>
      <c r="L26" s="24"/>
      <c r="M26" s="24">
        <v>4204</v>
      </c>
      <c r="N26" s="24">
        <v>19</v>
      </c>
      <c r="O26" s="24">
        <v>0</v>
      </c>
      <c r="P26" s="24"/>
      <c r="Q26" s="24">
        <v>2119</v>
      </c>
      <c r="R26" s="24">
        <v>0</v>
      </c>
      <c r="S26" s="24">
        <v>586</v>
      </c>
      <c r="T26" s="24"/>
      <c r="U26" s="24"/>
      <c r="V26" s="24">
        <v>1679</v>
      </c>
      <c r="W26" s="24">
        <v>107</v>
      </c>
      <c r="X26" s="24">
        <v>16873</v>
      </c>
      <c r="Y26" s="24">
        <v>935</v>
      </c>
      <c r="Z26" s="24">
        <v>3</v>
      </c>
      <c r="AA26" s="24">
        <v>262</v>
      </c>
      <c r="AB26" s="24">
        <v>1</v>
      </c>
      <c r="AC26" s="25">
        <f t="shared" si="0"/>
        <v>29174</v>
      </c>
      <c r="AD26" s="25">
        <f t="shared" si="1"/>
        <v>9481</v>
      </c>
      <c r="AE26" s="25">
        <v>38655</v>
      </c>
    </row>
    <row r="27" spans="1:33" s="1" customFormat="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26"/>
      <c r="AD27" s="26"/>
      <c r="AE27" s="26"/>
    </row>
    <row r="28" spans="1:33" s="1" customFormat="1" x14ac:dyDescent="0.15">
      <c r="A28" s="26" t="s">
        <v>80</v>
      </c>
      <c r="B28" s="26">
        <f t="shared" ref="B28:AD28" si="2">SUM(B4:B26)</f>
        <v>16642</v>
      </c>
      <c r="C28" s="26">
        <f t="shared" si="2"/>
        <v>59</v>
      </c>
      <c r="D28" s="26">
        <f t="shared" si="2"/>
        <v>39303</v>
      </c>
      <c r="E28" s="26">
        <f t="shared" si="2"/>
        <v>122</v>
      </c>
      <c r="F28" s="26">
        <f t="shared" si="2"/>
        <v>302</v>
      </c>
      <c r="G28" s="26">
        <f t="shared" si="2"/>
        <v>14</v>
      </c>
      <c r="H28" s="26">
        <f t="shared" si="2"/>
        <v>9123</v>
      </c>
      <c r="I28" s="26">
        <f t="shared" si="2"/>
        <v>2</v>
      </c>
      <c r="J28" s="26">
        <f t="shared" si="2"/>
        <v>279</v>
      </c>
      <c r="K28" s="26">
        <f t="shared" si="2"/>
        <v>0</v>
      </c>
      <c r="L28" s="26">
        <f t="shared" si="2"/>
        <v>0</v>
      </c>
      <c r="M28" s="26">
        <f t="shared" si="2"/>
        <v>623475</v>
      </c>
      <c r="N28" s="26">
        <f t="shared" si="2"/>
        <v>355</v>
      </c>
      <c r="O28" s="26">
        <f t="shared" si="2"/>
        <v>32</v>
      </c>
      <c r="P28" s="26">
        <f t="shared" si="2"/>
        <v>11</v>
      </c>
      <c r="Q28" s="26">
        <f t="shared" si="2"/>
        <v>8656</v>
      </c>
      <c r="R28" s="26">
        <f t="shared" si="2"/>
        <v>3</v>
      </c>
      <c r="S28" s="26">
        <f t="shared" si="2"/>
        <v>631</v>
      </c>
      <c r="T28" s="26">
        <f t="shared" si="2"/>
        <v>2780</v>
      </c>
      <c r="U28" s="26">
        <f t="shared" si="2"/>
        <v>25</v>
      </c>
      <c r="V28" s="26">
        <f t="shared" si="2"/>
        <v>140918</v>
      </c>
      <c r="W28" s="26">
        <f t="shared" si="2"/>
        <v>6375</v>
      </c>
      <c r="X28" s="26">
        <f t="shared" si="2"/>
        <v>109983</v>
      </c>
      <c r="Y28" s="26">
        <f t="shared" si="2"/>
        <v>64287</v>
      </c>
      <c r="Z28" s="26">
        <f t="shared" si="2"/>
        <v>250</v>
      </c>
      <c r="AA28" s="26">
        <f t="shared" si="2"/>
        <v>1014</v>
      </c>
      <c r="AB28" s="26">
        <f t="shared" si="2"/>
        <v>1311</v>
      </c>
      <c r="AC28" s="26">
        <f t="shared" si="2"/>
        <v>1025952</v>
      </c>
      <c r="AD28" s="26">
        <f t="shared" si="2"/>
        <v>259686</v>
      </c>
      <c r="AE28" s="26">
        <v>1285638</v>
      </c>
      <c r="AG28" s="2"/>
    </row>
    <row r="29" spans="1:33" s="1" customFormat="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26"/>
      <c r="AD29" s="26"/>
      <c r="AE29" s="26"/>
    </row>
    <row r="30" spans="1:33" s="1" customFormat="1" x14ac:dyDescent="0.15">
      <c r="A30" s="53" t="s">
        <v>30</v>
      </c>
      <c r="B30" s="53">
        <v>245</v>
      </c>
      <c r="C30" s="53"/>
      <c r="D30" s="53"/>
      <c r="E30" s="53"/>
      <c r="F30" s="53"/>
      <c r="G30" s="53"/>
      <c r="H30" s="53"/>
      <c r="I30" s="53"/>
      <c r="J30" s="53">
        <v>2</v>
      </c>
      <c r="K30" s="53"/>
      <c r="L30" s="53"/>
      <c r="M30" s="53">
        <v>1725</v>
      </c>
      <c r="N30" s="53"/>
      <c r="O30" s="53"/>
      <c r="P30" s="53"/>
      <c r="Q30" s="53">
        <v>10</v>
      </c>
      <c r="R30" s="53"/>
      <c r="S30" s="53">
        <v>1</v>
      </c>
      <c r="T30" s="53">
        <v>271</v>
      </c>
      <c r="U30" s="53">
        <v>0</v>
      </c>
      <c r="V30" s="53">
        <v>2332</v>
      </c>
      <c r="W30" s="53">
        <v>1</v>
      </c>
      <c r="X30" s="53">
        <v>1120</v>
      </c>
      <c r="Y30" s="53">
        <v>353</v>
      </c>
      <c r="Z30" s="53"/>
      <c r="AA30" s="53"/>
      <c r="AB30" s="53">
        <v>4</v>
      </c>
      <c r="AC30" s="27">
        <f t="shared" ref="AC30:AC57" si="3">SUM(B30:AB30)</f>
        <v>6064</v>
      </c>
      <c r="AD30" s="27">
        <f t="shared" ref="AD30:AD57" si="4">+AE30-AC30</f>
        <v>81363</v>
      </c>
      <c r="AE30" s="27">
        <v>87427</v>
      </c>
    </row>
    <row r="31" spans="1:33" s="1" customFormat="1" x14ac:dyDescent="0.15">
      <c r="A31" s="53" t="s">
        <v>31</v>
      </c>
      <c r="B31" s="53">
        <v>17</v>
      </c>
      <c r="C31" s="53"/>
      <c r="D31" s="53">
        <v>3</v>
      </c>
      <c r="E31" s="53"/>
      <c r="F31" s="53"/>
      <c r="G31" s="53"/>
      <c r="H31" s="53"/>
      <c r="I31" s="53"/>
      <c r="J31" s="53">
        <v>7</v>
      </c>
      <c r="K31" s="53"/>
      <c r="L31" s="53"/>
      <c r="M31" s="53">
        <v>800</v>
      </c>
      <c r="N31" s="53"/>
      <c r="O31" s="53"/>
      <c r="P31" s="53"/>
      <c r="Q31" s="53">
        <v>56</v>
      </c>
      <c r="R31" s="53"/>
      <c r="S31" s="53"/>
      <c r="T31" s="53"/>
      <c r="U31" s="53"/>
      <c r="V31" s="53">
        <v>22</v>
      </c>
      <c r="W31" s="53">
        <v>6</v>
      </c>
      <c r="X31" s="53">
        <v>8</v>
      </c>
      <c r="Y31" s="53">
        <v>1</v>
      </c>
      <c r="Z31" s="53">
        <v>2</v>
      </c>
      <c r="AA31" s="53"/>
      <c r="AB31" s="53"/>
      <c r="AC31" s="27">
        <f t="shared" si="3"/>
        <v>922</v>
      </c>
      <c r="AD31" s="27">
        <f t="shared" si="4"/>
        <v>49</v>
      </c>
      <c r="AE31" s="27">
        <v>971</v>
      </c>
    </row>
    <row r="32" spans="1:33" x14ac:dyDescent="0.15">
      <c r="A32" s="52" t="s">
        <v>81</v>
      </c>
      <c r="B32" s="52">
        <v>9</v>
      </c>
      <c r="C32" s="52">
        <v>0</v>
      </c>
      <c r="D32" s="52">
        <v>6</v>
      </c>
      <c r="E32" s="52">
        <v>0</v>
      </c>
      <c r="F32" s="52"/>
      <c r="G32" s="52"/>
      <c r="H32" s="52"/>
      <c r="I32" s="52"/>
      <c r="J32" s="52"/>
      <c r="K32" s="52"/>
      <c r="L32" s="52"/>
      <c r="M32" s="52">
        <v>20</v>
      </c>
      <c r="N32" s="52"/>
      <c r="O32" s="52"/>
      <c r="P32" s="52"/>
      <c r="Q32" s="52">
        <v>14</v>
      </c>
      <c r="R32" s="52"/>
      <c r="S32" s="52"/>
      <c r="T32" s="52"/>
      <c r="U32" s="52"/>
      <c r="V32" s="52">
        <v>139</v>
      </c>
      <c r="W32" s="52">
        <v>8</v>
      </c>
      <c r="X32" s="52">
        <v>314</v>
      </c>
      <c r="Y32" s="52">
        <v>23</v>
      </c>
      <c r="Z32" s="52">
        <v>3</v>
      </c>
      <c r="AA32" s="52"/>
      <c r="AB32" s="52"/>
      <c r="AC32" s="26">
        <f t="shared" si="3"/>
        <v>536</v>
      </c>
      <c r="AD32" s="26">
        <f t="shared" si="4"/>
        <v>8664</v>
      </c>
      <c r="AE32" s="26">
        <v>9200</v>
      </c>
    </row>
    <row r="33" spans="1:31" x14ac:dyDescent="0.15">
      <c r="A33" s="52" t="s">
        <v>82</v>
      </c>
      <c r="B33" s="52">
        <v>26</v>
      </c>
      <c r="C33" s="52"/>
      <c r="D33" s="52"/>
      <c r="E33" s="52"/>
      <c r="F33" s="52"/>
      <c r="G33" s="52"/>
      <c r="H33" s="52"/>
      <c r="I33" s="52"/>
      <c r="J33" s="52">
        <v>31</v>
      </c>
      <c r="K33" s="52"/>
      <c r="L33" s="52"/>
      <c r="M33" s="52">
        <v>58</v>
      </c>
      <c r="N33" s="52"/>
      <c r="O33" s="52"/>
      <c r="P33" s="52"/>
      <c r="Q33" s="52">
        <v>16</v>
      </c>
      <c r="R33" s="52"/>
      <c r="S33" s="52"/>
      <c r="T33" s="52"/>
      <c r="U33" s="52"/>
      <c r="V33" s="52">
        <v>44</v>
      </c>
      <c r="W33" s="52"/>
      <c r="X33" s="52">
        <v>17</v>
      </c>
      <c r="Y33" s="52"/>
      <c r="Z33" s="52"/>
      <c r="AA33" s="52"/>
      <c r="AB33" s="52"/>
      <c r="AC33" s="26">
        <f t="shared" si="3"/>
        <v>192</v>
      </c>
      <c r="AD33" s="26">
        <f t="shared" si="4"/>
        <v>40</v>
      </c>
      <c r="AE33" s="26">
        <v>232</v>
      </c>
    </row>
    <row r="34" spans="1:31" x14ac:dyDescent="0.15">
      <c r="A34" s="53" t="s">
        <v>32</v>
      </c>
      <c r="B34" s="53">
        <v>54</v>
      </c>
      <c r="C34" s="53"/>
      <c r="D34" s="53"/>
      <c r="E34" s="53"/>
      <c r="F34" s="53"/>
      <c r="G34" s="53"/>
      <c r="H34" s="53">
        <v>13</v>
      </c>
      <c r="I34" s="53"/>
      <c r="J34" s="53">
        <v>9</v>
      </c>
      <c r="K34" s="53"/>
      <c r="L34" s="53"/>
      <c r="M34" s="53">
        <v>72</v>
      </c>
      <c r="N34" s="53">
        <v>15</v>
      </c>
      <c r="O34" s="53"/>
      <c r="P34" s="53"/>
      <c r="Q34" s="53">
        <v>33</v>
      </c>
      <c r="R34" s="53"/>
      <c r="S34" s="53">
        <v>1</v>
      </c>
      <c r="T34" s="53"/>
      <c r="U34" s="53"/>
      <c r="V34" s="53">
        <v>1</v>
      </c>
      <c r="W34" s="53">
        <v>1</v>
      </c>
      <c r="X34" s="53">
        <v>20</v>
      </c>
      <c r="Y34" s="53"/>
      <c r="Z34" s="53"/>
      <c r="AA34" s="53"/>
      <c r="AB34" s="53"/>
      <c r="AC34" s="27">
        <f t="shared" si="3"/>
        <v>219</v>
      </c>
      <c r="AD34" s="27">
        <f t="shared" si="4"/>
        <v>791</v>
      </c>
      <c r="AE34" s="27">
        <v>1010</v>
      </c>
    </row>
    <row r="35" spans="1:31" x14ac:dyDescent="0.15">
      <c r="A35" s="53" t="s">
        <v>33</v>
      </c>
      <c r="B35" s="53">
        <v>53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>
        <v>419</v>
      </c>
      <c r="N35" s="53"/>
      <c r="O35" s="53"/>
      <c r="P35" s="53"/>
      <c r="Q35" s="53">
        <v>141</v>
      </c>
      <c r="R35" s="53"/>
      <c r="S35" s="53"/>
      <c r="T35" s="53"/>
      <c r="U35" s="53"/>
      <c r="V35" s="53">
        <v>715</v>
      </c>
      <c r="W35" s="53"/>
      <c r="X35" s="53">
        <v>1105</v>
      </c>
      <c r="Y35" s="53">
        <v>60</v>
      </c>
      <c r="Z35" s="53"/>
      <c r="AA35" s="53"/>
      <c r="AB35" s="53"/>
      <c r="AC35" s="27">
        <f t="shared" si="3"/>
        <v>2493</v>
      </c>
      <c r="AD35" s="27">
        <f t="shared" si="4"/>
        <v>4581</v>
      </c>
      <c r="AE35" s="27">
        <v>7074</v>
      </c>
    </row>
    <row r="36" spans="1:31" x14ac:dyDescent="0.15">
      <c r="A36" s="52" t="s">
        <v>60</v>
      </c>
      <c r="B36" s="52">
        <v>5</v>
      </c>
      <c r="C36" s="52">
        <v>0</v>
      </c>
      <c r="D36" s="52">
        <v>0</v>
      </c>
      <c r="E36" s="52">
        <v>0</v>
      </c>
      <c r="F36" s="52"/>
      <c r="G36" s="52"/>
      <c r="H36" s="52">
        <v>44</v>
      </c>
      <c r="I36" s="52">
        <v>0</v>
      </c>
      <c r="J36" s="52"/>
      <c r="K36" s="52"/>
      <c r="L36" s="52"/>
      <c r="M36" s="52">
        <v>39</v>
      </c>
      <c r="N36" s="52"/>
      <c r="O36" s="52"/>
      <c r="P36" s="52"/>
      <c r="Q36" s="52">
        <v>48</v>
      </c>
      <c r="R36" s="52"/>
      <c r="S36" s="52"/>
      <c r="T36" s="52"/>
      <c r="U36" s="52">
        <v>0</v>
      </c>
      <c r="V36" s="52">
        <v>523</v>
      </c>
      <c r="W36" s="52">
        <v>0</v>
      </c>
      <c r="X36" s="52">
        <v>1803</v>
      </c>
      <c r="Y36" s="52">
        <v>24</v>
      </c>
      <c r="Z36" s="52"/>
      <c r="AA36" s="52"/>
      <c r="AB36" s="52">
        <v>2</v>
      </c>
      <c r="AC36" s="26">
        <f t="shared" si="3"/>
        <v>2488</v>
      </c>
      <c r="AD36" s="26">
        <f t="shared" si="4"/>
        <v>9044</v>
      </c>
      <c r="AE36" s="26">
        <v>11532</v>
      </c>
    </row>
    <row r="37" spans="1:31" x14ac:dyDescent="0.15">
      <c r="A37" s="52" t="s">
        <v>34</v>
      </c>
      <c r="B37" s="52">
        <v>121</v>
      </c>
      <c r="C37" s="52"/>
      <c r="D37" s="52">
        <v>481</v>
      </c>
      <c r="E37" s="52"/>
      <c r="F37" s="52"/>
      <c r="G37" s="52"/>
      <c r="H37" s="52"/>
      <c r="I37" s="52"/>
      <c r="J37" s="52"/>
      <c r="K37" s="52"/>
      <c r="L37" s="52"/>
      <c r="M37" s="52">
        <v>397</v>
      </c>
      <c r="N37" s="52">
        <v>6</v>
      </c>
      <c r="O37" s="52"/>
      <c r="P37" s="52"/>
      <c r="Q37" s="52">
        <v>13</v>
      </c>
      <c r="R37" s="52"/>
      <c r="S37" s="52"/>
      <c r="T37" s="52"/>
      <c r="U37" s="52">
        <v>0</v>
      </c>
      <c r="V37" s="52">
        <v>118</v>
      </c>
      <c r="W37" s="52">
        <v>21</v>
      </c>
      <c r="X37" s="52">
        <v>2645</v>
      </c>
      <c r="Y37" s="52">
        <v>1</v>
      </c>
      <c r="Z37" s="52"/>
      <c r="AA37" s="52">
        <v>1</v>
      </c>
      <c r="AB37" s="52">
        <v>0</v>
      </c>
      <c r="AC37" s="26">
        <f t="shared" si="3"/>
        <v>3804</v>
      </c>
      <c r="AD37" s="26">
        <f t="shared" si="4"/>
        <v>10895</v>
      </c>
      <c r="AE37" s="26">
        <v>14699</v>
      </c>
    </row>
    <row r="38" spans="1:31" x14ac:dyDescent="0.15">
      <c r="A38" s="53" t="s">
        <v>83</v>
      </c>
      <c r="B38" s="53">
        <v>0</v>
      </c>
      <c r="C38" s="53"/>
      <c r="D38" s="53">
        <v>3</v>
      </c>
      <c r="E38" s="53"/>
      <c r="F38" s="53"/>
      <c r="G38" s="53"/>
      <c r="H38" s="53">
        <v>29</v>
      </c>
      <c r="I38" s="53"/>
      <c r="J38" s="53"/>
      <c r="K38" s="53"/>
      <c r="L38" s="53"/>
      <c r="M38" s="53">
        <v>33</v>
      </c>
      <c r="N38" s="53"/>
      <c r="O38" s="53"/>
      <c r="P38" s="53"/>
      <c r="Q38" s="53">
        <v>13</v>
      </c>
      <c r="R38" s="53"/>
      <c r="S38" s="53"/>
      <c r="T38" s="53"/>
      <c r="U38" s="53"/>
      <c r="V38" s="53">
        <v>50</v>
      </c>
      <c r="W38" s="53">
        <v>1</v>
      </c>
      <c r="X38" s="53">
        <v>55</v>
      </c>
      <c r="Y38" s="53"/>
      <c r="Z38" s="53"/>
      <c r="AA38" s="53">
        <v>40</v>
      </c>
      <c r="AB38" s="53"/>
      <c r="AC38" s="27">
        <f t="shared" si="3"/>
        <v>224</v>
      </c>
      <c r="AD38" s="27">
        <f t="shared" si="4"/>
        <v>479</v>
      </c>
      <c r="AE38" s="27">
        <v>703</v>
      </c>
    </row>
    <row r="39" spans="1:31" x14ac:dyDescent="0.15">
      <c r="A39" s="53" t="s">
        <v>35</v>
      </c>
      <c r="B39" s="53">
        <v>31</v>
      </c>
      <c r="C39" s="53"/>
      <c r="D39" s="53">
        <v>1</v>
      </c>
      <c r="E39" s="53"/>
      <c r="F39" s="53"/>
      <c r="G39" s="53"/>
      <c r="H39" s="53"/>
      <c r="I39" s="53"/>
      <c r="J39" s="53">
        <v>6</v>
      </c>
      <c r="K39" s="53"/>
      <c r="L39" s="53"/>
      <c r="M39" s="53">
        <v>31</v>
      </c>
      <c r="N39" s="53"/>
      <c r="O39" s="53"/>
      <c r="P39" s="53"/>
      <c r="Q39" s="53">
        <v>89</v>
      </c>
      <c r="R39" s="53"/>
      <c r="S39" s="53"/>
      <c r="T39" s="53"/>
      <c r="U39" s="53"/>
      <c r="V39" s="53">
        <v>2</v>
      </c>
      <c r="W39" s="53"/>
      <c r="X39" s="53">
        <v>0</v>
      </c>
      <c r="Y39" s="53">
        <v>0</v>
      </c>
      <c r="Z39" s="53"/>
      <c r="AA39" s="53"/>
      <c r="AB39" s="53"/>
      <c r="AC39" s="27">
        <f t="shared" si="3"/>
        <v>160</v>
      </c>
      <c r="AD39" s="27">
        <f t="shared" si="4"/>
        <v>37</v>
      </c>
      <c r="AE39" s="27">
        <v>197</v>
      </c>
    </row>
    <row r="40" spans="1:31" x14ac:dyDescent="0.15">
      <c r="A40" s="52" t="s">
        <v>36</v>
      </c>
      <c r="B40" s="52">
        <v>560</v>
      </c>
      <c r="C40" s="52"/>
      <c r="D40" s="52">
        <v>36219</v>
      </c>
      <c r="E40" s="52">
        <v>0</v>
      </c>
      <c r="F40" s="52"/>
      <c r="G40" s="52"/>
      <c r="H40" s="52"/>
      <c r="I40" s="52"/>
      <c r="J40" s="52">
        <v>51</v>
      </c>
      <c r="K40" s="52"/>
      <c r="L40" s="52"/>
      <c r="M40" s="52">
        <v>3010</v>
      </c>
      <c r="N40" s="52">
        <v>15527</v>
      </c>
      <c r="O40" s="52"/>
      <c r="P40" s="52"/>
      <c r="Q40" s="52">
        <v>35912</v>
      </c>
      <c r="R40" s="52"/>
      <c r="S40" s="52"/>
      <c r="T40" s="52"/>
      <c r="U40" s="52"/>
      <c r="V40" s="52">
        <v>740</v>
      </c>
      <c r="W40" s="52">
        <v>63</v>
      </c>
      <c r="X40" s="52">
        <v>10197</v>
      </c>
      <c r="Y40" s="52">
        <v>25</v>
      </c>
      <c r="Z40" s="52"/>
      <c r="AA40" s="52">
        <v>21</v>
      </c>
      <c r="AB40" s="52"/>
      <c r="AC40" s="26">
        <f t="shared" si="3"/>
        <v>102325</v>
      </c>
      <c r="AD40" s="26">
        <f t="shared" si="4"/>
        <v>59470</v>
      </c>
      <c r="AE40" s="26">
        <v>161795</v>
      </c>
    </row>
    <row r="41" spans="1:31" x14ac:dyDescent="0.15">
      <c r="A41" s="52" t="s">
        <v>64</v>
      </c>
      <c r="B41" s="52">
        <v>212</v>
      </c>
      <c r="C41" s="52"/>
      <c r="D41" s="52">
        <v>88</v>
      </c>
      <c r="E41" s="52"/>
      <c r="F41" s="52"/>
      <c r="G41" s="52">
        <v>40</v>
      </c>
      <c r="H41" s="52">
        <v>3</v>
      </c>
      <c r="I41" s="52">
        <v>19</v>
      </c>
      <c r="J41" s="52">
        <v>341</v>
      </c>
      <c r="K41" s="52"/>
      <c r="L41" s="52"/>
      <c r="M41" s="52">
        <v>2045</v>
      </c>
      <c r="N41" s="52">
        <v>20</v>
      </c>
      <c r="O41" s="52">
        <v>53</v>
      </c>
      <c r="P41" s="52"/>
      <c r="Q41" s="52">
        <v>615</v>
      </c>
      <c r="R41" s="52"/>
      <c r="S41" s="52"/>
      <c r="T41" s="52"/>
      <c r="U41" s="52">
        <v>22</v>
      </c>
      <c r="V41" s="52">
        <v>4719</v>
      </c>
      <c r="W41" s="52">
        <v>110</v>
      </c>
      <c r="X41" s="52">
        <v>1419</v>
      </c>
      <c r="Y41" s="52">
        <v>609</v>
      </c>
      <c r="Z41" s="52"/>
      <c r="AA41" s="52"/>
      <c r="AB41" s="52"/>
      <c r="AC41" s="26">
        <f t="shared" si="3"/>
        <v>10315</v>
      </c>
      <c r="AD41" s="26">
        <f t="shared" si="4"/>
        <v>76257</v>
      </c>
      <c r="AE41" s="26">
        <v>86572</v>
      </c>
    </row>
    <row r="42" spans="1:31" x14ac:dyDescent="0.15">
      <c r="A42" s="53" t="s">
        <v>65</v>
      </c>
      <c r="B42" s="53">
        <v>741</v>
      </c>
      <c r="C42" s="53"/>
      <c r="D42" s="53"/>
      <c r="E42" s="53"/>
      <c r="F42" s="53">
        <v>261</v>
      </c>
      <c r="G42" s="53">
        <v>57</v>
      </c>
      <c r="H42" s="53"/>
      <c r="I42" s="53"/>
      <c r="J42" s="53">
        <v>145</v>
      </c>
      <c r="K42" s="53"/>
      <c r="L42" s="53"/>
      <c r="M42" s="53">
        <v>314</v>
      </c>
      <c r="N42" s="53">
        <v>99</v>
      </c>
      <c r="O42" s="53">
        <v>2</v>
      </c>
      <c r="P42" s="53"/>
      <c r="Q42" s="53">
        <v>340</v>
      </c>
      <c r="R42" s="53"/>
      <c r="S42" s="53"/>
      <c r="T42" s="53"/>
      <c r="U42" s="53"/>
      <c r="V42" s="53">
        <v>807</v>
      </c>
      <c r="W42" s="53"/>
      <c r="X42" s="53">
        <v>10141</v>
      </c>
      <c r="Y42" s="53">
        <v>40</v>
      </c>
      <c r="Z42" s="53"/>
      <c r="AA42" s="53">
        <v>50</v>
      </c>
      <c r="AB42" s="53"/>
      <c r="AC42" s="27">
        <f t="shared" si="3"/>
        <v>12997</v>
      </c>
      <c r="AD42" s="27">
        <f t="shared" si="4"/>
        <v>3872</v>
      </c>
      <c r="AE42" s="27">
        <v>16869</v>
      </c>
    </row>
    <row r="43" spans="1:31" x14ac:dyDescent="0.15">
      <c r="A43" s="53" t="s">
        <v>61</v>
      </c>
      <c r="B43" s="53">
        <v>83</v>
      </c>
      <c r="C43" s="53"/>
      <c r="D43" s="53">
        <v>58</v>
      </c>
      <c r="E43" s="53">
        <v>0</v>
      </c>
      <c r="F43" s="53"/>
      <c r="G43" s="53"/>
      <c r="H43" s="53">
        <v>5</v>
      </c>
      <c r="I43" s="53"/>
      <c r="J43" s="53"/>
      <c r="K43" s="53"/>
      <c r="L43" s="53"/>
      <c r="M43" s="53">
        <v>467</v>
      </c>
      <c r="N43" s="53">
        <v>1</v>
      </c>
      <c r="O43" s="53"/>
      <c r="P43" s="53"/>
      <c r="Q43" s="53">
        <v>30</v>
      </c>
      <c r="R43" s="53"/>
      <c r="S43" s="53"/>
      <c r="T43" s="53"/>
      <c r="U43" s="53"/>
      <c r="V43" s="53">
        <v>1405</v>
      </c>
      <c r="W43" s="53">
        <v>1</v>
      </c>
      <c r="X43" s="53">
        <v>578</v>
      </c>
      <c r="Y43" s="53">
        <v>14</v>
      </c>
      <c r="Z43" s="53"/>
      <c r="AA43" s="53"/>
      <c r="AB43" s="53">
        <v>10</v>
      </c>
      <c r="AC43" s="27">
        <f t="shared" si="3"/>
        <v>2652</v>
      </c>
      <c r="AD43" s="27">
        <f t="shared" si="4"/>
        <v>35285</v>
      </c>
      <c r="AE43" s="27">
        <v>37937</v>
      </c>
    </row>
    <row r="44" spans="1:31" x14ac:dyDescent="0.15">
      <c r="A44" s="52" t="s">
        <v>37</v>
      </c>
      <c r="B44" s="52">
        <v>1423</v>
      </c>
      <c r="C44" s="52">
        <v>5499</v>
      </c>
      <c r="D44" s="52">
        <v>6443</v>
      </c>
      <c r="E44" s="52"/>
      <c r="F44" s="52">
        <v>22</v>
      </c>
      <c r="G44" s="52"/>
      <c r="H44" s="52"/>
      <c r="I44" s="52">
        <v>135</v>
      </c>
      <c r="J44" s="52">
        <v>0</v>
      </c>
      <c r="K44" s="52"/>
      <c r="L44" s="52"/>
      <c r="M44" s="52">
        <v>85222</v>
      </c>
      <c r="N44" s="52">
        <v>92</v>
      </c>
      <c r="O44" s="52">
        <v>22</v>
      </c>
      <c r="P44" s="52"/>
      <c r="Q44" s="52">
        <v>86650</v>
      </c>
      <c r="R44" s="52"/>
      <c r="S44" s="52"/>
      <c r="T44" s="52"/>
      <c r="U44" s="52"/>
      <c r="V44" s="52">
        <v>2100</v>
      </c>
      <c r="W44" s="52">
        <v>4718</v>
      </c>
      <c r="X44" s="52">
        <v>16825</v>
      </c>
      <c r="Y44" s="52">
        <v>1</v>
      </c>
      <c r="Z44" s="52"/>
      <c r="AA44" s="52"/>
      <c r="AB44" s="52"/>
      <c r="AC44" s="26">
        <f t="shared" si="3"/>
        <v>209152</v>
      </c>
      <c r="AD44" s="26">
        <f t="shared" si="4"/>
        <v>13886</v>
      </c>
      <c r="AE44" s="26">
        <v>223038</v>
      </c>
    </row>
    <row r="45" spans="1:31" x14ac:dyDescent="0.15">
      <c r="A45" s="52" t="s">
        <v>38</v>
      </c>
      <c r="B45" s="52">
        <v>360</v>
      </c>
      <c r="C45" s="52"/>
      <c r="D45" s="52">
        <v>27</v>
      </c>
      <c r="E45" s="52"/>
      <c r="F45" s="52"/>
      <c r="G45" s="52"/>
      <c r="H45" s="52"/>
      <c r="I45" s="52"/>
      <c r="J45" s="52">
        <v>11</v>
      </c>
      <c r="K45" s="52"/>
      <c r="L45" s="52"/>
      <c r="M45" s="52">
        <v>3389</v>
      </c>
      <c r="N45" s="52">
        <v>3</v>
      </c>
      <c r="O45" s="52">
        <v>60</v>
      </c>
      <c r="P45" s="52"/>
      <c r="Q45" s="52">
        <v>152</v>
      </c>
      <c r="R45" s="52"/>
      <c r="S45" s="52"/>
      <c r="T45" s="52"/>
      <c r="U45" s="52">
        <v>0</v>
      </c>
      <c r="V45" s="52">
        <v>53</v>
      </c>
      <c r="W45" s="52">
        <v>0</v>
      </c>
      <c r="X45" s="52">
        <v>435</v>
      </c>
      <c r="Y45" s="52"/>
      <c r="Z45" s="52"/>
      <c r="AA45" s="52"/>
      <c r="AB45" s="52"/>
      <c r="AC45" s="26">
        <f t="shared" si="3"/>
        <v>4490</v>
      </c>
      <c r="AD45" s="26">
        <f t="shared" si="4"/>
        <v>449</v>
      </c>
      <c r="AE45" s="26">
        <v>4939</v>
      </c>
    </row>
    <row r="46" spans="1:31" x14ac:dyDescent="0.15">
      <c r="A46" s="53" t="s">
        <v>39</v>
      </c>
      <c r="B46" s="53">
        <v>212</v>
      </c>
      <c r="C46" s="53"/>
      <c r="D46" s="53">
        <v>80</v>
      </c>
      <c r="E46" s="53"/>
      <c r="F46" s="53"/>
      <c r="G46" s="53"/>
      <c r="H46" s="53"/>
      <c r="I46" s="53"/>
      <c r="J46" s="53">
        <v>4</v>
      </c>
      <c r="K46" s="53"/>
      <c r="L46" s="53"/>
      <c r="M46" s="53">
        <v>1119</v>
      </c>
      <c r="N46" s="53">
        <v>1</v>
      </c>
      <c r="O46" s="53"/>
      <c r="P46" s="53"/>
      <c r="Q46" s="53">
        <v>1847</v>
      </c>
      <c r="R46" s="53"/>
      <c r="S46" s="53"/>
      <c r="T46" s="53"/>
      <c r="U46" s="53"/>
      <c r="V46" s="53">
        <v>4063</v>
      </c>
      <c r="W46" s="53">
        <v>0</v>
      </c>
      <c r="X46" s="53">
        <v>568</v>
      </c>
      <c r="Y46" s="53">
        <v>164</v>
      </c>
      <c r="Z46" s="53"/>
      <c r="AA46" s="53"/>
      <c r="AB46" s="53">
        <v>90</v>
      </c>
      <c r="AC46" s="27">
        <f t="shared" si="3"/>
        <v>8148</v>
      </c>
      <c r="AD46" s="27">
        <f t="shared" si="4"/>
        <v>65930</v>
      </c>
      <c r="AE46" s="27">
        <v>74078</v>
      </c>
    </row>
    <row r="47" spans="1:31" x14ac:dyDescent="0.15">
      <c r="A47" s="53" t="s">
        <v>84</v>
      </c>
      <c r="B47" s="53">
        <v>39</v>
      </c>
      <c r="C47" s="53"/>
      <c r="D47" s="53">
        <v>15</v>
      </c>
      <c r="E47" s="53">
        <v>5</v>
      </c>
      <c r="F47" s="53"/>
      <c r="G47" s="53"/>
      <c r="H47" s="53"/>
      <c r="I47" s="53"/>
      <c r="J47" s="53"/>
      <c r="K47" s="53"/>
      <c r="L47" s="53"/>
      <c r="M47" s="53">
        <v>9</v>
      </c>
      <c r="N47" s="53"/>
      <c r="O47" s="53"/>
      <c r="P47" s="53"/>
      <c r="Q47" s="53">
        <v>7</v>
      </c>
      <c r="R47" s="53"/>
      <c r="S47" s="53"/>
      <c r="T47" s="53"/>
      <c r="U47" s="53"/>
      <c r="V47" s="53">
        <v>14</v>
      </c>
      <c r="W47" s="53"/>
      <c r="X47" s="53">
        <v>107</v>
      </c>
      <c r="Y47" s="53">
        <v>16</v>
      </c>
      <c r="Z47" s="53"/>
      <c r="AA47" s="53"/>
      <c r="AB47" s="53">
        <v>3</v>
      </c>
      <c r="AC47" s="27">
        <f t="shared" si="3"/>
        <v>215</v>
      </c>
      <c r="AD47" s="27">
        <f t="shared" si="4"/>
        <v>197</v>
      </c>
      <c r="AE47" s="27">
        <v>412</v>
      </c>
    </row>
    <row r="48" spans="1:31" x14ac:dyDescent="0.15">
      <c r="A48" s="52" t="s">
        <v>66</v>
      </c>
      <c r="B48" s="52">
        <v>735</v>
      </c>
      <c r="C48" s="52">
        <v>4</v>
      </c>
      <c r="D48" s="52">
        <v>305</v>
      </c>
      <c r="E48" s="52">
        <v>158</v>
      </c>
      <c r="F48" s="52"/>
      <c r="G48" s="52">
        <v>21</v>
      </c>
      <c r="H48" s="52"/>
      <c r="I48" s="52"/>
      <c r="J48" s="52">
        <v>376</v>
      </c>
      <c r="K48" s="52"/>
      <c r="L48" s="52"/>
      <c r="M48" s="52">
        <v>12495</v>
      </c>
      <c r="N48" s="52">
        <v>17234</v>
      </c>
      <c r="O48" s="52"/>
      <c r="P48" s="52"/>
      <c r="Q48" s="52">
        <v>1980</v>
      </c>
      <c r="R48" s="52"/>
      <c r="S48" s="52">
        <v>42</v>
      </c>
      <c r="T48" s="52">
        <v>1656</v>
      </c>
      <c r="U48" s="52">
        <v>51</v>
      </c>
      <c r="V48" s="52">
        <v>10431</v>
      </c>
      <c r="W48" s="52">
        <v>42</v>
      </c>
      <c r="X48" s="52">
        <v>25553</v>
      </c>
      <c r="Y48" s="52">
        <v>554</v>
      </c>
      <c r="Z48" s="52">
        <v>4</v>
      </c>
      <c r="AA48" s="52">
        <v>437</v>
      </c>
      <c r="AB48" s="52"/>
      <c r="AC48" s="26">
        <f t="shared" si="3"/>
        <v>72078</v>
      </c>
      <c r="AD48" s="26">
        <f t="shared" si="4"/>
        <v>92603</v>
      </c>
      <c r="AE48" s="26">
        <v>164681</v>
      </c>
    </row>
    <row r="49" spans="1:31" x14ac:dyDescent="0.15">
      <c r="A49" s="52" t="s">
        <v>40</v>
      </c>
      <c r="B49" s="52">
        <v>36</v>
      </c>
      <c r="C49" s="52"/>
      <c r="D49" s="52">
        <v>12</v>
      </c>
      <c r="E49" s="52"/>
      <c r="F49" s="52"/>
      <c r="G49" s="52"/>
      <c r="H49" s="52"/>
      <c r="I49" s="52"/>
      <c r="J49" s="52">
        <v>24</v>
      </c>
      <c r="K49" s="52"/>
      <c r="L49" s="52"/>
      <c r="M49" s="52">
        <v>4331</v>
      </c>
      <c r="N49" s="52">
        <v>5</v>
      </c>
      <c r="O49" s="52">
        <v>15</v>
      </c>
      <c r="P49" s="52"/>
      <c r="Q49" s="52">
        <v>133</v>
      </c>
      <c r="R49" s="52"/>
      <c r="S49" s="52"/>
      <c r="T49" s="52"/>
      <c r="U49" s="52"/>
      <c r="V49" s="52">
        <v>30</v>
      </c>
      <c r="W49" s="52">
        <v>58</v>
      </c>
      <c r="X49" s="52">
        <v>2925</v>
      </c>
      <c r="Y49" s="52">
        <v>82</v>
      </c>
      <c r="Z49" s="52"/>
      <c r="AA49" s="52"/>
      <c r="AB49" s="52"/>
      <c r="AC49" s="26">
        <f t="shared" si="3"/>
        <v>7651</v>
      </c>
      <c r="AD49" s="26">
        <f t="shared" si="4"/>
        <v>727</v>
      </c>
      <c r="AE49" s="26">
        <v>8378</v>
      </c>
    </row>
    <row r="50" spans="1:31" x14ac:dyDescent="0.15">
      <c r="A50" s="53" t="s">
        <v>67</v>
      </c>
      <c r="B50" s="53">
        <v>0</v>
      </c>
      <c r="C50" s="53"/>
      <c r="D50" s="53">
        <v>0</v>
      </c>
      <c r="E50" s="53"/>
      <c r="F50" s="53"/>
      <c r="G50" s="53"/>
      <c r="H50" s="53"/>
      <c r="I50" s="53"/>
      <c r="J50" s="53"/>
      <c r="K50" s="53"/>
      <c r="L50" s="53"/>
      <c r="M50" s="53">
        <v>1</v>
      </c>
      <c r="N50" s="53"/>
      <c r="O50" s="53"/>
      <c r="P50" s="53"/>
      <c r="Q50" s="53">
        <v>1</v>
      </c>
      <c r="R50" s="53"/>
      <c r="S50" s="53"/>
      <c r="T50" s="53"/>
      <c r="U50" s="53"/>
      <c r="V50" s="53">
        <v>1023</v>
      </c>
      <c r="W50" s="53"/>
      <c r="X50" s="53">
        <v>38</v>
      </c>
      <c r="Y50" s="53">
        <v>94</v>
      </c>
      <c r="Z50" s="53"/>
      <c r="AA50" s="53"/>
      <c r="AB50" s="53"/>
      <c r="AC50" s="27">
        <f t="shared" si="3"/>
        <v>1157</v>
      </c>
      <c r="AD50" s="27">
        <f t="shared" si="4"/>
        <v>0</v>
      </c>
      <c r="AE50" s="27">
        <v>1157</v>
      </c>
    </row>
    <row r="51" spans="1:31" x14ac:dyDescent="0.15">
      <c r="A51" s="53" t="s">
        <v>41</v>
      </c>
      <c r="B51" s="53">
        <v>94</v>
      </c>
      <c r="C51" s="53"/>
      <c r="D51" s="53">
        <v>28833</v>
      </c>
      <c r="E51" s="53">
        <v>0</v>
      </c>
      <c r="F51" s="53"/>
      <c r="G51" s="53"/>
      <c r="H51" s="53"/>
      <c r="I51" s="53"/>
      <c r="J51" s="53">
        <v>28</v>
      </c>
      <c r="K51" s="53"/>
      <c r="L51" s="53"/>
      <c r="M51" s="53">
        <v>277</v>
      </c>
      <c r="N51" s="53">
        <v>1</v>
      </c>
      <c r="O51" s="53">
        <v>1</v>
      </c>
      <c r="P51" s="53"/>
      <c r="Q51" s="53">
        <v>393</v>
      </c>
      <c r="R51" s="53"/>
      <c r="S51" s="53"/>
      <c r="T51" s="53"/>
      <c r="U51" s="53"/>
      <c r="V51" s="53">
        <v>12678</v>
      </c>
      <c r="W51" s="53">
        <v>0</v>
      </c>
      <c r="X51" s="53">
        <v>3261</v>
      </c>
      <c r="Y51" s="53"/>
      <c r="Z51" s="53"/>
      <c r="AA51" s="53"/>
      <c r="AB51" s="53"/>
      <c r="AC51" s="27">
        <f t="shared" si="3"/>
        <v>45566</v>
      </c>
      <c r="AD51" s="27">
        <f t="shared" si="4"/>
        <v>7993</v>
      </c>
      <c r="AE51" s="27">
        <v>53559</v>
      </c>
    </row>
    <row r="52" spans="1:31" x14ac:dyDescent="0.15">
      <c r="A52" s="52" t="s">
        <v>42</v>
      </c>
      <c r="B52" s="52">
        <v>709</v>
      </c>
      <c r="C52" s="52"/>
      <c r="D52" s="52">
        <v>488</v>
      </c>
      <c r="E52" s="52"/>
      <c r="F52" s="52"/>
      <c r="G52" s="52"/>
      <c r="H52" s="52">
        <v>3</v>
      </c>
      <c r="I52" s="52"/>
      <c r="J52" s="52">
        <v>11</v>
      </c>
      <c r="K52" s="52"/>
      <c r="L52" s="52"/>
      <c r="M52" s="52">
        <v>2426</v>
      </c>
      <c r="N52" s="52"/>
      <c r="O52" s="52"/>
      <c r="P52" s="52"/>
      <c r="Q52" s="52">
        <v>1885</v>
      </c>
      <c r="R52" s="52"/>
      <c r="S52" s="52"/>
      <c r="T52" s="52"/>
      <c r="U52" s="52"/>
      <c r="V52" s="52">
        <v>6826</v>
      </c>
      <c r="W52" s="52"/>
      <c r="X52" s="52">
        <v>4810</v>
      </c>
      <c r="Y52" s="52">
        <v>2</v>
      </c>
      <c r="Z52" s="52"/>
      <c r="AA52" s="52"/>
      <c r="AB52" s="52">
        <v>5</v>
      </c>
      <c r="AC52" s="26">
        <f t="shared" si="3"/>
        <v>17165</v>
      </c>
      <c r="AD52" s="26">
        <f t="shared" si="4"/>
        <v>134627</v>
      </c>
      <c r="AE52" s="26">
        <v>151792</v>
      </c>
    </row>
    <row r="53" spans="1:31" x14ac:dyDescent="0.15">
      <c r="A53" s="52" t="s">
        <v>43</v>
      </c>
      <c r="B53" s="52">
        <v>145</v>
      </c>
      <c r="C53" s="52"/>
      <c r="D53" s="52">
        <v>540</v>
      </c>
      <c r="E53" s="52"/>
      <c r="F53" s="52"/>
      <c r="G53" s="52"/>
      <c r="H53" s="52"/>
      <c r="I53" s="52"/>
      <c r="J53" s="52">
        <v>61</v>
      </c>
      <c r="K53" s="52"/>
      <c r="L53" s="52"/>
      <c r="M53" s="52">
        <v>19078</v>
      </c>
      <c r="N53" s="52"/>
      <c r="O53" s="52"/>
      <c r="P53" s="52"/>
      <c r="Q53" s="52">
        <v>104</v>
      </c>
      <c r="R53" s="52"/>
      <c r="S53" s="52"/>
      <c r="T53" s="52"/>
      <c r="U53" s="52"/>
      <c r="V53" s="52">
        <v>53</v>
      </c>
      <c r="W53" s="52"/>
      <c r="X53" s="52">
        <v>12133</v>
      </c>
      <c r="Y53" s="52">
        <v>278</v>
      </c>
      <c r="Z53" s="52"/>
      <c r="AA53" s="52"/>
      <c r="AB53" s="52">
        <v>1</v>
      </c>
      <c r="AC53" s="26">
        <f t="shared" si="3"/>
        <v>32393</v>
      </c>
      <c r="AD53" s="26">
        <f t="shared" si="4"/>
        <v>253061</v>
      </c>
      <c r="AE53" s="26">
        <v>285454</v>
      </c>
    </row>
    <row r="54" spans="1:31" x14ac:dyDescent="0.15">
      <c r="A54" s="53" t="s">
        <v>68</v>
      </c>
      <c r="B54" s="53">
        <v>111</v>
      </c>
      <c r="C54" s="53"/>
      <c r="D54" s="53">
        <v>45</v>
      </c>
      <c r="E54" s="53"/>
      <c r="F54" s="53">
        <v>46</v>
      </c>
      <c r="G54" s="53">
        <v>94</v>
      </c>
      <c r="H54" s="53"/>
      <c r="I54" s="53"/>
      <c r="J54" s="53">
        <v>4</v>
      </c>
      <c r="K54" s="53"/>
      <c r="L54" s="53"/>
      <c r="M54" s="53">
        <v>247</v>
      </c>
      <c r="N54" s="53">
        <v>3</v>
      </c>
      <c r="O54" s="53"/>
      <c r="P54" s="53"/>
      <c r="Q54" s="53">
        <v>5</v>
      </c>
      <c r="R54" s="53"/>
      <c r="S54" s="53"/>
      <c r="T54" s="53"/>
      <c r="U54" s="53"/>
      <c r="V54" s="53">
        <v>2389</v>
      </c>
      <c r="W54" s="53">
        <v>13</v>
      </c>
      <c r="X54" s="53">
        <v>1801</v>
      </c>
      <c r="Y54" s="53">
        <v>1</v>
      </c>
      <c r="Z54" s="53"/>
      <c r="AA54" s="53"/>
      <c r="AB54" s="53"/>
      <c r="AC54" s="27">
        <f t="shared" si="3"/>
        <v>4759</v>
      </c>
      <c r="AD54" s="27">
        <f t="shared" si="4"/>
        <v>3357</v>
      </c>
      <c r="AE54" s="27">
        <v>8116</v>
      </c>
    </row>
    <row r="55" spans="1:31" x14ac:dyDescent="0.15">
      <c r="A55" s="53" t="s">
        <v>44</v>
      </c>
      <c r="B55" s="53">
        <v>206</v>
      </c>
      <c r="C55" s="53"/>
      <c r="D55" s="53"/>
      <c r="E55" s="53"/>
      <c r="F55" s="53"/>
      <c r="G55" s="53"/>
      <c r="H55" s="53"/>
      <c r="I55" s="53"/>
      <c r="J55" s="53">
        <v>50</v>
      </c>
      <c r="K55" s="53"/>
      <c r="L55" s="53"/>
      <c r="M55" s="53">
        <v>1060</v>
      </c>
      <c r="N55" s="53"/>
      <c r="O55" s="53"/>
      <c r="P55" s="53"/>
      <c r="Q55" s="53">
        <v>4129</v>
      </c>
      <c r="R55" s="53"/>
      <c r="S55" s="53"/>
      <c r="T55" s="53"/>
      <c r="U55" s="53"/>
      <c r="V55" s="53">
        <v>859</v>
      </c>
      <c r="W55" s="53"/>
      <c r="X55" s="53">
        <v>723</v>
      </c>
      <c r="Y55" s="53">
        <v>2</v>
      </c>
      <c r="Z55" s="53">
        <v>125</v>
      </c>
      <c r="AA55" s="53"/>
      <c r="AB55" s="53"/>
      <c r="AC55" s="27">
        <f t="shared" si="3"/>
        <v>7154</v>
      </c>
      <c r="AD55" s="27">
        <f t="shared" si="4"/>
        <v>50112</v>
      </c>
      <c r="AE55" s="27">
        <v>57266</v>
      </c>
    </row>
    <row r="56" spans="1:31" x14ac:dyDescent="0.15">
      <c r="A56" s="52" t="s">
        <v>69</v>
      </c>
      <c r="B56" s="52">
        <v>715</v>
      </c>
      <c r="C56" s="52"/>
      <c r="D56" s="52">
        <v>2</v>
      </c>
      <c r="E56" s="52">
        <v>0</v>
      </c>
      <c r="F56" s="52"/>
      <c r="G56" s="52"/>
      <c r="H56" s="52"/>
      <c r="I56" s="52"/>
      <c r="J56" s="52"/>
      <c r="K56" s="52"/>
      <c r="L56" s="52"/>
      <c r="M56" s="52">
        <v>493</v>
      </c>
      <c r="N56" s="52">
        <v>43</v>
      </c>
      <c r="O56" s="52">
        <v>4</v>
      </c>
      <c r="P56" s="52">
        <v>0</v>
      </c>
      <c r="Q56" s="52">
        <v>8316</v>
      </c>
      <c r="R56" s="52"/>
      <c r="S56" s="52"/>
      <c r="T56" s="52"/>
      <c r="U56" s="52"/>
      <c r="V56" s="52">
        <v>3911</v>
      </c>
      <c r="W56" s="52">
        <v>80</v>
      </c>
      <c r="X56" s="52">
        <v>1020</v>
      </c>
      <c r="Y56" s="52">
        <v>126</v>
      </c>
      <c r="Z56" s="52"/>
      <c r="AA56" s="52">
        <v>0</v>
      </c>
      <c r="AB56" s="52">
        <v>62</v>
      </c>
      <c r="AC56" s="26">
        <f t="shared" si="3"/>
        <v>14772</v>
      </c>
      <c r="AD56" s="26">
        <f t="shared" si="4"/>
        <v>18633</v>
      </c>
      <c r="AE56" s="26">
        <v>33405</v>
      </c>
    </row>
    <row r="57" spans="1:31" x14ac:dyDescent="0.15">
      <c r="A57" s="52" t="s">
        <v>45</v>
      </c>
      <c r="B57" s="52">
        <v>1493</v>
      </c>
      <c r="C57" s="52">
        <v>3</v>
      </c>
      <c r="D57" s="52">
        <v>4706</v>
      </c>
      <c r="E57" s="52">
        <v>42</v>
      </c>
      <c r="F57" s="52"/>
      <c r="G57" s="52"/>
      <c r="H57" s="52">
        <v>0</v>
      </c>
      <c r="I57" s="52"/>
      <c r="J57" s="52">
        <v>37</v>
      </c>
      <c r="K57" s="52">
        <v>0</v>
      </c>
      <c r="L57" s="52"/>
      <c r="M57" s="52">
        <v>34223</v>
      </c>
      <c r="N57" s="52">
        <v>129</v>
      </c>
      <c r="O57" s="52">
        <v>0</v>
      </c>
      <c r="P57" s="52"/>
      <c r="Q57" s="52">
        <v>5020</v>
      </c>
      <c r="R57" s="52">
        <v>0</v>
      </c>
      <c r="S57" s="52"/>
      <c r="T57" s="52"/>
      <c r="U57" s="52"/>
      <c r="V57" s="52">
        <v>2698</v>
      </c>
      <c r="W57" s="52">
        <v>203</v>
      </c>
      <c r="X57" s="52">
        <v>3821</v>
      </c>
      <c r="Y57" s="52">
        <v>612</v>
      </c>
      <c r="Z57" s="52">
        <v>203</v>
      </c>
      <c r="AA57" s="52">
        <v>39</v>
      </c>
      <c r="AB57" s="52"/>
      <c r="AC57" s="26">
        <f t="shared" si="3"/>
        <v>53229</v>
      </c>
      <c r="AD57" s="26">
        <f t="shared" si="4"/>
        <v>57508</v>
      </c>
      <c r="AE57" s="26">
        <v>110737</v>
      </c>
    </row>
    <row r="58" spans="1:31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26"/>
      <c r="AD58" s="26"/>
      <c r="AE58" s="26"/>
    </row>
    <row r="59" spans="1:31" x14ac:dyDescent="0.15">
      <c r="A59" s="26" t="s">
        <v>46</v>
      </c>
      <c r="B59" s="26">
        <f t="shared" ref="B59:AE59" si="5">SUM(B30:B57)</f>
        <v>8435</v>
      </c>
      <c r="C59" s="26">
        <f t="shared" si="5"/>
        <v>5506</v>
      </c>
      <c r="D59" s="26">
        <f t="shared" si="5"/>
        <v>78355</v>
      </c>
      <c r="E59" s="26">
        <f t="shared" si="5"/>
        <v>205</v>
      </c>
      <c r="F59" s="26">
        <f t="shared" si="5"/>
        <v>329</v>
      </c>
      <c r="G59" s="26">
        <f t="shared" si="5"/>
        <v>212</v>
      </c>
      <c r="H59" s="26">
        <f t="shared" si="5"/>
        <v>97</v>
      </c>
      <c r="I59" s="26">
        <f t="shared" si="5"/>
        <v>154</v>
      </c>
      <c r="J59" s="26">
        <f t="shared" si="5"/>
        <v>1198</v>
      </c>
      <c r="K59" s="26">
        <f t="shared" si="5"/>
        <v>0</v>
      </c>
      <c r="L59" s="26">
        <f t="shared" si="5"/>
        <v>0</v>
      </c>
      <c r="M59" s="26">
        <f t="shared" si="5"/>
        <v>173800</v>
      </c>
      <c r="N59" s="26">
        <f t="shared" si="5"/>
        <v>33179</v>
      </c>
      <c r="O59" s="26">
        <f t="shared" si="5"/>
        <v>157</v>
      </c>
      <c r="P59" s="26">
        <f t="shared" si="5"/>
        <v>0</v>
      </c>
      <c r="Q59" s="26">
        <f t="shared" si="5"/>
        <v>147952</v>
      </c>
      <c r="R59" s="26">
        <f t="shared" si="5"/>
        <v>0</v>
      </c>
      <c r="S59" s="26">
        <f t="shared" si="5"/>
        <v>44</v>
      </c>
      <c r="T59" s="26">
        <f t="shared" si="5"/>
        <v>1927</v>
      </c>
      <c r="U59" s="26">
        <f t="shared" si="5"/>
        <v>73</v>
      </c>
      <c r="V59" s="26">
        <f t="shared" si="5"/>
        <v>58745</v>
      </c>
      <c r="W59" s="26">
        <f t="shared" si="5"/>
        <v>5326</v>
      </c>
      <c r="X59" s="26">
        <f t="shared" si="5"/>
        <v>103442</v>
      </c>
      <c r="Y59" s="26">
        <f t="shared" si="5"/>
        <v>3082</v>
      </c>
      <c r="Z59" s="26">
        <f t="shared" si="5"/>
        <v>337</v>
      </c>
      <c r="AA59" s="26">
        <f t="shared" si="5"/>
        <v>588</v>
      </c>
      <c r="AB59" s="26">
        <f t="shared" si="5"/>
        <v>177</v>
      </c>
      <c r="AC59" s="26">
        <f t="shared" si="5"/>
        <v>623320</v>
      </c>
      <c r="AD59" s="26">
        <f t="shared" si="5"/>
        <v>989910</v>
      </c>
      <c r="AE59" s="26">
        <f t="shared" si="5"/>
        <v>1613230</v>
      </c>
    </row>
    <row r="60" spans="1:31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:31" s="28" customFormat="1" x14ac:dyDescent="0.15">
      <c r="A61" s="26" t="s">
        <v>47</v>
      </c>
      <c r="B61" s="26">
        <f t="shared" ref="B61:AE61" si="6">+B59+B28</f>
        <v>25077</v>
      </c>
      <c r="C61" s="26">
        <f t="shared" si="6"/>
        <v>5565</v>
      </c>
      <c r="D61" s="26">
        <f t="shared" si="6"/>
        <v>117658</v>
      </c>
      <c r="E61" s="26">
        <f t="shared" si="6"/>
        <v>327</v>
      </c>
      <c r="F61" s="26">
        <f t="shared" si="6"/>
        <v>631</v>
      </c>
      <c r="G61" s="26">
        <f t="shared" si="6"/>
        <v>226</v>
      </c>
      <c r="H61" s="26">
        <f t="shared" si="6"/>
        <v>9220</v>
      </c>
      <c r="I61" s="26">
        <f t="shared" si="6"/>
        <v>156</v>
      </c>
      <c r="J61" s="26">
        <f t="shared" si="6"/>
        <v>1477</v>
      </c>
      <c r="K61" s="26">
        <f t="shared" si="6"/>
        <v>0</v>
      </c>
      <c r="L61" s="26">
        <f t="shared" si="6"/>
        <v>0</v>
      </c>
      <c r="M61" s="26">
        <f t="shared" si="6"/>
        <v>797275</v>
      </c>
      <c r="N61" s="26">
        <f t="shared" si="6"/>
        <v>33534</v>
      </c>
      <c r="O61" s="26">
        <f t="shared" si="6"/>
        <v>189</v>
      </c>
      <c r="P61" s="26">
        <f t="shared" si="6"/>
        <v>11</v>
      </c>
      <c r="Q61" s="26">
        <f t="shared" si="6"/>
        <v>156608</v>
      </c>
      <c r="R61" s="26">
        <f t="shared" si="6"/>
        <v>3</v>
      </c>
      <c r="S61" s="26">
        <f t="shared" si="6"/>
        <v>675</v>
      </c>
      <c r="T61" s="26">
        <f t="shared" si="6"/>
        <v>4707</v>
      </c>
      <c r="U61" s="26">
        <f t="shared" si="6"/>
        <v>98</v>
      </c>
      <c r="V61" s="26">
        <f t="shared" si="6"/>
        <v>199663</v>
      </c>
      <c r="W61" s="26">
        <f t="shared" si="6"/>
        <v>11701</v>
      </c>
      <c r="X61" s="26">
        <f t="shared" si="6"/>
        <v>213425</v>
      </c>
      <c r="Y61" s="26">
        <f t="shared" si="6"/>
        <v>67369</v>
      </c>
      <c r="Z61" s="26">
        <f t="shared" si="6"/>
        <v>587</v>
      </c>
      <c r="AA61" s="26">
        <f t="shared" si="6"/>
        <v>1602</v>
      </c>
      <c r="AB61" s="26">
        <f t="shared" si="6"/>
        <v>1488</v>
      </c>
      <c r="AC61" s="26">
        <f t="shared" si="6"/>
        <v>1649272</v>
      </c>
      <c r="AD61" s="26">
        <f t="shared" si="6"/>
        <v>1249596</v>
      </c>
      <c r="AE61" s="26">
        <f t="shared" si="6"/>
        <v>2898868</v>
      </c>
    </row>
    <row r="63" spans="1:31" s="29" customFormat="1" x14ac:dyDescent="0.15">
      <c r="A63" s="29" t="s">
        <v>59</v>
      </c>
      <c r="B63" s="29">
        <f>+(B61*100)/$AE$61</f>
        <v>0.86506181033424079</v>
      </c>
      <c r="C63" s="29">
        <f t="shared" ref="C63:AE63" si="7">+(C61*100)/$AE$61</f>
        <v>0.19197148680105475</v>
      </c>
      <c r="D63" s="29">
        <f t="shared" si="7"/>
        <v>4.0587567284884996</v>
      </c>
      <c r="E63" s="29">
        <f t="shared" si="7"/>
        <v>1.1280265262164404E-2</v>
      </c>
      <c r="F63" s="29">
        <f t="shared" si="7"/>
        <v>2.1767117371332533E-2</v>
      </c>
      <c r="G63" s="29">
        <f t="shared" si="7"/>
        <v>7.7961466337894657E-3</v>
      </c>
      <c r="H63" s="29">
        <f t="shared" si="7"/>
        <v>0.31805518567937552</v>
      </c>
      <c r="I63" s="29">
        <f t="shared" si="7"/>
        <v>5.3814109507573302E-3</v>
      </c>
      <c r="J63" s="29">
        <f t="shared" si="7"/>
        <v>5.0950922911978058E-2</v>
      </c>
      <c r="K63" s="29">
        <f t="shared" si="7"/>
        <v>0</v>
      </c>
      <c r="L63" s="29">
        <f t="shared" si="7"/>
        <v>0</v>
      </c>
      <c r="M63" s="29">
        <f t="shared" si="7"/>
        <v>27.502977024134939</v>
      </c>
      <c r="N63" s="29">
        <f t="shared" si="7"/>
        <v>1.1567963770685661</v>
      </c>
      <c r="O63" s="29">
        <f t="shared" si="7"/>
        <v>6.5197863441867655E-3</v>
      </c>
      <c r="P63" s="29">
        <f t="shared" si="7"/>
        <v>3.7945846447647838E-4</v>
      </c>
      <c r="Q63" s="29">
        <f t="shared" si="7"/>
        <v>5.4023846549756662</v>
      </c>
      <c r="R63" s="29">
        <f t="shared" si="7"/>
        <v>1.0348867212994866E-4</v>
      </c>
      <c r="S63" s="29">
        <f t="shared" si="7"/>
        <v>2.3284951229238446E-2</v>
      </c>
      <c r="T63" s="29">
        <f t="shared" si="7"/>
        <v>0.16237372657188945</v>
      </c>
      <c r="U63" s="29">
        <f t="shared" si="7"/>
        <v>3.3806299562449895E-3</v>
      </c>
      <c r="V63" s="29">
        <f t="shared" si="7"/>
        <v>6.8876195811606458</v>
      </c>
      <c r="W63" s="29">
        <f t="shared" si="7"/>
        <v>0.40364031753084306</v>
      </c>
      <c r="X63" s="29">
        <f t="shared" si="7"/>
        <v>7.3623566164447638</v>
      </c>
      <c r="Y63" s="29">
        <f t="shared" si="7"/>
        <v>2.3239761175741704</v>
      </c>
      <c r="Z63" s="29">
        <f t="shared" si="7"/>
        <v>2.0249283513426621E-2</v>
      </c>
      <c r="AA63" s="29">
        <f t="shared" si="7"/>
        <v>5.5262950917392584E-2</v>
      </c>
      <c r="AB63" s="29">
        <f t="shared" si="7"/>
        <v>5.1330381376454536E-2</v>
      </c>
      <c r="AC63" s="29">
        <f t="shared" si="7"/>
        <v>56.893656420368224</v>
      </c>
      <c r="AD63" s="29">
        <f t="shared" si="7"/>
        <v>43.106343579631776</v>
      </c>
      <c r="AE63" s="29">
        <f t="shared" si="7"/>
        <v>100</v>
      </c>
    </row>
    <row r="65" spans="1:33" x14ac:dyDescent="0.15">
      <c r="A65" s="28" t="s">
        <v>87</v>
      </c>
    </row>
    <row r="71" spans="1:33" s="28" customFormat="1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F71" s="23"/>
      <c r="AG71" s="23"/>
    </row>
    <row r="72" spans="1:33" s="28" customFormat="1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F72" s="23"/>
      <c r="AG72" s="23"/>
    </row>
    <row r="73" spans="1:33" s="28" customFormat="1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F73" s="23"/>
      <c r="AG73" s="23"/>
    </row>
    <row r="74" spans="1:33" s="28" customFormat="1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F74" s="23"/>
      <c r="AG74" s="23"/>
    </row>
    <row r="75" spans="1:33" s="28" customFormat="1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F75" s="23"/>
      <c r="AG75" s="23"/>
    </row>
  </sheetData>
  <printOptions horizontalCentered="1"/>
  <pageMargins left="0.39370078740157483" right="0.39370078740157483" top="0.78740157480314965" bottom="0.39370078740157483" header="0" footer="0.19685039370078741"/>
  <pageSetup paperSize="9" scale="49" fitToWidth="2" orientation="landscape" r:id="rId1"/>
  <headerFooter alignWithMargins="0">
    <oddHeader>&amp;C&amp;"Open Sans,Normal"&amp;14
&amp;"Open Sans,Negrita"IMPORTACIONES ESPAÑOLAS DE FRUTAS Y&amp;12 &amp;14HORTALIZAS FRESCAS - AÑO 2016 - EN TM
&amp;R&amp;G</oddHeader>
    <oddFooter>&amp;CDATOS PROCEDENTES DE ADUANAS PROCESADOS POR FEPEX&amp;R&amp;P/&amp;N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zoomScale="75" workbookViewId="0">
      <selection activeCell="B4" sqref="B4:AE61"/>
    </sheetView>
  </sheetViews>
  <sheetFormatPr baseColWidth="10" defaultRowHeight="13" x14ac:dyDescent="0.15"/>
  <cols>
    <col min="1" max="1" width="20.1640625" style="75" customWidth="1"/>
    <col min="2" max="28" width="10.83203125" style="64" customWidth="1"/>
    <col min="29" max="31" width="10.83203125" style="75" customWidth="1"/>
    <col min="32" max="16384" width="10.83203125" style="64"/>
  </cols>
  <sheetData>
    <row r="1" spans="1:31" s="56" customFormat="1" ht="1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5"/>
      <c r="AE1" s="55"/>
    </row>
    <row r="2" spans="1:31" s="59" customFormat="1" ht="15" customHeight="1" x14ac:dyDescent="0.2">
      <c r="A2" s="57"/>
      <c r="B2" s="57" t="s">
        <v>0</v>
      </c>
      <c r="C2" s="57" t="s">
        <v>1</v>
      </c>
      <c r="D2" s="57" t="s">
        <v>50</v>
      </c>
      <c r="E2" s="57" t="s">
        <v>62</v>
      </c>
      <c r="F2" s="57" t="s">
        <v>51</v>
      </c>
      <c r="G2" s="57" t="s">
        <v>85</v>
      </c>
      <c r="H2" s="57" t="s">
        <v>70</v>
      </c>
      <c r="I2" s="57" t="s">
        <v>71</v>
      </c>
      <c r="J2" s="57" t="s">
        <v>52</v>
      </c>
      <c r="K2" s="57" t="s">
        <v>53</v>
      </c>
      <c r="L2" s="57" t="s">
        <v>2</v>
      </c>
      <c r="M2" s="57" t="s">
        <v>3</v>
      </c>
      <c r="N2" s="57" t="s">
        <v>4</v>
      </c>
      <c r="O2" s="57" t="s">
        <v>72</v>
      </c>
      <c r="P2" s="57" t="s">
        <v>5</v>
      </c>
      <c r="Q2" s="57" t="s">
        <v>6</v>
      </c>
      <c r="R2" s="57" t="s">
        <v>54</v>
      </c>
      <c r="S2" s="57" t="s">
        <v>55</v>
      </c>
      <c r="T2" s="57" t="s">
        <v>73</v>
      </c>
      <c r="U2" s="57" t="s">
        <v>56</v>
      </c>
      <c r="V2" s="57" t="s">
        <v>74</v>
      </c>
      <c r="W2" s="57" t="s">
        <v>57</v>
      </c>
      <c r="X2" s="57" t="s">
        <v>7</v>
      </c>
      <c r="Y2" s="57" t="s">
        <v>75</v>
      </c>
      <c r="Z2" s="57" t="s">
        <v>76</v>
      </c>
      <c r="AA2" s="57" t="s">
        <v>77</v>
      </c>
      <c r="AB2" s="57" t="s">
        <v>8</v>
      </c>
      <c r="AC2" s="58" t="s">
        <v>63</v>
      </c>
      <c r="AD2" s="58" t="s">
        <v>58</v>
      </c>
      <c r="AE2" s="58" t="s">
        <v>48</v>
      </c>
    </row>
    <row r="3" spans="1:31" s="60" customFormat="1" ht="6.7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8"/>
      <c r="AD3" s="58"/>
      <c r="AE3" s="58"/>
    </row>
    <row r="4" spans="1:31" ht="15" x14ac:dyDescent="0.2">
      <c r="A4" s="61" t="s">
        <v>9</v>
      </c>
      <c r="B4" s="62">
        <v>0</v>
      </c>
      <c r="C4" s="62"/>
      <c r="D4" s="62">
        <v>18</v>
      </c>
      <c r="E4" s="62"/>
      <c r="F4" s="62"/>
      <c r="G4" s="62"/>
      <c r="H4" s="62"/>
      <c r="I4" s="62"/>
      <c r="J4" s="62"/>
      <c r="K4" s="62"/>
      <c r="L4" s="62"/>
      <c r="M4" s="62">
        <v>2</v>
      </c>
      <c r="N4" s="62"/>
      <c r="O4" s="62"/>
      <c r="P4" s="62"/>
      <c r="Q4" s="62">
        <v>3</v>
      </c>
      <c r="R4" s="62"/>
      <c r="S4" s="62"/>
      <c r="T4" s="62"/>
      <c r="U4" s="62"/>
      <c r="V4" s="62">
        <v>0</v>
      </c>
      <c r="W4" s="62"/>
      <c r="X4" s="62">
        <v>28</v>
      </c>
      <c r="Y4" s="62"/>
      <c r="Z4" s="62"/>
      <c r="AA4" s="62"/>
      <c r="AB4" s="62"/>
      <c r="AC4" s="63">
        <f t="shared" ref="AC4:AC26" si="0">SUM(B4:AB4)</f>
        <v>51</v>
      </c>
      <c r="AD4" s="63">
        <f t="shared" ref="AD4:AD26" si="1">+AE4-AC4</f>
        <v>40</v>
      </c>
      <c r="AE4" s="63">
        <v>91</v>
      </c>
    </row>
    <row r="5" spans="1:31" ht="15" x14ac:dyDescent="0.2">
      <c r="A5" s="61" t="s">
        <v>10</v>
      </c>
      <c r="B5" s="62">
        <v>72</v>
      </c>
      <c r="C5" s="62">
        <v>0</v>
      </c>
      <c r="D5" s="62">
        <v>294</v>
      </c>
      <c r="E5" s="62"/>
      <c r="F5" s="62"/>
      <c r="G5" s="62"/>
      <c r="H5" s="62"/>
      <c r="I5" s="62"/>
      <c r="J5" s="62"/>
      <c r="K5" s="62"/>
      <c r="L5" s="62"/>
      <c r="M5" s="62">
        <v>1077</v>
      </c>
      <c r="N5" s="62"/>
      <c r="O5" s="62"/>
      <c r="P5" s="62">
        <v>8</v>
      </c>
      <c r="Q5" s="62">
        <v>22</v>
      </c>
      <c r="R5" s="62"/>
      <c r="S5" s="62"/>
      <c r="T5" s="62"/>
      <c r="U5" s="62"/>
      <c r="V5" s="62">
        <v>141</v>
      </c>
      <c r="W5" s="62"/>
      <c r="X5" s="62">
        <v>474</v>
      </c>
      <c r="Y5" s="62">
        <v>37</v>
      </c>
      <c r="Z5" s="62"/>
      <c r="AA5" s="62"/>
      <c r="AB5" s="62"/>
      <c r="AC5" s="63">
        <f t="shared" si="0"/>
        <v>2125</v>
      </c>
      <c r="AD5" s="63">
        <f t="shared" si="1"/>
        <v>2091</v>
      </c>
      <c r="AE5" s="63">
        <v>4216</v>
      </c>
    </row>
    <row r="6" spans="1:31" ht="15" x14ac:dyDescent="0.2">
      <c r="A6" s="65" t="s">
        <v>11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>
        <v>25</v>
      </c>
      <c r="N6" s="66"/>
      <c r="O6" s="66"/>
      <c r="P6" s="66"/>
      <c r="Q6" s="66">
        <v>8</v>
      </c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7">
        <f t="shared" si="0"/>
        <v>33</v>
      </c>
      <c r="AD6" s="67">
        <f t="shared" si="1"/>
        <v>46</v>
      </c>
      <c r="AE6" s="67">
        <v>79</v>
      </c>
    </row>
    <row r="7" spans="1:31" ht="15" x14ac:dyDescent="0.2">
      <c r="A7" s="65" t="s">
        <v>12</v>
      </c>
      <c r="B7" s="66">
        <v>1</v>
      </c>
      <c r="C7" s="66"/>
      <c r="D7" s="66">
        <v>7</v>
      </c>
      <c r="E7" s="66">
        <v>0</v>
      </c>
      <c r="F7" s="66"/>
      <c r="G7" s="66"/>
      <c r="H7" s="66"/>
      <c r="I7" s="66"/>
      <c r="J7" s="66"/>
      <c r="K7" s="66"/>
      <c r="L7" s="66"/>
      <c r="M7" s="66">
        <v>11</v>
      </c>
      <c r="N7" s="66"/>
      <c r="O7" s="66"/>
      <c r="P7" s="66"/>
      <c r="Q7" s="66"/>
      <c r="R7" s="66"/>
      <c r="S7" s="66"/>
      <c r="T7" s="66"/>
      <c r="U7" s="66"/>
      <c r="V7" s="66">
        <v>8</v>
      </c>
      <c r="W7" s="66"/>
      <c r="X7" s="66">
        <v>0</v>
      </c>
      <c r="Y7" s="66">
        <v>518</v>
      </c>
      <c r="Z7" s="66"/>
      <c r="AA7" s="66"/>
      <c r="AB7" s="66"/>
      <c r="AC7" s="67">
        <f t="shared" si="0"/>
        <v>545</v>
      </c>
      <c r="AD7" s="67">
        <f t="shared" si="1"/>
        <v>32</v>
      </c>
      <c r="AE7" s="67">
        <v>577</v>
      </c>
    </row>
    <row r="8" spans="1:31" ht="15" x14ac:dyDescent="0.2">
      <c r="A8" s="61" t="s">
        <v>13</v>
      </c>
      <c r="B8" s="62">
        <v>17</v>
      </c>
      <c r="C8" s="62"/>
      <c r="D8" s="62">
        <v>22</v>
      </c>
      <c r="E8" s="62"/>
      <c r="F8" s="62"/>
      <c r="G8" s="62"/>
      <c r="H8" s="62"/>
      <c r="I8" s="62"/>
      <c r="J8" s="62">
        <v>3</v>
      </c>
      <c r="K8" s="62"/>
      <c r="L8" s="62"/>
      <c r="M8" s="62">
        <v>82</v>
      </c>
      <c r="N8" s="62">
        <v>9</v>
      </c>
      <c r="O8" s="62"/>
      <c r="P8" s="62">
        <v>1</v>
      </c>
      <c r="Q8" s="62">
        <v>4</v>
      </c>
      <c r="R8" s="62"/>
      <c r="S8" s="62">
        <v>2</v>
      </c>
      <c r="T8" s="62"/>
      <c r="U8" s="62"/>
      <c r="V8" s="62">
        <v>20</v>
      </c>
      <c r="W8" s="62">
        <v>14</v>
      </c>
      <c r="X8" s="62">
        <v>2</v>
      </c>
      <c r="Y8" s="62">
        <v>3</v>
      </c>
      <c r="Z8" s="62"/>
      <c r="AA8" s="62">
        <v>2</v>
      </c>
      <c r="AB8" s="62">
        <v>5</v>
      </c>
      <c r="AC8" s="63">
        <f t="shared" si="0"/>
        <v>186</v>
      </c>
      <c r="AD8" s="63">
        <f t="shared" si="1"/>
        <v>43</v>
      </c>
      <c r="AE8" s="63">
        <v>229</v>
      </c>
    </row>
    <row r="9" spans="1:31" ht="15" x14ac:dyDescent="0.2">
      <c r="A9" s="61" t="s">
        <v>14</v>
      </c>
      <c r="B9" s="62">
        <v>172</v>
      </c>
      <c r="C9" s="62"/>
      <c r="D9" s="62">
        <v>1</v>
      </c>
      <c r="E9" s="62"/>
      <c r="F9" s="62"/>
      <c r="G9" s="62"/>
      <c r="H9" s="62"/>
      <c r="I9" s="62"/>
      <c r="J9" s="62">
        <v>18</v>
      </c>
      <c r="K9" s="62"/>
      <c r="L9" s="62"/>
      <c r="M9" s="62">
        <v>444</v>
      </c>
      <c r="N9" s="62"/>
      <c r="O9" s="62"/>
      <c r="P9" s="62"/>
      <c r="Q9" s="62">
        <v>0</v>
      </c>
      <c r="R9" s="62"/>
      <c r="S9" s="62"/>
      <c r="T9" s="62"/>
      <c r="U9" s="62"/>
      <c r="V9" s="62">
        <v>178</v>
      </c>
      <c r="W9" s="62"/>
      <c r="X9" s="62">
        <v>13</v>
      </c>
      <c r="Y9" s="62">
        <v>160</v>
      </c>
      <c r="Z9" s="62"/>
      <c r="AA9" s="62"/>
      <c r="AB9" s="62">
        <v>41</v>
      </c>
      <c r="AC9" s="63">
        <f t="shared" si="0"/>
        <v>1027</v>
      </c>
      <c r="AD9" s="63">
        <f t="shared" si="1"/>
        <v>9543</v>
      </c>
      <c r="AE9" s="63">
        <v>10570</v>
      </c>
    </row>
    <row r="10" spans="1:31" ht="15" x14ac:dyDescent="0.2">
      <c r="A10" s="65" t="s">
        <v>78</v>
      </c>
      <c r="B10" s="66">
        <v>12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>
        <v>17</v>
      </c>
      <c r="N10" s="66">
        <v>22</v>
      </c>
      <c r="O10" s="66"/>
      <c r="P10" s="66"/>
      <c r="Q10" s="66">
        <v>17</v>
      </c>
      <c r="R10" s="66"/>
      <c r="S10" s="66"/>
      <c r="T10" s="66"/>
      <c r="U10" s="66"/>
      <c r="V10" s="66">
        <v>305</v>
      </c>
      <c r="W10" s="66"/>
      <c r="X10" s="66">
        <v>490</v>
      </c>
      <c r="Y10" s="66"/>
      <c r="Z10" s="66"/>
      <c r="AA10" s="66"/>
      <c r="AB10" s="66"/>
      <c r="AC10" s="67">
        <f t="shared" si="0"/>
        <v>863</v>
      </c>
      <c r="AD10" s="67">
        <f t="shared" si="1"/>
        <v>5864</v>
      </c>
      <c r="AE10" s="67">
        <v>6727</v>
      </c>
    </row>
    <row r="11" spans="1:31" ht="15" x14ac:dyDescent="0.2">
      <c r="A11" s="65" t="s">
        <v>15</v>
      </c>
      <c r="B11" s="66">
        <v>3820</v>
      </c>
      <c r="C11" s="66">
        <v>25</v>
      </c>
      <c r="D11" s="66">
        <v>330</v>
      </c>
      <c r="E11" s="66"/>
      <c r="F11" s="66"/>
      <c r="G11" s="66"/>
      <c r="H11" s="66">
        <v>2442</v>
      </c>
      <c r="I11" s="66"/>
      <c r="J11" s="66">
        <v>2</v>
      </c>
      <c r="K11" s="66"/>
      <c r="L11" s="66"/>
      <c r="M11" s="66">
        <v>11919</v>
      </c>
      <c r="N11" s="66"/>
      <c r="O11" s="66"/>
      <c r="P11" s="66"/>
      <c r="Q11" s="66">
        <v>438</v>
      </c>
      <c r="R11" s="66"/>
      <c r="S11" s="66">
        <v>8</v>
      </c>
      <c r="T11" s="66"/>
      <c r="U11" s="66"/>
      <c r="V11" s="66">
        <v>15754</v>
      </c>
      <c r="W11" s="66"/>
      <c r="X11" s="66">
        <v>168</v>
      </c>
      <c r="Y11" s="66">
        <v>474</v>
      </c>
      <c r="Z11" s="66"/>
      <c r="AA11" s="66">
        <v>0</v>
      </c>
      <c r="AB11" s="66"/>
      <c r="AC11" s="67">
        <f t="shared" si="0"/>
        <v>35380</v>
      </c>
      <c r="AD11" s="67">
        <f t="shared" si="1"/>
        <v>19174</v>
      </c>
      <c r="AE11" s="67">
        <v>54554</v>
      </c>
    </row>
    <row r="12" spans="1:31" ht="15" x14ac:dyDescent="0.2">
      <c r="A12" s="61" t="s">
        <v>16</v>
      </c>
      <c r="B12" s="62">
        <v>87</v>
      </c>
      <c r="C12" s="62"/>
      <c r="D12" s="62">
        <v>961</v>
      </c>
      <c r="E12" s="62"/>
      <c r="F12" s="62"/>
      <c r="G12" s="62"/>
      <c r="H12" s="62">
        <v>8</v>
      </c>
      <c r="I12" s="62"/>
      <c r="J12" s="62">
        <v>57</v>
      </c>
      <c r="K12" s="62"/>
      <c r="L12" s="62"/>
      <c r="M12" s="62">
        <v>971</v>
      </c>
      <c r="N12" s="62">
        <v>13</v>
      </c>
      <c r="O12" s="62"/>
      <c r="P12" s="62"/>
      <c r="Q12" s="62">
        <v>91</v>
      </c>
      <c r="R12" s="62"/>
      <c r="S12" s="62"/>
      <c r="T12" s="62"/>
      <c r="U12" s="62"/>
      <c r="V12" s="62">
        <v>2460</v>
      </c>
      <c r="W12" s="62"/>
      <c r="X12" s="62">
        <v>1862</v>
      </c>
      <c r="Y12" s="62">
        <v>152</v>
      </c>
      <c r="Z12" s="62"/>
      <c r="AA12" s="62">
        <v>14</v>
      </c>
      <c r="AB12" s="62"/>
      <c r="AC12" s="63">
        <f t="shared" si="0"/>
        <v>6676</v>
      </c>
      <c r="AD12" s="63">
        <f t="shared" si="1"/>
        <v>389</v>
      </c>
      <c r="AE12" s="63">
        <v>7065</v>
      </c>
    </row>
    <row r="13" spans="1:31" ht="15" x14ac:dyDescent="0.2">
      <c r="A13" s="61" t="s">
        <v>17</v>
      </c>
      <c r="B13" s="62">
        <v>121</v>
      </c>
      <c r="C13" s="62"/>
      <c r="D13" s="62">
        <v>2228</v>
      </c>
      <c r="E13" s="62">
        <v>33</v>
      </c>
      <c r="F13" s="62"/>
      <c r="G13" s="62"/>
      <c r="H13" s="62"/>
      <c r="I13" s="62"/>
      <c r="J13" s="62"/>
      <c r="K13" s="62"/>
      <c r="L13" s="62"/>
      <c r="M13" s="62">
        <v>1247</v>
      </c>
      <c r="N13" s="62">
        <v>38</v>
      </c>
      <c r="O13" s="62"/>
      <c r="P13" s="62"/>
      <c r="Q13" s="62">
        <v>658</v>
      </c>
      <c r="R13" s="62"/>
      <c r="S13" s="62"/>
      <c r="T13" s="62"/>
      <c r="U13" s="62"/>
      <c r="V13" s="62">
        <v>314</v>
      </c>
      <c r="W13" s="62"/>
      <c r="X13" s="62">
        <v>3</v>
      </c>
      <c r="Y13" s="62"/>
      <c r="Z13" s="62"/>
      <c r="AA13" s="62"/>
      <c r="AB13" s="62"/>
      <c r="AC13" s="63">
        <f t="shared" si="0"/>
        <v>4642</v>
      </c>
      <c r="AD13" s="63">
        <f t="shared" si="1"/>
        <v>313</v>
      </c>
      <c r="AE13" s="63">
        <v>4955</v>
      </c>
    </row>
    <row r="14" spans="1:31" ht="15" x14ac:dyDescent="0.2">
      <c r="A14" s="65" t="s">
        <v>18</v>
      </c>
      <c r="B14" s="66">
        <v>18</v>
      </c>
      <c r="C14" s="66"/>
      <c r="D14" s="66">
        <v>14</v>
      </c>
      <c r="E14" s="66"/>
      <c r="F14" s="66"/>
      <c r="G14" s="66"/>
      <c r="H14" s="66"/>
      <c r="I14" s="66"/>
      <c r="J14" s="66">
        <v>5</v>
      </c>
      <c r="K14" s="66"/>
      <c r="L14" s="66"/>
      <c r="M14" s="66">
        <v>29</v>
      </c>
      <c r="N14" s="66"/>
      <c r="O14" s="66"/>
      <c r="P14" s="66"/>
      <c r="Q14" s="66">
        <v>2</v>
      </c>
      <c r="R14" s="66"/>
      <c r="S14" s="66"/>
      <c r="T14" s="66"/>
      <c r="U14" s="66"/>
      <c r="V14" s="66">
        <v>357</v>
      </c>
      <c r="W14" s="66"/>
      <c r="X14" s="66">
        <v>213</v>
      </c>
      <c r="Y14" s="66">
        <v>0</v>
      </c>
      <c r="Z14" s="66"/>
      <c r="AA14" s="66"/>
      <c r="AB14" s="66"/>
      <c r="AC14" s="67">
        <f t="shared" si="0"/>
        <v>638</v>
      </c>
      <c r="AD14" s="67">
        <f t="shared" si="1"/>
        <v>4541</v>
      </c>
      <c r="AE14" s="67">
        <v>5179</v>
      </c>
    </row>
    <row r="15" spans="1:31" ht="15" x14ac:dyDescent="0.2">
      <c r="A15" s="65" t="s">
        <v>19</v>
      </c>
      <c r="B15" s="66"/>
      <c r="C15" s="66"/>
      <c r="D15" s="66">
        <v>23</v>
      </c>
      <c r="E15" s="66"/>
      <c r="F15" s="66"/>
      <c r="G15" s="66"/>
      <c r="H15" s="66"/>
      <c r="I15" s="66"/>
      <c r="J15" s="66"/>
      <c r="K15" s="66"/>
      <c r="L15" s="66"/>
      <c r="M15" s="66">
        <v>12</v>
      </c>
      <c r="N15" s="66"/>
      <c r="O15" s="66">
        <v>0</v>
      </c>
      <c r="P15" s="66"/>
      <c r="Q15" s="66">
        <v>82</v>
      </c>
      <c r="R15" s="66"/>
      <c r="S15" s="66"/>
      <c r="T15" s="66">
        <v>0</v>
      </c>
      <c r="U15" s="66"/>
      <c r="V15" s="66">
        <v>0</v>
      </c>
      <c r="W15" s="66"/>
      <c r="X15" s="66">
        <v>39</v>
      </c>
      <c r="Y15" s="66">
        <v>61</v>
      </c>
      <c r="Z15" s="66"/>
      <c r="AA15" s="66"/>
      <c r="AB15" s="66"/>
      <c r="AC15" s="67">
        <f t="shared" si="0"/>
        <v>217</v>
      </c>
      <c r="AD15" s="67">
        <f t="shared" si="1"/>
        <v>1</v>
      </c>
      <c r="AE15" s="67">
        <v>218</v>
      </c>
    </row>
    <row r="16" spans="1:31" ht="15" x14ac:dyDescent="0.2">
      <c r="A16" s="61" t="s">
        <v>20</v>
      </c>
      <c r="B16" s="62">
        <v>0</v>
      </c>
      <c r="C16" s="62"/>
      <c r="D16" s="62"/>
      <c r="E16" s="62"/>
      <c r="F16" s="62"/>
      <c r="G16" s="62"/>
      <c r="H16" s="62">
        <v>0</v>
      </c>
      <c r="I16" s="62"/>
      <c r="J16" s="62"/>
      <c r="K16" s="62"/>
      <c r="L16" s="62"/>
      <c r="M16" s="62">
        <v>110</v>
      </c>
      <c r="N16" s="62"/>
      <c r="O16" s="62"/>
      <c r="P16" s="62"/>
      <c r="Q16" s="62"/>
      <c r="R16" s="62"/>
      <c r="S16" s="62"/>
      <c r="T16" s="62"/>
      <c r="U16" s="62"/>
      <c r="V16" s="62">
        <v>4</v>
      </c>
      <c r="W16" s="62"/>
      <c r="X16" s="62">
        <v>3</v>
      </c>
      <c r="Y16" s="62">
        <v>2</v>
      </c>
      <c r="Z16" s="62"/>
      <c r="AA16" s="62"/>
      <c r="AB16" s="62">
        <v>61</v>
      </c>
      <c r="AC16" s="63">
        <f t="shared" si="0"/>
        <v>180</v>
      </c>
      <c r="AD16" s="63">
        <f t="shared" si="1"/>
        <v>79</v>
      </c>
      <c r="AE16" s="63">
        <v>259</v>
      </c>
    </row>
    <row r="17" spans="1:33" ht="15" x14ac:dyDescent="0.2">
      <c r="A17" s="61" t="s">
        <v>21</v>
      </c>
      <c r="B17" s="62">
        <v>20</v>
      </c>
      <c r="C17" s="62"/>
      <c r="D17" s="62">
        <v>279</v>
      </c>
      <c r="E17" s="62"/>
      <c r="F17" s="62"/>
      <c r="G17" s="62"/>
      <c r="H17" s="62"/>
      <c r="I17" s="62"/>
      <c r="J17" s="62"/>
      <c r="K17" s="62"/>
      <c r="L17" s="62"/>
      <c r="M17" s="62">
        <v>278</v>
      </c>
      <c r="N17" s="62"/>
      <c r="O17" s="62"/>
      <c r="P17" s="62"/>
      <c r="Q17" s="62"/>
      <c r="R17" s="62"/>
      <c r="S17" s="62"/>
      <c r="T17" s="62"/>
      <c r="U17" s="62"/>
      <c r="V17" s="62">
        <v>79</v>
      </c>
      <c r="W17" s="62"/>
      <c r="X17" s="62">
        <v>41</v>
      </c>
      <c r="Y17" s="62">
        <v>23</v>
      </c>
      <c r="Z17" s="62"/>
      <c r="AA17" s="62">
        <v>1</v>
      </c>
      <c r="AB17" s="62"/>
      <c r="AC17" s="63">
        <f t="shared" si="0"/>
        <v>721</v>
      </c>
      <c r="AD17" s="63">
        <f t="shared" si="1"/>
        <v>58059</v>
      </c>
      <c r="AE17" s="63">
        <v>58780</v>
      </c>
    </row>
    <row r="18" spans="1:33" ht="15" x14ac:dyDescent="0.2">
      <c r="A18" s="65" t="s">
        <v>22</v>
      </c>
      <c r="B18" s="66">
        <v>130</v>
      </c>
      <c r="C18" s="66"/>
      <c r="D18" s="66">
        <v>642</v>
      </c>
      <c r="E18" s="66">
        <v>1</v>
      </c>
      <c r="F18" s="66"/>
      <c r="G18" s="66"/>
      <c r="H18" s="66"/>
      <c r="I18" s="66">
        <v>1</v>
      </c>
      <c r="J18" s="66">
        <v>10</v>
      </c>
      <c r="K18" s="66"/>
      <c r="L18" s="66"/>
      <c r="M18" s="66">
        <v>2054</v>
      </c>
      <c r="N18" s="66"/>
      <c r="O18" s="66">
        <v>8</v>
      </c>
      <c r="P18" s="66"/>
      <c r="Q18" s="66">
        <v>867</v>
      </c>
      <c r="R18" s="66"/>
      <c r="S18" s="66"/>
      <c r="T18" s="66"/>
      <c r="U18" s="66"/>
      <c r="V18" s="66">
        <v>625</v>
      </c>
      <c r="W18" s="66"/>
      <c r="X18" s="66">
        <v>1327</v>
      </c>
      <c r="Y18" s="66">
        <v>2</v>
      </c>
      <c r="Z18" s="66"/>
      <c r="AA18" s="66">
        <v>667</v>
      </c>
      <c r="AB18" s="66"/>
      <c r="AC18" s="67">
        <f t="shared" si="0"/>
        <v>6334</v>
      </c>
      <c r="AD18" s="67">
        <f t="shared" si="1"/>
        <v>16</v>
      </c>
      <c r="AE18" s="67">
        <v>6350</v>
      </c>
    </row>
    <row r="19" spans="1:33" ht="15" x14ac:dyDescent="0.2">
      <c r="A19" s="65" t="s">
        <v>79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>
        <v>3</v>
      </c>
      <c r="N19" s="66"/>
      <c r="O19" s="66"/>
      <c r="P19" s="66"/>
      <c r="Q19" s="66"/>
      <c r="R19" s="66"/>
      <c r="S19" s="66"/>
      <c r="T19" s="66"/>
      <c r="U19" s="66"/>
      <c r="V19" s="66">
        <v>57</v>
      </c>
      <c r="W19" s="66"/>
      <c r="X19" s="66"/>
      <c r="Y19" s="66"/>
      <c r="Z19" s="66"/>
      <c r="AA19" s="66"/>
      <c r="AB19" s="66"/>
      <c r="AC19" s="67">
        <f t="shared" si="0"/>
        <v>60</v>
      </c>
      <c r="AD19" s="67">
        <f t="shared" si="1"/>
        <v>2521</v>
      </c>
      <c r="AE19" s="67">
        <v>2581</v>
      </c>
    </row>
    <row r="20" spans="1:33" ht="15" x14ac:dyDescent="0.2">
      <c r="A20" s="61" t="s">
        <v>23</v>
      </c>
      <c r="B20" s="62">
        <v>1054</v>
      </c>
      <c r="C20" s="62"/>
      <c r="D20" s="62">
        <v>15012</v>
      </c>
      <c r="E20" s="62"/>
      <c r="F20" s="62">
        <v>278</v>
      </c>
      <c r="G20" s="62"/>
      <c r="H20" s="62">
        <v>3536</v>
      </c>
      <c r="I20" s="62"/>
      <c r="J20" s="62"/>
      <c r="K20" s="62"/>
      <c r="L20" s="62"/>
      <c r="M20" s="62">
        <v>320733</v>
      </c>
      <c r="N20" s="62">
        <v>59</v>
      </c>
      <c r="O20" s="62">
        <v>1</v>
      </c>
      <c r="P20" s="62">
        <v>0</v>
      </c>
      <c r="Q20" s="62">
        <v>476</v>
      </c>
      <c r="R20" s="62"/>
      <c r="S20" s="62"/>
      <c r="T20" s="62">
        <v>2553</v>
      </c>
      <c r="U20" s="62">
        <v>25</v>
      </c>
      <c r="V20" s="62">
        <v>51767</v>
      </c>
      <c r="W20" s="62">
        <v>90</v>
      </c>
      <c r="X20" s="62">
        <v>9373</v>
      </c>
      <c r="Y20" s="62">
        <v>22812</v>
      </c>
      <c r="Z20" s="62"/>
      <c r="AA20" s="62"/>
      <c r="AB20" s="62">
        <v>333</v>
      </c>
      <c r="AC20" s="63">
        <f t="shared" si="0"/>
        <v>428102</v>
      </c>
      <c r="AD20" s="63">
        <f t="shared" si="1"/>
        <v>18074</v>
      </c>
      <c r="AE20" s="63">
        <v>446176</v>
      </c>
    </row>
    <row r="21" spans="1:33" ht="15" x14ac:dyDescent="0.2">
      <c r="A21" s="61" t="s">
        <v>24</v>
      </c>
      <c r="B21" s="62">
        <v>391</v>
      </c>
      <c r="C21" s="62"/>
      <c r="D21" s="62">
        <v>16</v>
      </c>
      <c r="E21" s="62"/>
      <c r="F21" s="62"/>
      <c r="G21" s="62"/>
      <c r="H21" s="62">
        <v>20</v>
      </c>
      <c r="I21" s="62"/>
      <c r="J21" s="62">
        <v>53</v>
      </c>
      <c r="K21" s="62"/>
      <c r="L21" s="62"/>
      <c r="M21" s="62">
        <v>51</v>
      </c>
      <c r="N21" s="62">
        <v>66</v>
      </c>
      <c r="O21" s="62"/>
      <c r="P21" s="62"/>
      <c r="Q21" s="62">
        <v>0</v>
      </c>
      <c r="R21" s="62">
        <v>3</v>
      </c>
      <c r="S21" s="62">
        <v>0</v>
      </c>
      <c r="T21" s="62"/>
      <c r="U21" s="62"/>
      <c r="V21" s="62">
        <v>55</v>
      </c>
      <c r="W21" s="62">
        <v>31</v>
      </c>
      <c r="X21" s="62">
        <v>56</v>
      </c>
      <c r="Y21" s="62">
        <v>5</v>
      </c>
      <c r="Z21" s="62">
        <v>39</v>
      </c>
      <c r="AA21" s="62">
        <v>0</v>
      </c>
      <c r="AB21" s="62"/>
      <c r="AC21" s="63">
        <f t="shared" si="0"/>
        <v>786</v>
      </c>
      <c r="AD21" s="63">
        <f t="shared" si="1"/>
        <v>3034</v>
      </c>
      <c r="AE21" s="63">
        <v>3820</v>
      </c>
    </row>
    <row r="22" spans="1:33" ht="15" x14ac:dyDescent="0.2">
      <c r="A22" s="65" t="s">
        <v>25</v>
      </c>
      <c r="B22" s="66">
        <v>37</v>
      </c>
      <c r="C22" s="66">
        <v>1</v>
      </c>
      <c r="D22" s="66">
        <v>40</v>
      </c>
      <c r="E22" s="66"/>
      <c r="F22" s="66"/>
      <c r="G22" s="66"/>
      <c r="H22" s="66">
        <v>8</v>
      </c>
      <c r="I22" s="66"/>
      <c r="J22" s="66">
        <v>36</v>
      </c>
      <c r="K22" s="66"/>
      <c r="L22" s="66"/>
      <c r="M22" s="66">
        <v>1326</v>
      </c>
      <c r="N22" s="66">
        <v>35</v>
      </c>
      <c r="O22" s="66">
        <v>0</v>
      </c>
      <c r="P22" s="66"/>
      <c r="Q22" s="66">
        <v>180</v>
      </c>
      <c r="R22" s="66"/>
      <c r="S22" s="66">
        <v>15</v>
      </c>
      <c r="T22" s="66"/>
      <c r="U22" s="66"/>
      <c r="V22" s="66">
        <v>202</v>
      </c>
      <c r="W22" s="66">
        <v>14</v>
      </c>
      <c r="X22" s="66">
        <v>16</v>
      </c>
      <c r="Y22" s="66">
        <v>34</v>
      </c>
      <c r="Z22" s="66">
        <v>19</v>
      </c>
      <c r="AA22" s="66">
        <v>14</v>
      </c>
      <c r="AB22" s="66">
        <v>17</v>
      </c>
      <c r="AC22" s="67">
        <f t="shared" si="0"/>
        <v>1994</v>
      </c>
      <c r="AD22" s="67">
        <f t="shared" si="1"/>
        <v>26530</v>
      </c>
      <c r="AE22" s="67">
        <v>28524</v>
      </c>
    </row>
    <row r="23" spans="1:33" ht="15" x14ac:dyDescent="0.2">
      <c r="A23" s="65" t="s">
        <v>26</v>
      </c>
      <c r="B23" s="66">
        <v>59</v>
      </c>
      <c r="C23" s="66">
        <v>0</v>
      </c>
      <c r="D23" s="66">
        <v>2504</v>
      </c>
      <c r="E23" s="66"/>
      <c r="F23" s="66"/>
      <c r="G23" s="66"/>
      <c r="H23" s="66"/>
      <c r="I23" s="66"/>
      <c r="J23" s="66"/>
      <c r="K23" s="66"/>
      <c r="L23" s="66"/>
      <c r="M23" s="66">
        <v>2671</v>
      </c>
      <c r="N23" s="66"/>
      <c r="O23" s="66"/>
      <c r="P23" s="66"/>
      <c r="Q23" s="66">
        <v>2</v>
      </c>
      <c r="R23" s="66"/>
      <c r="S23" s="66"/>
      <c r="T23" s="66"/>
      <c r="U23" s="66"/>
      <c r="V23" s="66">
        <v>116</v>
      </c>
      <c r="W23" s="66"/>
      <c r="X23" s="66">
        <v>1519</v>
      </c>
      <c r="Y23" s="66">
        <v>2</v>
      </c>
      <c r="Z23" s="66"/>
      <c r="AA23" s="66"/>
      <c r="AB23" s="66"/>
      <c r="AC23" s="67">
        <f t="shared" si="0"/>
        <v>6873</v>
      </c>
      <c r="AD23" s="67">
        <f t="shared" si="1"/>
        <v>522</v>
      </c>
      <c r="AE23" s="67">
        <v>7395</v>
      </c>
    </row>
    <row r="24" spans="1:33" ht="15" x14ac:dyDescent="0.2">
      <c r="A24" s="61" t="s">
        <v>27</v>
      </c>
      <c r="B24" s="62">
        <v>1186</v>
      </c>
      <c r="C24" s="62">
        <v>4</v>
      </c>
      <c r="D24" s="62">
        <v>1275</v>
      </c>
      <c r="E24" s="62"/>
      <c r="F24" s="62"/>
      <c r="G24" s="62"/>
      <c r="H24" s="62">
        <v>115</v>
      </c>
      <c r="I24" s="62"/>
      <c r="J24" s="62">
        <v>27</v>
      </c>
      <c r="K24" s="62"/>
      <c r="L24" s="62"/>
      <c r="M24" s="62">
        <v>4305</v>
      </c>
      <c r="N24" s="62">
        <v>9</v>
      </c>
      <c r="O24" s="62"/>
      <c r="P24" s="62"/>
      <c r="Q24" s="62">
        <v>112</v>
      </c>
      <c r="R24" s="62"/>
      <c r="S24" s="62">
        <v>1</v>
      </c>
      <c r="T24" s="62"/>
      <c r="U24" s="62"/>
      <c r="V24" s="62">
        <v>12817</v>
      </c>
      <c r="W24" s="62">
        <v>204</v>
      </c>
      <c r="X24" s="62">
        <v>5435</v>
      </c>
      <c r="Y24" s="62">
        <v>194</v>
      </c>
      <c r="Z24" s="62">
        <v>21</v>
      </c>
      <c r="AA24" s="62"/>
      <c r="AB24" s="62"/>
      <c r="AC24" s="63">
        <f t="shared" si="0"/>
        <v>25705</v>
      </c>
      <c r="AD24" s="63">
        <f t="shared" si="1"/>
        <v>20340</v>
      </c>
      <c r="AE24" s="63">
        <v>46045</v>
      </c>
    </row>
    <row r="25" spans="1:33" ht="15" x14ac:dyDescent="0.2">
      <c r="A25" s="61" t="s">
        <v>28</v>
      </c>
      <c r="B25" s="62">
        <v>13</v>
      </c>
      <c r="C25" s="62"/>
      <c r="D25" s="62">
        <v>273</v>
      </c>
      <c r="E25" s="62"/>
      <c r="F25" s="62"/>
      <c r="G25" s="62"/>
      <c r="H25" s="62"/>
      <c r="I25" s="62"/>
      <c r="J25" s="62"/>
      <c r="K25" s="62"/>
      <c r="L25" s="62"/>
      <c r="M25" s="62">
        <v>2987</v>
      </c>
      <c r="N25" s="62"/>
      <c r="O25" s="62"/>
      <c r="P25" s="62"/>
      <c r="Q25" s="62">
        <v>246</v>
      </c>
      <c r="R25" s="62"/>
      <c r="S25" s="62"/>
      <c r="T25" s="62"/>
      <c r="U25" s="62"/>
      <c r="V25" s="62">
        <v>62</v>
      </c>
      <c r="W25" s="62"/>
      <c r="X25" s="62">
        <v>1499</v>
      </c>
      <c r="Y25" s="62">
        <v>16</v>
      </c>
      <c r="Z25" s="62">
        <v>148</v>
      </c>
      <c r="AA25" s="62"/>
      <c r="AB25" s="62">
        <v>0</v>
      </c>
      <c r="AC25" s="63">
        <f t="shared" si="0"/>
        <v>5244</v>
      </c>
      <c r="AD25" s="63">
        <f t="shared" si="1"/>
        <v>494</v>
      </c>
      <c r="AE25" s="63">
        <v>5738</v>
      </c>
    </row>
    <row r="26" spans="1:33" s="68" customFormat="1" ht="15" x14ac:dyDescent="0.2">
      <c r="A26" s="65" t="s">
        <v>29</v>
      </c>
      <c r="B26" s="66">
        <v>175</v>
      </c>
      <c r="C26" s="66">
        <v>0</v>
      </c>
      <c r="D26" s="66">
        <v>1213</v>
      </c>
      <c r="E26" s="66">
        <v>40</v>
      </c>
      <c r="F26" s="66"/>
      <c r="G26" s="66"/>
      <c r="H26" s="66">
        <v>0</v>
      </c>
      <c r="I26" s="66"/>
      <c r="J26" s="66"/>
      <c r="K26" s="66"/>
      <c r="L26" s="66"/>
      <c r="M26" s="66">
        <v>2266</v>
      </c>
      <c r="N26" s="66">
        <v>10</v>
      </c>
      <c r="O26" s="66">
        <v>0</v>
      </c>
      <c r="P26" s="66"/>
      <c r="Q26" s="66">
        <v>982</v>
      </c>
      <c r="R26" s="66"/>
      <c r="S26" s="66">
        <v>483</v>
      </c>
      <c r="T26" s="66"/>
      <c r="U26" s="66"/>
      <c r="V26" s="66">
        <v>551</v>
      </c>
      <c r="W26" s="66">
        <v>14</v>
      </c>
      <c r="X26" s="66">
        <v>5710</v>
      </c>
      <c r="Y26" s="66">
        <v>171</v>
      </c>
      <c r="Z26" s="66"/>
      <c r="AA26" s="66">
        <v>59</v>
      </c>
      <c r="AB26" s="66">
        <v>0</v>
      </c>
      <c r="AC26" s="67">
        <f t="shared" si="0"/>
        <v>11674</v>
      </c>
      <c r="AD26" s="67">
        <f t="shared" si="1"/>
        <v>5947</v>
      </c>
      <c r="AE26" s="67">
        <v>17621</v>
      </c>
    </row>
    <row r="27" spans="1:33" s="68" customFormat="1" ht="15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0"/>
      <c r="AD27" s="70"/>
      <c r="AE27" s="70"/>
    </row>
    <row r="28" spans="1:33" s="68" customFormat="1" ht="15" x14ac:dyDescent="0.2">
      <c r="A28" s="70" t="s">
        <v>80</v>
      </c>
      <c r="B28" s="70">
        <f t="shared" ref="B28:AD28" si="2">SUM(B4:B26)</f>
        <v>7385</v>
      </c>
      <c r="C28" s="70">
        <f t="shared" si="2"/>
        <v>30</v>
      </c>
      <c r="D28" s="70">
        <f t="shared" si="2"/>
        <v>25152</v>
      </c>
      <c r="E28" s="70">
        <f t="shared" si="2"/>
        <v>74</v>
      </c>
      <c r="F28" s="70">
        <f t="shared" si="2"/>
        <v>278</v>
      </c>
      <c r="G28" s="70">
        <f t="shared" si="2"/>
        <v>0</v>
      </c>
      <c r="H28" s="70">
        <f t="shared" si="2"/>
        <v>6129</v>
      </c>
      <c r="I28" s="70">
        <f t="shared" si="2"/>
        <v>1</v>
      </c>
      <c r="J28" s="70">
        <f t="shared" si="2"/>
        <v>211</v>
      </c>
      <c r="K28" s="70">
        <f t="shared" si="2"/>
        <v>0</v>
      </c>
      <c r="L28" s="70">
        <f t="shared" si="2"/>
        <v>0</v>
      </c>
      <c r="M28" s="70">
        <f t="shared" si="2"/>
        <v>352620</v>
      </c>
      <c r="N28" s="70">
        <f t="shared" si="2"/>
        <v>261</v>
      </c>
      <c r="O28" s="70">
        <f t="shared" si="2"/>
        <v>9</v>
      </c>
      <c r="P28" s="70">
        <f t="shared" si="2"/>
        <v>9</v>
      </c>
      <c r="Q28" s="70">
        <f t="shared" si="2"/>
        <v>4190</v>
      </c>
      <c r="R28" s="70">
        <f t="shared" si="2"/>
        <v>3</v>
      </c>
      <c r="S28" s="70">
        <f t="shared" si="2"/>
        <v>509</v>
      </c>
      <c r="T28" s="70">
        <f t="shared" si="2"/>
        <v>2553</v>
      </c>
      <c r="U28" s="70">
        <f t="shared" si="2"/>
        <v>25</v>
      </c>
      <c r="V28" s="70">
        <f t="shared" si="2"/>
        <v>85872</v>
      </c>
      <c r="W28" s="70">
        <f t="shared" si="2"/>
        <v>367</v>
      </c>
      <c r="X28" s="70">
        <f t="shared" si="2"/>
        <v>28271</v>
      </c>
      <c r="Y28" s="70">
        <f t="shared" si="2"/>
        <v>24666</v>
      </c>
      <c r="Z28" s="70">
        <f t="shared" si="2"/>
        <v>227</v>
      </c>
      <c r="AA28" s="70">
        <f t="shared" si="2"/>
        <v>757</v>
      </c>
      <c r="AB28" s="70">
        <f t="shared" si="2"/>
        <v>457</v>
      </c>
      <c r="AC28" s="70">
        <f t="shared" si="2"/>
        <v>540056</v>
      </c>
      <c r="AD28" s="70">
        <f t="shared" si="2"/>
        <v>177693</v>
      </c>
      <c r="AE28" s="70">
        <v>717749</v>
      </c>
      <c r="AG28" s="71"/>
    </row>
    <row r="29" spans="1:33" s="68" customFormat="1" ht="15" x14ac:dyDescent="0.2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0"/>
      <c r="AD29" s="70"/>
      <c r="AE29" s="70"/>
    </row>
    <row r="30" spans="1:33" s="68" customFormat="1" ht="15" x14ac:dyDescent="0.2">
      <c r="A30" s="73" t="s">
        <v>30</v>
      </c>
      <c r="B30" s="73">
        <v>170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>
        <v>654</v>
      </c>
      <c r="N30" s="73"/>
      <c r="O30" s="73"/>
      <c r="P30" s="73"/>
      <c r="Q30" s="73">
        <v>5</v>
      </c>
      <c r="R30" s="73"/>
      <c r="S30" s="73"/>
      <c r="T30" s="73"/>
      <c r="U30" s="73"/>
      <c r="V30" s="73">
        <v>1067</v>
      </c>
      <c r="W30" s="73"/>
      <c r="X30" s="73">
        <v>991</v>
      </c>
      <c r="Y30" s="73">
        <v>146</v>
      </c>
      <c r="Z30" s="73"/>
      <c r="AA30" s="73"/>
      <c r="AB30" s="73">
        <v>2</v>
      </c>
      <c r="AC30" s="74">
        <f t="shared" ref="AC30:AC57" si="3">SUM(B30:AB30)</f>
        <v>3035</v>
      </c>
      <c r="AD30" s="74">
        <f t="shared" ref="AD30:AD57" si="4">+AE30-AC30</f>
        <v>45308</v>
      </c>
      <c r="AE30" s="74">
        <v>48343</v>
      </c>
    </row>
    <row r="31" spans="1:33" s="68" customFormat="1" ht="15" x14ac:dyDescent="0.2">
      <c r="A31" s="73" t="s">
        <v>31</v>
      </c>
      <c r="B31" s="73">
        <v>15</v>
      </c>
      <c r="C31" s="73"/>
      <c r="D31" s="73"/>
      <c r="E31" s="73"/>
      <c r="F31" s="73"/>
      <c r="G31" s="73"/>
      <c r="H31" s="73"/>
      <c r="I31" s="73"/>
      <c r="J31" s="73">
        <v>2</v>
      </c>
      <c r="K31" s="73"/>
      <c r="L31" s="73"/>
      <c r="M31" s="73">
        <v>26</v>
      </c>
      <c r="N31" s="73"/>
      <c r="O31" s="73"/>
      <c r="P31" s="73"/>
      <c r="Q31" s="73">
        <v>3</v>
      </c>
      <c r="R31" s="73"/>
      <c r="S31" s="73"/>
      <c r="T31" s="73"/>
      <c r="U31" s="73"/>
      <c r="V31" s="73">
        <v>7</v>
      </c>
      <c r="W31" s="73"/>
      <c r="X31" s="73">
        <v>1</v>
      </c>
      <c r="Y31" s="73">
        <v>0</v>
      </c>
      <c r="Z31" s="73">
        <v>2</v>
      </c>
      <c r="AA31" s="73"/>
      <c r="AB31" s="73"/>
      <c r="AC31" s="74">
        <f t="shared" si="3"/>
        <v>56</v>
      </c>
      <c r="AD31" s="74">
        <f t="shared" si="4"/>
        <v>30</v>
      </c>
      <c r="AE31" s="74">
        <v>86</v>
      </c>
    </row>
    <row r="32" spans="1:33" ht="15" x14ac:dyDescent="0.2">
      <c r="A32" s="72" t="s">
        <v>81</v>
      </c>
      <c r="B32" s="72">
        <v>3</v>
      </c>
      <c r="C32" s="72">
        <v>0</v>
      </c>
      <c r="D32" s="72">
        <v>2</v>
      </c>
      <c r="E32" s="72">
        <v>0</v>
      </c>
      <c r="F32" s="72"/>
      <c r="G32" s="72"/>
      <c r="H32" s="72"/>
      <c r="I32" s="72"/>
      <c r="J32" s="72"/>
      <c r="K32" s="72"/>
      <c r="L32" s="72"/>
      <c r="M32" s="72">
        <v>5</v>
      </c>
      <c r="N32" s="72"/>
      <c r="O32" s="72"/>
      <c r="P32" s="72"/>
      <c r="Q32" s="72">
        <v>6</v>
      </c>
      <c r="R32" s="72"/>
      <c r="S32" s="72"/>
      <c r="T32" s="72"/>
      <c r="U32" s="72"/>
      <c r="V32" s="72">
        <v>81</v>
      </c>
      <c r="W32" s="72"/>
      <c r="X32" s="72">
        <v>20</v>
      </c>
      <c r="Y32" s="72">
        <v>7</v>
      </c>
      <c r="Z32" s="72"/>
      <c r="AA32" s="72"/>
      <c r="AB32" s="72"/>
      <c r="AC32" s="70">
        <f t="shared" si="3"/>
        <v>124</v>
      </c>
      <c r="AD32" s="70">
        <f t="shared" si="4"/>
        <v>7561</v>
      </c>
      <c r="AE32" s="70">
        <v>7685</v>
      </c>
    </row>
    <row r="33" spans="1:31" ht="15" x14ac:dyDescent="0.2">
      <c r="A33" s="72" t="s">
        <v>82</v>
      </c>
      <c r="B33" s="72">
        <v>21</v>
      </c>
      <c r="C33" s="72"/>
      <c r="D33" s="72"/>
      <c r="E33" s="72"/>
      <c r="F33" s="72"/>
      <c r="G33" s="72"/>
      <c r="H33" s="72"/>
      <c r="I33" s="72"/>
      <c r="J33" s="72">
        <v>9</v>
      </c>
      <c r="K33" s="72"/>
      <c r="L33" s="72"/>
      <c r="M33" s="72">
        <v>14</v>
      </c>
      <c r="N33" s="72"/>
      <c r="O33" s="72"/>
      <c r="P33" s="72"/>
      <c r="Q33" s="72"/>
      <c r="R33" s="72"/>
      <c r="S33" s="72"/>
      <c r="T33" s="72"/>
      <c r="U33" s="72"/>
      <c r="V33" s="72">
        <v>36</v>
      </c>
      <c r="W33" s="72"/>
      <c r="X33" s="72">
        <v>15</v>
      </c>
      <c r="Y33" s="72"/>
      <c r="Z33" s="72"/>
      <c r="AA33" s="72"/>
      <c r="AB33" s="72"/>
      <c r="AC33" s="70">
        <f t="shared" si="3"/>
        <v>95</v>
      </c>
      <c r="AD33" s="70">
        <f t="shared" si="4"/>
        <v>1</v>
      </c>
      <c r="AE33" s="70">
        <v>96</v>
      </c>
    </row>
    <row r="34" spans="1:31" ht="15" x14ac:dyDescent="0.2">
      <c r="A34" s="73" t="s">
        <v>32</v>
      </c>
      <c r="B34" s="73">
        <v>10</v>
      </c>
      <c r="C34" s="73"/>
      <c r="D34" s="73"/>
      <c r="E34" s="73"/>
      <c r="F34" s="73"/>
      <c r="G34" s="73"/>
      <c r="H34" s="73"/>
      <c r="I34" s="73"/>
      <c r="J34" s="73">
        <v>8</v>
      </c>
      <c r="K34" s="73"/>
      <c r="L34" s="73"/>
      <c r="M34" s="73">
        <v>11</v>
      </c>
      <c r="N34" s="73"/>
      <c r="O34" s="73"/>
      <c r="P34" s="73"/>
      <c r="Q34" s="73"/>
      <c r="R34" s="73"/>
      <c r="S34" s="73">
        <v>1</v>
      </c>
      <c r="T34" s="73"/>
      <c r="U34" s="73"/>
      <c r="V34" s="73">
        <v>0</v>
      </c>
      <c r="W34" s="73"/>
      <c r="X34" s="73">
        <v>4</v>
      </c>
      <c r="Y34" s="73"/>
      <c r="Z34" s="73"/>
      <c r="AA34" s="73"/>
      <c r="AB34" s="73"/>
      <c r="AC34" s="74">
        <f t="shared" si="3"/>
        <v>34</v>
      </c>
      <c r="AD34" s="74">
        <f t="shared" si="4"/>
        <v>113</v>
      </c>
      <c r="AE34" s="74">
        <v>147</v>
      </c>
    </row>
    <row r="35" spans="1:31" ht="15" x14ac:dyDescent="0.2">
      <c r="A35" s="73" t="s">
        <v>33</v>
      </c>
      <c r="B35" s="73">
        <v>33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>
        <v>190</v>
      </c>
      <c r="N35" s="73"/>
      <c r="O35" s="73"/>
      <c r="P35" s="73"/>
      <c r="Q35" s="73">
        <v>22</v>
      </c>
      <c r="R35" s="73"/>
      <c r="S35" s="73"/>
      <c r="T35" s="73"/>
      <c r="U35" s="73"/>
      <c r="V35" s="73">
        <v>698</v>
      </c>
      <c r="W35" s="73"/>
      <c r="X35" s="73">
        <v>198</v>
      </c>
      <c r="Y35" s="73">
        <v>1</v>
      </c>
      <c r="Z35" s="73"/>
      <c r="AA35" s="73"/>
      <c r="AB35" s="73"/>
      <c r="AC35" s="74">
        <f t="shared" si="3"/>
        <v>1142</v>
      </c>
      <c r="AD35" s="74">
        <f t="shared" si="4"/>
        <v>4510</v>
      </c>
      <c r="AE35" s="74">
        <v>5652</v>
      </c>
    </row>
    <row r="36" spans="1:31" ht="15" x14ac:dyDescent="0.2">
      <c r="A36" s="72" t="s">
        <v>60</v>
      </c>
      <c r="B36" s="72">
        <v>4</v>
      </c>
      <c r="C36" s="72">
        <v>0</v>
      </c>
      <c r="D36" s="72"/>
      <c r="E36" s="72">
        <v>0</v>
      </c>
      <c r="F36" s="72"/>
      <c r="G36" s="72"/>
      <c r="H36" s="72"/>
      <c r="I36" s="72">
        <v>0</v>
      </c>
      <c r="J36" s="72"/>
      <c r="K36" s="72"/>
      <c r="L36" s="72"/>
      <c r="M36" s="72">
        <v>15</v>
      </c>
      <c r="N36" s="72"/>
      <c r="O36" s="72"/>
      <c r="P36" s="72"/>
      <c r="Q36" s="72">
        <v>45</v>
      </c>
      <c r="R36" s="72"/>
      <c r="S36" s="72"/>
      <c r="T36" s="72"/>
      <c r="U36" s="72"/>
      <c r="V36" s="72">
        <v>241</v>
      </c>
      <c r="W36" s="72">
        <v>0</v>
      </c>
      <c r="X36" s="72">
        <v>295</v>
      </c>
      <c r="Y36" s="72">
        <v>7</v>
      </c>
      <c r="Z36" s="72"/>
      <c r="AA36" s="72"/>
      <c r="AB36" s="72">
        <v>0</v>
      </c>
      <c r="AC36" s="70">
        <f t="shared" si="3"/>
        <v>607</v>
      </c>
      <c r="AD36" s="70">
        <f t="shared" si="4"/>
        <v>6600</v>
      </c>
      <c r="AE36" s="70">
        <v>7207</v>
      </c>
    </row>
    <row r="37" spans="1:31" ht="15" x14ac:dyDescent="0.2">
      <c r="A37" s="72" t="s">
        <v>34</v>
      </c>
      <c r="B37" s="72">
        <v>107</v>
      </c>
      <c r="C37" s="72"/>
      <c r="D37" s="72">
        <v>105</v>
      </c>
      <c r="E37" s="72"/>
      <c r="F37" s="72"/>
      <c r="G37" s="72"/>
      <c r="H37" s="72"/>
      <c r="I37" s="72"/>
      <c r="J37" s="72"/>
      <c r="K37" s="72"/>
      <c r="L37" s="72"/>
      <c r="M37" s="72">
        <v>286</v>
      </c>
      <c r="N37" s="72">
        <v>6</v>
      </c>
      <c r="O37" s="72"/>
      <c r="P37" s="72"/>
      <c r="Q37" s="72">
        <v>7</v>
      </c>
      <c r="R37" s="72"/>
      <c r="S37" s="72"/>
      <c r="T37" s="72"/>
      <c r="U37" s="72"/>
      <c r="V37" s="72">
        <v>78</v>
      </c>
      <c r="W37" s="72"/>
      <c r="X37" s="72">
        <v>1546</v>
      </c>
      <c r="Y37" s="72">
        <v>1</v>
      </c>
      <c r="Z37" s="72"/>
      <c r="AA37" s="72"/>
      <c r="AB37" s="72">
        <v>0</v>
      </c>
      <c r="AC37" s="70">
        <f t="shared" si="3"/>
        <v>2136</v>
      </c>
      <c r="AD37" s="70">
        <f t="shared" si="4"/>
        <v>9222</v>
      </c>
      <c r="AE37" s="70">
        <v>11358</v>
      </c>
    </row>
    <row r="38" spans="1:31" ht="15" x14ac:dyDescent="0.2">
      <c r="A38" s="73" t="s">
        <v>83</v>
      </c>
      <c r="B38" s="73"/>
      <c r="C38" s="73"/>
      <c r="D38" s="73"/>
      <c r="E38" s="73"/>
      <c r="F38" s="73"/>
      <c r="G38" s="73"/>
      <c r="H38" s="73">
        <v>29</v>
      </c>
      <c r="I38" s="73"/>
      <c r="J38" s="73"/>
      <c r="K38" s="73"/>
      <c r="L38" s="73"/>
      <c r="M38" s="73">
        <v>5</v>
      </c>
      <c r="N38" s="73"/>
      <c r="O38" s="73"/>
      <c r="P38" s="73"/>
      <c r="Q38" s="73">
        <v>5</v>
      </c>
      <c r="R38" s="73"/>
      <c r="S38" s="73"/>
      <c r="T38" s="73"/>
      <c r="U38" s="73"/>
      <c r="V38" s="73">
        <v>29</v>
      </c>
      <c r="W38" s="73">
        <v>1</v>
      </c>
      <c r="X38" s="73">
        <v>5</v>
      </c>
      <c r="Y38" s="73"/>
      <c r="Z38" s="73"/>
      <c r="AA38" s="73">
        <v>40</v>
      </c>
      <c r="AB38" s="73"/>
      <c r="AC38" s="74">
        <f t="shared" si="3"/>
        <v>114</v>
      </c>
      <c r="AD38" s="74">
        <f t="shared" si="4"/>
        <v>225</v>
      </c>
      <c r="AE38" s="74">
        <v>339</v>
      </c>
    </row>
    <row r="39" spans="1:31" ht="15" x14ac:dyDescent="0.2">
      <c r="A39" s="73" t="s">
        <v>35</v>
      </c>
      <c r="B39" s="73">
        <v>2</v>
      </c>
      <c r="C39" s="73"/>
      <c r="D39" s="73"/>
      <c r="E39" s="73"/>
      <c r="F39" s="73"/>
      <c r="G39" s="73"/>
      <c r="H39" s="73"/>
      <c r="I39" s="73"/>
      <c r="J39" s="73">
        <v>1</v>
      </c>
      <c r="K39" s="73"/>
      <c r="L39" s="73"/>
      <c r="M39" s="73">
        <v>8</v>
      </c>
      <c r="N39" s="73"/>
      <c r="O39" s="73"/>
      <c r="P39" s="73"/>
      <c r="Q39" s="73">
        <v>0</v>
      </c>
      <c r="R39" s="73"/>
      <c r="S39" s="73"/>
      <c r="T39" s="73"/>
      <c r="U39" s="73"/>
      <c r="V39" s="73">
        <v>2</v>
      </c>
      <c r="W39" s="73"/>
      <c r="X39" s="73"/>
      <c r="Y39" s="73"/>
      <c r="Z39" s="73"/>
      <c r="AA39" s="73"/>
      <c r="AB39" s="73"/>
      <c r="AC39" s="74">
        <f t="shared" si="3"/>
        <v>13</v>
      </c>
      <c r="AD39" s="74">
        <f t="shared" si="4"/>
        <v>7</v>
      </c>
      <c r="AE39" s="74">
        <v>20</v>
      </c>
    </row>
    <row r="40" spans="1:31" ht="15" x14ac:dyDescent="0.2">
      <c r="A40" s="72" t="s">
        <v>36</v>
      </c>
      <c r="B40" s="72">
        <v>555</v>
      </c>
      <c r="C40" s="72"/>
      <c r="D40" s="72">
        <v>10698</v>
      </c>
      <c r="E40" s="72">
        <v>0</v>
      </c>
      <c r="F40" s="72"/>
      <c r="G40" s="72"/>
      <c r="H40" s="72"/>
      <c r="I40" s="72"/>
      <c r="J40" s="72">
        <v>47</v>
      </c>
      <c r="K40" s="72"/>
      <c r="L40" s="72"/>
      <c r="M40" s="72">
        <v>2731</v>
      </c>
      <c r="N40" s="72">
        <v>6801</v>
      </c>
      <c r="O40" s="72"/>
      <c r="P40" s="72"/>
      <c r="Q40" s="72">
        <v>27442</v>
      </c>
      <c r="R40" s="72"/>
      <c r="S40" s="72"/>
      <c r="T40" s="72"/>
      <c r="U40" s="72"/>
      <c r="V40" s="72">
        <v>254</v>
      </c>
      <c r="W40" s="72">
        <v>63</v>
      </c>
      <c r="X40" s="72">
        <v>5650</v>
      </c>
      <c r="Y40" s="72">
        <v>25</v>
      </c>
      <c r="Z40" s="72"/>
      <c r="AA40" s="72">
        <v>21</v>
      </c>
      <c r="AB40" s="72"/>
      <c r="AC40" s="70">
        <f t="shared" si="3"/>
        <v>54287</v>
      </c>
      <c r="AD40" s="70">
        <f t="shared" si="4"/>
        <v>18475</v>
      </c>
      <c r="AE40" s="70">
        <v>72762</v>
      </c>
    </row>
    <row r="41" spans="1:31" ht="15" x14ac:dyDescent="0.2">
      <c r="A41" s="72" t="s">
        <v>64</v>
      </c>
      <c r="B41" s="72">
        <v>10</v>
      </c>
      <c r="C41" s="72"/>
      <c r="D41" s="72">
        <v>14</v>
      </c>
      <c r="E41" s="72"/>
      <c r="F41" s="72"/>
      <c r="G41" s="72">
        <v>40</v>
      </c>
      <c r="H41" s="72"/>
      <c r="I41" s="72"/>
      <c r="J41" s="72">
        <v>211</v>
      </c>
      <c r="K41" s="72"/>
      <c r="L41" s="72"/>
      <c r="M41" s="72">
        <v>549</v>
      </c>
      <c r="N41" s="72">
        <v>20</v>
      </c>
      <c r="O41" s="72">
        <v>53</v>
      </c>
      <c r="P41" s="72"/>
      <c r="Q41" s="72">
        <v>123</v>
      </c>
      <c r="R41" s="72"/>
      <c r="S41" s="72"/>
      <c r="T41" s="72"/>
      <c r="U41" s="72">
        <v>21</v>
      </c>
      <c r="V41" s="72">
        <v>771</v>
      </c>
      <c r="W41" s="72">
        <v>40</v>
      </c>
      <c r="X41" s="72">
        <v>630</v>
      </c>
      <c r="Y41" s="72">
        <v>174</v>
      </c>
      <c r="Z41" s="72"/>
      <c r="AA41" s="72"/>
      <c r="AB41" s="72"/>
      <c r="AC41" s="70">
        <f t="shared" si="3"/>
        <v>2656</v>
      </c>
      <c r="AD41" s="70">
        <f t="shared" si="4"/>
        <v>16846</v>
      </c>
      <c r="AE41" s="70">
        <v>19502</v>
      </c>
    </row>
    <row r="42" spans="1:31" ht="15" x14ac:dyDescent="0.2">
      <c r="A42" s="73" t="s">
        <v>65</v>
      </c>
      <c r="B42" s="73">
        <v>602</v>
      </c>
      <c r="C42" s="73"/>
      <c r="D42" s="73"/>
      <c r="E42" s="73"/>
      <c r="F42" s="73">
        <v>261</v>
      </c>
      <c r="G42" s="73">
        <v>57</v>
      </c>
      <c r="H42" s="73"/>
      <c r="I42" s="73"/>
      <c r="J42" s="73">
        <v>32</v>
      </c>
      <c r="K42" s="73"/>
      <c r="L42" s="73"/>
      <c r="M42" s="73">
        <v>79</v>
      </c>
      <c r="N42" s="73">
        <v>99</v>
      </c>
      <c r="O42" s="73">
        <v>2</v>
      </c>
      <c r="P42" s="73"/>
      <c r="Q42" s="73">
        <v>212</v>
      </c>
      <c r="R42" s="73"/>
      <c r="S42" s="73"/>
      <c r="T42" s="73"/>
      <c r="U42" s="73"/>
      <c r="V42" s="73">
        <v>149</v>
      </c>
      <c r="W42" s="73"/>
      <c r="X42" s="73">
        <v>8899</v>
      </c>
      <c r="Y42" s="73">
        <v>40</v>
      </c>
      <c r="Z42" s="73"/>
      <c r="AA42" s="73"/>
      <c r="AB42" s="73"/>
      <c r="AC42" s="74">
        <f t="shared" si="3"/>
        <v>10432</v>
      </c>
      <c r="AD42" s="74">
        <f t="shared" si="4"/>
        <v>1976</v>
      </c>
      <c r="AE42" s="74">
        <v>12408</v>
      </c>
    </row>
    <row r="43" spans="1:31" ht="15" x14ac:dyDescent="0.2">
      <c r="A43" s="73" t="s">
        <v>61</v>
      </c>
      <c r="B43" s="73">
        <v>80</v>
      </c>
      <c r="C43" s="73"/>
      <c r="D43" s="73">
        <v>27</v>
      </c>
      <c r="E43" s="73">
        <v>0</v>
      </c>
      <c r="F43" s="73"/>
      <c r="G43" s="73"/>
      <c r="H43" s="73">
        <v>5</v>
      </c>
      <c r="I43" s="73"/>
      <c r="J43" s="73"/>
      <c r="K43" s="73"/>
      <c r="L43" s="73"/>
      <c r="M43" s="73">
        <v>389</v>
      </c>
      <c r="N43" s="73">
        <v>1</v>
      </c>
      <c r="O43" s="73"/>
      <c r="P43" s="73"/>
      <c r="Q43" s="73">
        <v>9</v>
      </c>
      <c r="R43" s="73"/>
      <c r="S43" s="73"/>
      <c r="T43" s="73"/>
      <c r="U43" s="73"/>
      <c r="V43" s="73">
        <v>976</v>
      </c>
      <c r="W43" s="73">
        <v>1</v>
      </c>
      <c r="X43" s="73">
        <v>195</v>
      </c>
      <c r="Y43" s="73">
        <v>10</v>
      </c>
      <c r="Z43" s="73"/>
      <c r="AA43" s="73"/>
      <c r="AB43" s="73">
        <v>6</v>
      </c>
      <c r="AC43" s="74">
        <f t="shared" si="3"/>
        <v>1699</v>
      </c>
      <c r="AD43" s="74">
        <f t="shared" si="4"/>
        <v>18168</v>
      </c>
      <c r="AE43" s="74">
        <v>19867</v>
      </c>
    </row>
    <row r="44" spans="1:31" ht="15" x14ac:dyDescent="0.2">
      <c r="A44" s="72" t="s">
        <v>37</v>
      </c>
      <c r="B44" s="72">
        <v>997</v>
      </c>
      <c r="C44" s="72">
        <v>3687</v>
      </c>
      <c r="D44" s="72">
        <v>4162</v>
      </c>
      <c r="E44" s="72"/>
      <c r="F44" s="72">
        <v>22</v>
      </c>
      <c r="G44" s="72"/>
      <c r="H44" s="72"/>
      <c r="I44" s="72">
        <v>55</v>
      </c>
      <c r="J44" s="72">
        <v>0</v>
      </c>
      <c r="K44" s="72"/>
      <c r="L44" s="72"/>
      <c r="M44" s="72">
        <v>50358</v>
      </c>
      <c r="N44" s="72"/>
      <c r="O44" s="72">
        <v>22</v>
      </c>
      <c r="P44" s="72"/>
      <c r="Q44" s="72">
        <v>48675</v>
      </c>
      <c r="R44" s="72"/>
      <c r="S44" s="72"/>
      <c r="T44" s="72"/>
      <c r="U44" s="72"/>
      <c r="V44" s="72">
        <v>608</v>
      </c>
      <c r="W44" s="72">
        <v>2934</v>
      </c>
      <c r="X44" s="72">
        <v>6965</v>
      </c>
      <c r="Y44" s="72">
        <v>1</v>
      </c>
      <c r="Z44" s="72"/>
      <c r="AA44" s="72"/>
      <c r="AB44" s="72"/>
      <c r="AC44" s="70">
        <f t="shared" si="3"/>
        <v>118486</v>
      </c>
      <c r="AD44" s="70">
        <f t="shared" si="4"/>
        <v>9440</v>
      </c>
      <c r="AE44" s="70">
        <v>127926</v>
      </c>
    </row>
    <row r="45" spans="1:31" ht="15" x14ac:dyDescent="0.2">
      <c r="A45" s="72" t="s">
        <v>38</v>
      </c>
      <c r="B45" s="72">
        <v>30</v>
      </c>
      <c r="C45" s="72"/>
      <c r="D45" s="72">
        <v>25</v>
      </c>
      <c r="E45" s="72"/>
      <c r="F45" s="72"/>
      <c r="G45" s="72"/>
      <c r="H45" s="72"/>
      <c r="I45" s="72"/>
      <c r="J45" s="72">
        <v>8</v>
      </c>
      <c r="K45" s="72"/>
      <c r="L45" s="72"/>
      <c r="M45" s="72">
        <v>796</v>
      </c>
      <c r="N45" s="72">
        <v>3</v>
      </c>
      <c r="O45" s="72">
        <v>58</v>
      </c>
      <c r="P45" s="72"/>
      <c r="Q45" s="72">
        <v>16</v>
      </c>
      <c r="R45" s="72"/>
      <c r="S45" s="72"/>
      <c r="T45" s="72"/>
      <c r="U45" s="72"/>
      <c r="V45" s="72">
        <v>46</v>
      </c>
      <c r="W45" s="72">
        <v>0</v>
      </c>
      <c r="X45" s="72">
        <v>28</v>
      </c>
      <c r="Y45" s="72"/>
      <c r="Z45" s="72"/>
      <c r="AA45" s="72"/>
      <c r="AB45" s="72"/>
      <c r="AC45" s="70">
        <f t="shared" si="3"/>
        <v>1010</v>
      </c>
      <c r="AD45" s="70">
        <f t="shared" si="4"/>
        <v>402</v>
      </c>
      <c r="AE45" s="70">
        <v>1412</v>
      </c>
    </row>
    <row r="46" spans="1:31" ht="15" x14ac:dyDescent="0.2">
      <c r="A46" s="73" t="s">
        <v>39</v>
      </c>
      <c r="B46" s="73">
        <v>126</v>
      </c>
      <c r="C46" s="73"/>
      <c r="D46" s="73">
        <v>80</v>
      </c>
      <c r="E46" s="73"/>
      <c r="F46" s="73"/>
      <c r="G46" s="73"/>
      <c r="H46" s="73"/>
      <c r="I46" s="73"/>
      <c r="J46" s="73">
        <v>1</v>
      </c>
      <c r="K46" s="73"/>
      <c r="L46" s="73"/>
      <c r="M46" s="73">
        <v>705</v>
      </c>
      <c r="N46" s="73">
        <v>1</v>
      </c>
      <c r="O46" s="73"/>
      <c r="P46" s="73"/>
      <c r="Q46" s="73">
        <v>1014</v>
      </c>
      <c r="R46" s="73"/>
      <c r="S46" s="73"/>
      <c r="T46" s="73"/>
      <c r="U46" s="73"/>
      <c r="V46" s="73">
        <v>2802</v>
      </c>
      <c r="W46" s="73"/>
      <c r="X46" s="73">
        <v>376</v>
      </c>
      <c r="Y46" s="73">
        <v>84</v>
      </c>
      <c r="Z46" s="73"/>
      <c r="AA46" s="73"/>
      <c r="AB46" s="73">
        <v>79</v>
      </c>
      <c r="AC46" s="74">
        <f t="shared" si="3"/>
        <v>5268</v>
      </c>
      <c r="AD46" s="74">
        <f t="shared" si="4"/>
        <v>35760</v>
      </c>
      <c r="AE46" s="74">
        <v>41028</v>
      </c>
    </row>
    <row r="47" spans="1:31" ht="15" x14ac:dyDescent="0.2">
      <c r="A47" s="73" t="s">
        <v>84</v>
      </c>
      <c r="B47" s="73">
        <v>21</v>
      </c>
      <c r="C47" s="73"/>
      <c r="D47" s="73"/>
      <c r="E47" s="73">
        <v>1</v>
      </c>
      <c r="F47" s="73"/>
      <c r="G47" s="73"/>
      <c r="H47" s="73"/>
      <c r="I47" s="73"/>
      <c r="J47" s="73"/>
      <c r="K47" s="73"/>
      <c r="L47" s="73"/>
      <c r="M47" s="73">
        <v>7</v>
      </c>
      <c r="N47" s="73"/>
      <c r="O47" s="73"/>
      <c r="P47" s="73"/>
      <c r="Q47" s="73">
        <v>3</v>
      </c>
      <c r="R47" s="73"/>
      <c r="S47" s="73"/>
      <c r="T47" s="73"/>
      <c r="U47" s="73"/>
      <c r="V47" s="73">
        <v>6</v>
      </c>
      <c r="W47" s="73"/>
      <c r="X47" s="73">
        <v>18</v>
      </c>
      <c r="Y47" s="73">
        <v>15</v>
      </c>
      <c r="Z47" s="73"/>
      <c r="AA47" s="73"/>
      <c r="AB47" s="73"/>
      <c r="AC47" s="74">
        <f t="shared" si="3"/>
        <v>71</v>
      </c>
      <c r="AD47" s="74">
        <f t="shared" si="4"/>
        <v>69</v>
      </c>
      <c r="AE47" s="74">
        <v>140</v>
      </c>
    </row>
    <row r="48" spans="1:31" ht="15" x14ac:dyDescent="0.2">
      <c r="A48" s="72" t="s">
        <v>66</v>
      </c>
      <c r="B48" s="72">
        <v>503</v>
      </c>
      <c r="C48" s="72">
        <v>4</v>
      </c>
      <c r="D48" s="72">
        <v>66</v>
      </c>
      <c r="E48" s="72">
        <v>158</v>
      </c>
      <c r="F48" s="72"/>
      <c r="G48" s="72">
        <v>21</v>
      </c>
      <c r="H48" s="72"/>
      <c r="I48" s="72"/>
      <c r="J48" s="72">
        <v>354</v>
      </c>
      <c r="K48" s="72"/>
      <c r="L48" s="72"/>
      <c r="M48" s="72">
        <v>1920</v>
      </c>
      <c r="N48" s="72">
        <v>10164</v>
      </c>
      <c r="O48" s="72"/>
      <c r="P48" s="72"/>
      <c r="Q48" s="72">
        <v>849</v>
      </c>
      <c r="R48" s="72"/>
      <c r="S48" s="72">
        <v>42</v>
      </c>
      <c r="T48" s="72">
        <v>1512</v>
      </c>
      <c r="U48" s="72">
        <v>51</v>
      </c>
      <c r="V48" s="72">
        <v>1904</v>
      </c>
      <c r="W48" s="72">
        <v>39</v>
      </c>
      <c r="X48" s="72">
        <v>3434</v>
      </c>
      <c r="Y48" s="72">
        <v>214</v>
      </c>
      <c r="Z48" s="72">
        <v>4</v>
      </c>
      <c r="AA48" s="72">
        <v>437</v>
      </c>
      <c r="AB48" s="72"/>
      <c r="AC48" s="70">
        <f t="shared" si="3"/>
        <v>21676</v>
      </c>
      <c r="AD48" s="70">
        <f t="shared" si="4"/>
        <v>23454</v>
      </c>
      <c r="AE48" s="70">
        <v>45130</v>
      </c>
    </row>
    <row r="49" spans="1:31" ht="15" x14ac:dyDescent="0.2">
      <c r="A49" s="72" t="s">
        <v>40</v>
      </c>
      <c r="B49" s="72">
        <v>8</v>
      </c>
      <c r="C49" s="72"/>
      <c r="D49" s="72"/>
      <c r="E49" s="72"/>
      <c r="F49" s="72"/>
      <c r="G49" s="72"/>
      <c r="H49" s="72"/>
      <c r="I49" s="72"/>
      <c r="J49" s="72">
        <v>18</v>
      </c>
      <c r="K49" s="72"/>
      <c r="L49" s="72"/>
      <c r="M49" s="72">
        <v>119</v>
      </c>
      <c r="N49" s="72">
        <v>5</v>
      </c>
      <c r="O49" s="72">
        <v>14</v>
      </c>
      <c r="P49" s="72"/>
      <c r="Q49" s="72">
        <v>41</v>
      </c>
      <c r="R49" s="72"/>
      <c r="S49" s="72"/>
      <c r="T49" s="72"/>
      <c r="U49" s="72"/>
      <c r="V49" s="72">
        <v>24</v>
      </c>
      <c r="W49" s="72"/>
      <c r="X49" s="72">
        <v>1305</v>
      </c>
      <c r="Y49" s="72"/>
      <c r="Z49" s="72"/>
      <c r="AA49" s="72"/>
      <c r="AB49" s="72"/>
      <c r="AC49" s="70">
        <f t="shared" si="3"/>
        <v>1534</v>
      </c>
      <c r="AD49" s="70">
        <f t="shared" si="4"/>
        <v>669</v>
      </c>
      <c r="AE49" s="70">
        <v>2203</v>
      </c>
    </row>
    <row r="50" spans="1:31" ht="15" x14ac:dyDescent="0.2">
      <c r="A50" s="73" t="s">
        <v>67</v>
      </c>
      <c r="B50" s="73">
        <v>0</v>
      </c>
      <c r="C50" s="73"/>
      <c r="D50" s="73">
        <v>0</v>
      </c>
      <c r="E50" s="73"/>
      <c r="F50" s="73"/>
      <c r="G50" s="73"/>
      <c r="H50" s="73"/>
      <c r="I50" s="73"/>
      <c r="J50" s="73"/>
      <c r="K50" s="73"/>
      <c r="L50" s="73"/>
      <c r="M50" s="73">
        <v>0</v>
      </c>
      <c r="N50" s="73"/>
      <c r="O50" s="73"/>
      <c r="P50" s="73"/>
      <c r="Q50" s="73">
        <v>0</v>
      </c>
      <c r="R50" s="73"/>
      <c r="S50" s="73"/>
      <c r="T50" s="73"/>
      <c r="U50" s="73"/>
      <c r="V50" s="73">
        <v>182</v>
      </c>
      <c r="W50" s="73"/>
      <c r="X50" s="73">
        <v>11</v>
      </c>
      <c r="Y50" s="73"/>
      <c r="Z50" s="73"/>
      <c r="AA50" s="73"/>
      <c r="AB50" s="73"/>
      <c r="AC50" s="74">
        <f t="shared" si="3"/>
        <v>193</v>
      </c>
      <c r="AD50" s="74">
        <f t="shared" si="4"/>
        <v>2</v>
      </c>
      <c r="AE50" s="74">
        <v>195</v>
      </c>
    </row>
    <row r="51" spans="1:31" ht="15" x14ac:dyDescent="0.2">
      <c r="A51" s="73" t="s">
        <v>41</v>
      </c>
      <c r="B51" s="73">
        <v>47</v>
      </c>
      <c r="C51" s="73"/>
      <c r="D51" s="73">
        <v>21503</v>
      </c>
      <c r="E51" s="73">
        <v>0</v>
      </c>
      <c r="F51" s="73"/>
      <c r="G51" s="73"/>
      <c r="H51" s="73"/>
      <c r="I51" s="73"/>
      <c r="J51" s="73">
        <v>11</v>
      </c>
      <c r="K51" s="73"/>
      <c r="L51" s="73"/>
      <c r="M51" s="73">
        <v>149</v>
      </c>
      <c r="N51" s="73">
        <v>1</v>
      </c>
      <c r="O51" s="73">
        <v>1</v>
      </c>
      <c r="P51" s="73"/>
      <c r="Q51" s="73">
        <v>237</v>
      </c>
      <c r="R51" s="73"/>
      <c r="S51" s="73"/>
      <c r="T51" s="73"/>
      <c r="U51" s="73"/>
      <c r="V51" s="73">
        <v>8446</v>
      </c>
      <c r="W51" s="73">
        <v>0</v>
      </c>
      <c r="X51" s="73">
        <v>2054</v>
      </c>
      <c r="Y51" s="73"/>
      <c r="Z51" s="73"/>
      <c r="AA51" s="73"/>
      <c r="AB51" s="73"/>
      <c r="AC51" s="74">
        <f t="shared" si="3"/>
        <v>32449</v>
      </c>
      <c r="AD51" s="74">
        <f t="shared" si="4"/>
        <v>7372</v>
      </c>
      <c r="AE51" s="74">
        <v>39821</v>
      </c>
    </row>
    <row r="52" spans="1:31" ht="15" x14ac:dyDescent="0.2">
      <c r="A52" s="72" t="s">
        <v>42</v>
      </c>
      <c r="B52" s="72">
        <v>399</v>
      </c>
      <c r="C52" s="72"/>
      <c r="D52" s="72">
        <v>219</v>
      </c>
      <c r="E52" s="72"/>
      <c r="F52" s="72"/>
      <c r="G52" s="72"/>
      <c r="H52" s="72"/>
      <c r="I52" s="72"/>
      <c r="J52" s="72">
        <v>9</v>
      </c>
      <c r="K52" s="72"/>
      <c r="L52" s="72"/>
      <c r="M52" s="72">
        <v>1130</v>
      </c>
      <c r="N52" s="72"/>
      <c r="O52" s="72"/>
      <c r="P52" s="72"/>
      <c r="Q52" s="72">
        <v>655</v>
      </c>
      <c r="R52" s="72"/>
      <c r="S52" s="72"/>
      <c r="T52" s="72"/>
      <c r="U52" s="72"/>
      <c r="V52" s="72">
        <v>3703</v>
      </c>
      <c r="W52" s="72"/>
      <c r="X52" s="72">
        <v>3650</v>
      </c>
      <c r="Y52" s="72">
        <v>0</v>
      </c>
      <c r="Z52" s="72"/>
      <c r="AA52" s="72"/>
      <c r="AB52" s="72"/>
      <c r="AC52" s="70">
        <f t="shared" si="3"/>
        <v>9765</v>
      </c>
      <c r="AD52" s="70">
        <f t="shared" si="4"/>
        <v>64408</v>
      </c>
      <c r="AE52" s="70">
        <v>74173</v>
      </c>
    </row>
    <row r="53" spans="1:31" ht="15" x14ac:dyDescent="0.2">
      <c r="A53" s="72" t="s">
        <v>43</v>
      </c>
      <c r="B53" s="72">
        <v>120</v>
      </c>
      <c r="C53" s="72"/>
      <c r="D53" s="72">
        <v>424</v>
      </c>
      <c r="E53" s="72"/>
      <c r="F53" s="72"/>
      <c r="G53" s="72"/>
      <c r="H53" s="72"/>
      <c r="I53" s="72"/>
      <c r="J53" s="72"/>
      <c r="K53" s="72"/>
      <c r="L53" s="72"/>
      <c r="M53" s="72">
        <v>6521</v>
      </c>
      <c r="N53" s="72"/>
      <c r="O53" s="72"/>
      <c r="P53" s="72"/>
      <c r="Q53" s="72">
        <v>8</v>
      </c>
      <c r="R53" s="72"/>
      <c r="S53" s="72"/>
      <c r="T53" s="72"/>
      <c r="U53" s="72"/>
      <c r="V53" s="72">
        <v>17</v>
      </c>
      <c r="W53" s="72"/>
      <c r="X53" s="72">
        <v>11212</v>
      </c>
      <c r="Y53" s="72">
        <v>98</v>
      </c>
      <c r="Z53" s="72"/>
      <c r="AA53" s="72"/>
      <c r="AB53" s="72"/>
      <c r="AC53" s="70">
        <f t="shared" si="3"/>
        <v>18400</v>
      </c>
      <c r="AD53" s="70">
        <f t="shared" si="4"/>
        <v>129788</v>
      </c>
      <c r="AE53" s="70">
        <v>148188</v>
      </c>
    </row>
    <row r="54" spans="1:31" ht="15" x14ac:dyDescent="0.2">
      <c r="A54" s="73" t="s">
        <v>68</v>
      </c>
      <c r="B54" s="73">
        <v>85</v>
      </c>
      <c r="C54" s="73"/>
      <c r="D54" s="73">
        <v>42</v>
      </c>
      <c r="E54" s="73"/>
      <c r="F54" s="73">
        <v>6</v>
      </c>
      <c r="G54" s="73">
        <v>74</v>
      </c>
      <c r="H54" s="73"/>
      <c r="I54" s="73"/>
      <c r="J54" s="73"/>
      <c r="K54" s="73"/>
      <c r="L54" s="73"/>
      <c r="M54" s="73">
        <v>30</v>
      </c>
      <c r="N54" s="73">
        <v>3</v>
      </c>
      <c r="O54" s="73"/>
      <c r="P54" s="73"/>
      <c r="Q54" s="73">
        <v>4</v>
      </c>
      <c r="R54" s="73"/>
      <c r="S54" s="73"/>
      <c r="T54" s="73"/>
      <c r="U54" s="73"/>
      <c r="V54" s="73">
        <v>1117</v>
      </c>
      <c r="W54" s="73">
        <v>5</v>
      </c>
      <c r="X54" s="73">
        <v>153</v>
      </c>
      <c r="Y54" s="73"/>
      <c r="Z54" s="73"/>
      <c r="AA54" s="73"/>
      <c r="AB54" s="73"/>
      <c r="AC54" s="74">
        <f t="shared" si="3"/>
        <v>1519</v>
      </c>
      <c r="AD54" s="74">
        <f t="shared" si="4"/>
        <v>1332</v>
      </c>
      <c r="AE54" s="74">
        <v>2851</v>
      </c>
    </row>
    <row r="55" spans="1:31" ht="15" x14ac:dyDescent="0.2">
      <c r="A55" s="73" t="s">
        <v>44</v>
      </c>
      <c r="B55" s="73">
        <v>160</v>
      </c>
      <c r="C55" s="73"/>
      <c r="D55" s="73"/>
      <c r="E55" s="73"/>
      <c r="F55" s="73"/>
      <c r="G55" s="73"/>
      <c r="H55" s="73"/>
      <c r="I55" s="73"/>
      <c r="J55" s="73">
        <v>50</v>
      </c>
      <c r="K55" s="73"/>
      <c r="L55" s="73"/>
      <c r="M55" s="73">
        <v>986</v>
      </c>
      <c r="N55" s="73"/>
      <c r="O55" s="73"/>
      <c r="P55" s="73"/>
      <c r="Q55" s="73">
        <v>1948</v>
      </c>
      <c r="R55" s="73"/>
      <c r="S55" s="73"/>
      <c r="T55" s="73"/>
      <c r="U55" s="73"/>
      <c r="V55" s="73">
        <v>779</v>
      </c>
      <c r="W55" s="73"/>
      <c r="X55" s="73">
        <v>184</v>
      </c>
      <c r="Y55" s="73">
        <v>2</v>
      </c>
      <c r="Z55" s="73">
        <v>45</v>
      </c>
      <c r="AA55" s="73"/>
      <c r="AB55" s="73"/>
      <c r="AC55" s="74">
        <f t="shared" si="3"/>
        <v>4154</v>
      </c>
      <c r="AD55" s="74">
        <f t="shared" si="4"/>
        <v>46216</v>
      </c>
      <c r="AE55" s="74">
        <v>50370</v>
      </c>
    </row>
    <row r="56" spans="1:31" ht="15" x14ac:dyDescent="0.2">
      <c r="A56" s="72" t="s">
        <v>69</v>
      </c>
      <c r="B56" s="72">
        <v>597</v>
      </c>
      <c r="C56" s="72"/>
      <c r="D56" s="72">
        <v>2</v>
      </c>
      <c r="E56" s="72">
        <v>0</v>
      </c>
      <c r="F56" s="72"/>
      <c r="G56" s="72"/>
      <c r="H56" s="72"/>
      <c r="I56" s="72"/>
      <c r="J56" s="72"/>
      <c r="K56" s="72"/>
      <c r="L56" s="72"/>
      <c r="M56" s="72">
        <v>329</v>
      </c>
      <c r="N56" s="72">
        <v>18</v>
      </c>
      <c r="O56" s="72">
        <v>3</v>
      </c>
      <c r="P56" s="72"/>
      <c r="Q56" s="72">
        <v>1048</v>
      </c>
      <c r="R56" s="72"/>
      <c r="S56" s="72"/>
      <c r="T56" s="72"/>
      <c r="U56" s="72"/>
      <c r="V56" s="72">
        <v>2849</v>
      </c>
      <c r="W56" s="72"/>
      <c r="X56" s="72">
        <v>590</v>
      </c>
      <c r="Y56" s="72">
        <v>125</v>
      </c>
      <c r="Z56" s="72"/>
      <c r="AA56" s="72"/>
      <c r="AB56" s="72"/>
      <c r="AC56" s="70">
        <f t="shared" si="3"/>
        <v>5561</v>
      </c>
      <c r="AD56" s="70">
        <f t="shared" si="4"/>
        <v>15697</v>
      </c>
      <c r="AE56" s="70">
        <v>21258</v>
      </c>
    </row>
    <row r="57" spans="1:31" ht="15" x14ac:dyDescent="0.2">
      <c r="A57" s="72" t="s">
        <v>45</v>
      </c>
      <c r="B57" s="72">
        <v>201</v>
      </c>
      <c r="C57" s="72"/>
      <c r="D57" s="72">
        <v>3327</v>
      </c>
      <c r="E57" s="72">
        <v>2</v>
      </c>
      <c r="F57" s="72"/>
      <c r="G57" s="72"/>
      <c r="H57" s="72"/>
      <c r="I57" s="72"/>
      <c r="J57" s="72"/>
      <c r="K57" s="72"/>
      <c r="L57" s="72"/>
      <c r="M57" s="72">
        <v>18713</v>
      </c>
      <c r="N57" s="72">
        <v>84</v>
      </c>
      <c r="O57" s="72">
        <v>0</v>
      </c>
      <c r="P57" s="72"/>
      <c r="Q57" s="72">
        <v>2658</v>
      </c>
      <c r="R57" s="72">
        <v>0</v>
      </c>
      <c r="S57" s="72"/>
      <c r="T57" s="72"/>
      <c r="U57" s="72"/>
      <c r="V57" s="72">
        <v>1559</v>
      </c>
      <c r="W57" s="72">
        <v>203</v>
      </c>
      <c r="X57" s="72">
        <v>1075</v>
      </c>
      <c r="Y57" s="72">
        <v>508</v>
      </c>
      <c r="Z57" s="72"/>
      <c r="AA57" s="72">
        <v>1</v>
      </c>
      <c r="AB57" s="72"/>
      <c r="AC57" s="70">
        <f t="shared" si="3"/>
        <v>28331</v>
      </c>
      <c r="AD57" s="70">
        <f t="shared" si="4"/>
        <v>28339</v>
      </c>
      <c r="AE57" s="70">
        <v>56670</v>
      </c>
    </row>
    <row r="58" spans="1:31" ht="15" x14ac:dyDescent="0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0"/>
      <c r="AD58" s="70"/>
      <c r="AE58" s="70"/>
    </row>
    <row r="59" spans="1:31" ht="15" x14ac:dyDescent="0.2">
      <c r="A59" s="70" t="s">
        <v>46</v>
      </c>
      <c r="B59" s="70">
        <f t="shared" ref="B59:AE59" si="5">SUM(B30:B57)</f>
        <v>4906</v>
      </c>
      <c r="C59" s="70">
        <f t="shared" si="5"/>
        <v>3691</v>
      </c>
      <c r="D59" s="70">
        <f t="shared" si="5"/>
        <v>40696</v>
      </c>
      <c r="E59" s="70">
        <f t="shared" si="5"/>
        <v>161</v>
      </c>
      <c r="F59" s="70">
        <f t="shared" si="5"/>
        <v>289</v>
      </c>
      <c r="G59" s="70">
        <f t="shared" si="5"/>
        <v>192</v>
      </c>
      <c r="H59" s="70">
        <f t="shared" si="5"/>
        <v>34</v>
      </c>
      <c r="I59" s="70">
        <f t="shared" si="5"/>
        <v>55</v>
      </c>
      <c r="J59" s="70">
        <f t="shared" si="5"/>
        <v>761</v>
      </c>
      <c r="K59" s="70">
        <f t="shared" si="5"/>
        <v>0</v>
      </c>
      <c r="L59" s="70">
        <f t="shared" si="5"/>
        <v>0</v>
      </c>
      <c r="M59" s="70">
        <f t="shared" si="5"/>
        <v>86725</v>
      </c>
      <c r="N59" s="70">
        <f t="shared" si="5"/>
        <v>17206</v>
      </c>
      <c r="O59" s="70">
        <f t="shared" si="5"/>
        <v>153</v>
      </c>
      <c r="P59" s="70">
        <f t="shared" si="5"/>
        <v>0</v>
      </c>
      <c r="Q59" s="70">
        <f t="shared" si="5"/>
        <v>85035</v>
      </c>
      <c r="R59" s="70">
        <f t="shared" si="5"/>
        <v>0</v>
      </c>
      <c r="S59" s="70">
        <f t="shared" si="5"/>
        <v>43</v>
      </c>
      <c r="T59" s="70">
        <f t="shared" si="5"/>
        <v>1512</v>
      </c>
      <c r="U59" s="70">
        <f t="shared" si="5"/>
        <v>72</v>
      </c>
      <c r="V59" s="70">
        <f t="shared" si="5"/>
        <v>28431</v>
      </c>
      <c r="W59" s="70">
        <f t="shared" si="5"/>
        <v>3286</v>
      </c>
      <c r="X59" s="70">
        <f t="shared" si="5"/>
        <v>49504</v>
      </c>
      <c r="Y59" s="70">
        <f t="shared" si="5"/>
        <v>1458</v>
      </c>
      <c r="Z59" s="70">
        <f t="shared" si="5"/>
        <v>51</v>
      </c>
      <c r="AA59" s="70">
        <f t="shared" si="5"/>
        <v>499</v>
      </c>
      <c r="AB59" s="70">
        <f t="shared" si="5"/>
        <v>87</v>
      </c>
      <c r="AC59" s="70">
        <f t="shared" si="5"/>
        <v>324847</v>
      </c>
      <c r="AD59" s="70">
        <f t="shared" si="5"/>
        <v>491990</v>
      </c>
      <c r="AE59" s="70">
        <f t="shared" si="5"/>
        <v>816837</v>
      </c>
    </row>
    <row r="60" spans="1:31" ht="1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</row>
    <row r="61" spans="1:31" s="75" customFormat="1" ht="15" x14ac:dyDescent="0.2">
      <c r="A61" s="70" t="s">
        <v>47</v>
      </c>
      <c r="B61" s="70">
        <f t="shared" ref="B61:AE61" si="6">+B59+B28</f>
        <v>12291</v>
      </c>
      <c r="C61" s="70">
        <f t="shared" si="6"/>
        <v>3721</v>
      </c>
      <c r="D61" s="70">
        <f t="shared" si="6"/>
        <v>65848</v>
      </c>
      <c r="E61" s="70">
        <f t="shared" si="6"/>
        <v>235</v>
      </c>
      <c r="F61" s="70">
        <f t="shared" si="6"/>
        <v>567</v>
      </c>
      <c r="G61" s="70">
        <f t="shared" si="6"/>
        <v>192</v>
      </c>
      <c r="H61" s="70">
        <f t="shared" si="6"/>
        <v>6163</v>
      </c>
      <c r="I61" s="70">
        <f t="shared" si="6"/>
        <v>56</v>
      </c>
      <c r="J61" s="70">
        <f t="shared" si="6"/>
        <v>972</v>
      </c>
      <c r="K61" s="70">
        <f t="shared" si="6"/>
        <v>0</v>
      </c>
      <c r="L61" s="70">
        <f t="shared" si="6"/>
        <v>0</v>
      </c>
      <c r="M61" s="70">
        <f t="shared" si="6"/>
        <v>439345</v>
      </c>
      <c r="N61" s="70">
        <f t="shared" si="6"/>
        <v>17467</v>
      </c>
      <c r="O61" s="70">
        <f t="shared" si="6"/>
        <v>162</v>
      </c>
      <c r="P61" s="70">
        <f t="shared" si="6"/>
        <v>9</v>
      </c>
      <c r="Q61" s="70">
        <f t="shared" si="6"/>
        <v>89225</v>
      </c>
      <c r="R61" s="70">
        <f t="shared" si="6"/>
        <v>3</v>
      </c>
      <c r="S61" s="70">
        <f t="shared" si="6"/>
        <v>552</v>
      </c>
      <c r="T61" s="70">
        <f t="shared" si="6"/>
        <v>4065</v>
      </c>
      <c r="U61" s="70">
        <f t="shared" si="6"/>
        <v>97</v>
      </c>
      <c r="V61" s="70">
        <f t="shared" si="6"/>
        <v>114303</v>
      </c>
      <c r="W61" s="70">
        <f t="shared" si="6"/>
        <v>3653</v>
      </c>
      <c r="X61" s="70">
        <f t="shared" si="6"/>
        <v>77775</v>
      </c>
      <c r="Y61" s="70">
        <f t="shared" si="6"/>
        <v>26124</v>
      </c>
      <c r="Z61" s="70">
        <f t="shared" si="6"/>
        <v>278</v>
      </c>
      <c r="AA61" s="70">
        <f t="shared" si="6"/>
        <v>1256</v>
      </c>
      <c r="AB61" s="70">
        <f t="shared" si="6"/>
        <v>544</v>
      </c>
      <c r="AC61" s="70">
        <f t="shared" si="6"/>
        <v>864903</v>
      </c>
      <c r="AD61" s="70">
        <f t="shared" si="6"/>
        <v>669683</v>
      </c>
      <c r="AE61" s="70">
        <f t="shared" si="6"/>
        <v>1534586</v>
      </c>
    </row>
    <row r="63" spans="1:31" s="76" customFormat="1" x14ac:dyDescent="0.15">
      <c r="A63" s="76" t="s">
        <v>59</v>
      </c>
      <c r="B63" s="76">
        <f>+(B61*100)/$AE$61</f>
        <v>0.80093262938668797</v>
      </c>
      <c r="C63" s="76">
        <f t="shared" ref="C63:AE63" si="7">+(C61*100)/$AE$61</f>
        <v>0.24247582084027874</v>
      </c>
      <c r="D63" s="76">
        <f t="shared" si="7"/>
        <v>4.2909292799491201</v>
      </c>
      <c r="E63" s="76">
        <f t="shared" si="7"/>
        <v>1.5313576430385785E-2</v>
      </c>
      <c r="F63" s="76">
        <f t="shared" si="7"/>
        <v>3.6948075897994641E-2</v>
      </c>
      <c r="G63" s="76">
        <f t="shared" si="7"/>
        <v>1.2511517764400302E-2</v>
      </c>
      <c r="H63" s="76">
        <f t="shared" si="7"/>
        <v>0.40160668740624506</v>
      </c>
      <c r="I63" s="76">
        <f t="shared" si="7"/>
        <v>3.6491926812834211E-3</v>
      </c>
      <c r="J63" s="76">
        <f t="shared" si="7"/>
        <v>6.3339558682276517E-2</v>
      </c>
      <c r="K63" s="76">
        <f t="shared" si="7"/>
        <v>0</v>
      </c>
      <c r="L63" s="76">
        <f t="shared" si="7"/>
        <v>0</v>
      </c>
      <c r="M63" s="76">
        <f t="shared" si="7"/>
        <v>28.62954568854401</v>
      </c>
      <c r="N63" s="76">
        <f t="shared" si="7"/>
        <v>1.1382222957853128</v>
      </c>
      <c r="O63" s="76">
        <f t="shared" si="7"/>
        <v>1.0556593113712754E-2</v>
      </c>
      <c r="P63" s="76">
        <f t="shared" si="7"/>
        <v>5.8647739520626405E-4</v>
      </c>
      <c r="Q63" s="76">
        <f t="shared" si="7"/>
        <v>5.8142717319198791</v>
      </c>
      <c r="R63" s="76">
        <f t="shared" si="7"/>
        <v>1.9549246506875471E-4</v>
      </c>
      <c r="S63" s="76">
        <f t="shared" si="7"/>
        <v>3.5970613572650863E-2</v>
      </c>
      <c r="T63" s="76">
        <f t="shared" si="7"/>
        <v>0.26489229016816263</v>
      </c>
      <c r="U63" s="76">
        <f t="shared" si="7"/>
        <v>6.3209230372230684E-3</v>
      </c>
      <c r="V63" s="76">
        <f t="shared" si="7"/>
        <v>7.4484584115846229</v>
      </c>
      <c r="W63" s="76">
        <f t="shared" si="7"/>
        <v>0.23804465829872032</v>
      </c>
      <c r="X63" s="76">
        <f t="shared" si="7"/>
        <v>5.0681421569074656</v>
      </c>
      <c r="Y63" s="76">
        <f t="shared" si="7"/>
        <v>1.7023483858187158</v>
      </c>
      <c r="Z63" s="76">
        <f t="shared" si="7"/>
        <v>1.811563509637127E-2</v>
      </c>
      <c r="AA63" s="76">
        <f t="shared" si="7"/>
        <v>8.18461787087853E-2</v>
      </c>
      <c r="AB63" s="76">
        <f t="shared" si="7"/>
        <v>3.5449300332467522E-2</v>
      </c>
      <c r="AC63" s="76">
        <f t="shared" si="7"/>
        <v>56.360673171787049</v>
      </c>
      <c r="AD63" s="76">
        <f t="shared" si="7"/>
        <v>43.639326828212951</v>
      </c>
      <c r="AE63" s="76">
        <f t="shared" si="7"/>
        <v>100</v>
      </c>
    </row>
    <row r="71" spans="2:33" s="75" customFormat="1" x14ac:dyDescent="0.15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F71" s="64"/>
      <c r="AG71" s="64"/>
    </row>
    <row r="72" spans="2:33" s="75" customFormat="1" x14ac:dyDescent="0.15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F72" s="64"/>
      <c r="AG72" s="64"/>
    </row>
    <row r="73" spans="2:33" s="75" customFormat="1" x14ac:dyDescent="0.15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F73" s="64"/>
      <c r="AG73" s="64"/>
    </row>
    <row r="74" spans="2:33" s="75" customFormat="1" x14ac:dyDescent="0.15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F74" s="64"/>
      <c r="AG74" s="64"/>
    </row>
    <row r="75" spans="2:33" s="75" customFormat="1" x14ac:dyDescent="0.15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F75" s="64"/>
      <c r="AG75" s="64"/>
    </row>
  </sheetData>
  <printOptions horizontalCentered="1"/>
  <pageMargins left="0.39370078740157483" right="0.39370078740157483" top="0.78740157480314965" bottom="0.39370078740157483" header="0" footer="0.19685039370078741"/>
  <pageSetup paperSize="9" scale="56" fitToWidth="2" orientation="landscape" r:id="rId1"/>
  <headerFooter alignWithMargins="0">
    <oddHeader>&amp;C
&amp;"Arial,Negrita"&amp;12IMPORTACIONES ESPAÑOLAS DE FRUTAS Y HORTALIZAS - AÑO 2016 - 1er semestre - EN TM
&amp;R&amp;G</oddHeader>
    <oddFooter>&amp;CDATOS PROCEDENTES DE ADUANAS PROCESADOS POR FEPEX&amp;R&amp;P/&amp;N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5"/>
  <sheetViews>
    <sheetView tabSelected="1" topLeftCell="A2" zoomScale="75" workbookViewId="0">
      <selection activeCell="AD9" sqref="AD9"/>
    </sheetView>
  </sheetViews>
  <sheetFormatPr baseColWidth="10" defaultRowHeight="13" x14ac:dyDescent="0.15"/>
  <cols>
    <col min="1" max="1" width="20.1640625" style="75" customWidth="1"/>
    <col min="2" max="28" width="10.83203125" style="64" customWidth="1"/>
    <col min="29" max="31" width="10.83203125" style="75" customWidth="1"/>
    <col min="32" max="16384" width="10.83203125" style="64"/>
  </cols>
  <sheetData>
    <row r="1" spans="1:31" s="56" customFormat="1" ht="1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5"/>
      <c r="AE1" s="55"/>
    </row>
    <row r="2" spans="1:31" s="59" customFormat="1" ht="15" customHeight="1" x14ac:dyDescent="0.2">
      <c r="A2" s="57"/>
      <c r="B2" s="57" t="s">
        <v>0</v>
      </c>
      <c r="C2" s="57" t="s">
        <v>1</v>
      </c>
      <c r="D2" s="57" t="s">
        <v>50</v>
      </c>
      <c r="E2" s="57" t="s">
        <v>62</v>
      </c>
      <c r="F2" s="57" t="s">
        <v>51</v>
      </c>
      <c r="G2" s="57" t="s">
        <v>85</v>
      </c>
      <c r="H2" s="57" t="s">
        <v>70</v>
      </c>
      <c r="I2" s="57" t="s">
        <v>71</v>
      </c>
      <c r="J2" s="57" t="s">
        <v>52</v>
      </c>
      <c r="K2" s="57" t="s">
        <v>53</v>
      </c>
      <c r="L2" s="57" t="s">
        <v>2</v>
      </c>
      <c r="M2" s="57" t="s">
        <v>3</v>
      </c>
      <c r="N2" s="57" t="s">
        <v>4</v>
      </c>
      <c r="O2" s="57" t="s">
        <v>72</v>
      </c>
      <c r="P2" s="57" t="s">
        <v>5</v>
      </c>
      <c r="Q2" s="57" t="s">
        <v>6</v>
      </c>
      <c r="R2" s="57" t="s">
        <v>54</v>
      </c>
      <c r="S2" s="57" t="s">
        <v>55</v>
      </c>
      <c r="T2" s="57" t="s">
        <v>73</v>
      </c>
      <c r="U2" s="57" t="s">
        <v>56</v>
      </c>
      <c r="V2" s="57" t="s">
        <v>74</v>
      </c>
      <c r="W2" s="57" t="s">
        <v>57</v>
      </c>
      <c r="X2" s="57" t="s">
        <v>7</v>
      </c>
      <c r="Y2" s="57" t="s">
        <v>75</v>
      </c>
      <c r="Z2" s="57" t="s">
        <v>76</v>
      </c>
      <c r="AA2" s="57" t="s">
        <v>77</v>
      </c>
      <c r="AB2" s="57" t="s">
        <v>8</v>
      </c>
      <c r="AC2" s="58" t="s">
        <v>63</v>
      </c>
      <c r="AD2" s="58" t="s">
        <v>58</v>
      </c>
      <c r="AE2" s="58" t="s">
        <v>48</v>
      </c>
    </row>
    <row r="3" spans="1:31" s="60" customFormat="1" ht="6.7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8"/>
      <c r="AD3" s="58"/>
      <c r="AE3" s="58"/>
    </row>
    <row r="4" spans="1:31" ht="15" x14ac:dyDescent="0.2">
      <c r="A4" s="61" t="s">
        <v>9</v>
      </c>
      <c r="B4" s="62">
        <v>5</v>
      </c>
      <c r="C4" s="62">
        <v>1</v>
      </c>
      <c r="D4" s="62">
        <v>7</v>
      </c>
      <c r="E4" s="62"/>
      <c r="F4" s="62"/>
      <c r="G4" s="62"/>
      <c r="H4" s="62">
        <v>1</v>
      </c>
      <c r="I4" s="62">
        <v>0</v>
      </c>
      <c r="J4" s="62"/>
      <c r="K4" s="62"/>
      <c r="L4" s="62"/>
      <c r="M4" s="62">
        <v>13</v>
      </c>
      <c r="N4" s="62"/>
      <c r="O4" s="62">
        <v>0</v>
      </c>
      <c r="P4" s="62"/>
      <c r="Q4" s="62">
        <v>3</v>
      </c>
      <c r="R4" s="62"/>
      <c r="S4" s="62"/>
      <c r="T4" s="62"/>
      <c r="U4" s="62"/>
      <c r="V4" s="62">
        <v>0</v>
      </c>
      <c r="W4" s="62">
        <v>0</v>
      </c>
      <c r="X4" s="62">
        <v>4</v>
      </c>
      <c r="Y4" s="62">
        <v>3</v>
      </c>
      <c r="Z4" s="62">
        <v>2</v>
      </c>
      <c r="AA4" s="62"/>
      <c r="AB4" s="62">
        <v>3</v>
      </c>
      <c r="AC4" s="63">
        <f t="shared" ref="AC4:AC26" si="0">SUM(B4:AB4)</f>
        <v>42</v>
      </c>
      <c r="AD4" s="63">
        <f t="shared" ref="AD4:AD26" si="1">+AE4-AC4</f>
        <v>62</v>
      </c>
      <c r="AE4" s="63">
        <v>104</v>
      </c>
    </row>
    <row r="5" spans="1:31" ht="15" x14ac:dyDescent="0.2">
      <c r="A5" s="61" t="s">
        <v>10</v>
      </c>
      <c r="B5" s="62">
        <v>18</v>
      </c>
      <c r="C5" s="62"/>
      <c r="D5" s="62">
        <v>60</v>
      </c>
      <c r="E5" s="62"/>
      <c r="F5" s="62"/>
      <c r="G5" s="62">
        <v>1</v>
      </c>
      <c r="H5" s="62"/>
      <c r="I5" s="62">
        <v>2</v>
      </c>
      <c r="J5" s="62"/>
      <c r="K5" s="62"/>
      <c r="L5" s="62"/>
      <c r="M5" s="62">
        <v>396</v>
      </c>
      <c r="N5" s="62"/>
      <c r="O5" s="62">
        <v>1</v>
      </c>
      <c r="P5" s="62"/>
      <c r="Q5" s="62">
        <v>2</v>
      </c>
      <c r="R5" s="62"/>
      <c r="S5" s="62"/>
      <c r="T5" s="62"/>
      <c r="U5" s="62"/>
      <c r="V5" s="62">
        <v>30</v>
      </c>
      <c r="W5" s="62">
        <v>0</v>
      </c>
      <c r="X5" s="62">
        <v>283</v>
      </c>
      <c r="Y5" s="62">
        <v>113</v>
      </c>
      <c r="Z5" s="62">
        <v>4</v>
      </c>
      <c r="AA5" s="62"/>
      <c r="AB5" s="62"/>
      <c r="AC5" s="63">
        <f t="shared" si="0"/>
        <v>910</v>
      </c>
      <c r="AD5" s="63">
        <f t="shared" si="1"/>
        <v>843</v>
      </c>
      <c r="AE5" s="63">
        <v>1753</v>
      </c>
    </row>
    <row r="6" spans="1:31" ht="15" x14ac:dyDescent="0.2">
      <c r="A6" s="65" t="s">
        <v>11</v>
      </c>
      <c r="B6" s="66"/>
      <c r="C6" s="66"/>
      <c r="D6" s="66">
        <v>0</v>
      </c>
      <c r="E6" s="66"/>
      <c r="F6" s="66"/>
      <c r="G6" s="66"/>
      <c r="H6" s="66"/>
      <c r="I6" s="66"/>
      <c r="J6" s="66"/>
      <c r="K6" s="66"/>
      <c r="L6" s="66"/>
      <c r="M6" s="66">
        <v>144</v>
      </c>
      <c r="N6" s="66"/>
      <c r="O6" s="66"/>
      <c r="P6" s="66"/>
      <c r="Q6" s="66">
        <v>4</v>
      </c>
      <c r="R6" s="66"/>
      <c r="S6" s="66"/>
      <c r="T6" s="66"/>
      <c r="U6" s="66"/>
      <c r="V6" s="66">
        <v>0</v>
      </c>
      <c r="W6" s="66"/>
      <c r="X6" s="66"/>
      <c r="Y6" s="66"/>
      <c r="Z6" s="66"/>
      <c r="AA6" s="66"/>
      <c r="AB6" s="66"/>
      <c r="AC6" s="67">
        <f t="shared" si="0"/>
        <v>148</v>
      </c>
      <c r="AD6" s="67">
        <f t="shared" si="1"/>
        <v>45</v>
      </c>
      <c r="AE6" s="67">
        <v>193</v>
      </c>
    </row>
    <row r="7" spans="1:31" ht="15" x14ac:dyDescent="0.2">
      <c r="A7" s="65" t="s">
        <v>12</v>
      </c>
      <c r="B7" s="66">
        <v>13</v>
      </c>
      <c r="C7" s="66"/>
      <c r="D7" s="66">
        <v>9</v>
      </c>
      <c r="E7" s="66"/>
      <c r="F7" s="66"/>
      <c r="G7" s="66"/>
      <c r="H7" s="66">
        <v>4</v>
      </c>
      <c r="I7" s="66"/>
      <c r="J7" s="66"/>
      <c r="K7" s="66">
        <v>1</v>
      </c>
      <c r="L7" s="66"/>
      <c r="M7" s="66">
        <v>76</v>
      </c>
      <c r="N7" s="66"/>
      <c r="O7" s="66"/>
      <c r="P7" s="66"/>
      <c r="Q7" s="66">
        <v>5</v>
      </c>
      <c r="R7" s="66"/>
      <c r="S7" s="66"/>
      <c r="T7" s="66"/>
      <c r="U7" s="66"/>
      <c r="V7" s="66">
        <v>61</v>
      </c>
      <c r="W7" s="66">
        <v>7</v>
      </c>
      <c r="X7" s="66">
        <v>4</v>
      </c>
      <c r="Y7" s="66">
        <v>597</v>
      </c>
      <c r="Z7" s="66"/>
      <c r="AA7" s="66"/>
      <c r="AB7" s="66"/>
      <c r="AC7" s="67">
        <f t="shared" si="0"/>
        <v>777</v>
      </c>
      <c r="AD7" s="67">
        <f t="shared" si="1"/>
        <v>32</v>
      </c>
      <c r="AE7" s="67">
        <v>809</v>
      </c>
    </row>
    <row r="8" spans="1:31" ht="15" x14ac:dyDescent="0.2">
      <c r="A8" s="61" t="s">
        <v>13</v>
      </c>
      <c r="B8" s="62">
        <v>88</v>
      </c>
      <c r="C8" s="62"/>
      <c r="D8" s="62">
        <v>8</v>
      </c>
      <c r="E8" s="62"/>
      <c r="F8" s="62"/>
      <c r="G8" s="62"/>
      <c r="H8" s="62"/>
      <c r="I8" s="62">
        <v>5</v>
      </c>
      <c r="J8" s="62">
        <v>1</v>
      </c>
      <c r="K8" s="62"/>
      <c r="L8" s="62"/>
      <c r="M8" s="62">
        <v>32</v>
      </c>
      <c r="N8" s="62"/>
      <c r="O8" s="62">
        <v>4</v>
      </c>
      <c r="P8" s="62"/>
      <c r="Q8" s="62">
        <v>9</v>
      </c>
      <c r="R8" s="62">
        <v>0</v>
      </c>
      <c r="S8" s="62">
        <v>6</v>
      </c>
      <c r="T8" s="62"/>
      <c r="U8" s="62"/>
      <c r="V8" s="62">
        <v>5</v>
      </c>
      <c r="W8" s="62">
        <v>101</v>
      </c>
      <c r="X8" s="62">
        <v>6</v>
      </c>
      <c r="Y8" s="62">
        <v>3</v>
      </c>
      <c r="Z8" s="62">
        <v>12</v>
      </c>
      <c r="AA8" s="62">
        <v>11</v>
      </c>
      <c r="AB8" s="62"/>
      <c r="AC8" s="63">
        <f t="shared" si="0"/>
        <v>291</v>
      </c>
      <c r="AD8" s="63">
        <f t="shared" si="1"/>
        <v>91</v>
      </c>
      <c r="AE8" s="63">
        <v>382</v>
      </c>
    </row>
    <row r="9" spans="1:31" ht="15" x14ac:dyDescent="0.2">
      <c r="A9" s="61" t="s">
        <v>14</v>
      </c>
      <c r="B9" s="62">
        <v>109</v>
      </c>
      <c r="C9" s="62">
        <v>1</v>
      </c>
      <c r="D9" s="62">
        <v>15</v>
      </c>
      <c r="E9" s="62"/>
      <c r="F9" s="62"/>
      <c r="G9" s="62">
        <v>0</v>
      </c>
      <c r="H9" s="62"/>
      <c r="I9" s="62">
        <v>7</v>
      </c>
      <c r="J9" s="62">
        <v>1</v>
      </c>
      <c r="K9" s="62"/>
      <c r="L9" s="62"/>
      <c r="M9" s="62">
        <v>124</v>
      </c>
      <c r="N9" s="62"/>
      <c r="O9" s="62">
        <v>3</v>
      </c>
      <c r="P9" s="62"/>
      <c r="Q9" s="62">
        <v>13</v>
      </c>
      <c r="R9" s="62"/>
      <c r="S9" s="62"/>
      <c r="T9" s="62"/>
      <c r="U9" s="62"/>
      <c r="V9" s="62">
        <v>34</v>
      </c>
      <c r="W9" s="62">
        <v>55</v>
      </c>
      <c r="X9" s="62">
        <v>143</v>
      </c>
      <c r="Y9" s="62"/>
      <c r="Z9" s="62">
        <v>11</v>
      </c>
      <c r="AA9" s="62">
        <v>22</v>
      </c>
      <c r="AB9" s="62"/>
      <c r="AC9" s="63">
        <f t="shared" si="0"/>
        <v>538</v>
      </c>
      <c r="AD9" s="63">
        <f t="shared" si="1"/>
        <v>7795</v>
      </c>
      <c r="AE9" s="63">
        <v>8333</v>
      </c>
    </row>
    <row r="10" spans="1:31" ht="15" x14ac:dyDescent="0.2">
      <c r="A10" s="65" t="s">
        <v>78</v>
      </c>
      <c r="B10" s="66">
        <v>11</v>
      </c>
      <c r="C10" s="66"/>
      <c r="D10" s="66">
        <v>0</v>
      </c>
      <c r="E10" s="66"/>
      <c r="F10" s="66"/>
      <c r="G10" s="66"/>
      <c r="H10" s="66"/>
      <c r="I10" s="66">
        <v>3</v>
      </c>
      <c r="J10" s="66"/>
      <c r="K10" s="66"/>
      <c r="L10" s="66"/>
      <c r="M10" s="66">
        <v>50</v>
      </c>
      <c r="N10" s="66">
        <v>1</v>
      </c>
      <c r="O10" s="66"/>
      <c r="P10" s="66"/>
      <c r="Q10" s="66">
        <v>29</v>
      </c>
      <c r="R10" s="66"/>
      <c r="S10" s="66"/>
      <c r="T10" s="66"/>
      <c r="U10" s="66"/>
      <c r="V10" s="66">
        <v>507</v>
      </c>
      <c r="W10" s="66">
        <v>1</v>
      </c>
      <c r="X10" s="66">
        <v>1738</v>
      </c>
      <c r="Y10" s="66"/>
      <c r="Z10" s="66">
        <v>4</v>
      </c>
      <c r="AA10" s="66"/>
      <c r="AB10" s="66"/>
      <c r="AC10" s="67">
        <f t="shared" si="0"/>
        <v>2344</v>
      </c>
      <c r="AD10" s="67">
        <f t="shared" si="1"/>
        <v>6202</v>
      </c>
      <c r="AE10" s="67">
        <v>8546</v>
      </c>
    </row>
    <row r="11" spans="1:31" ht="15" x14ac:dyDescent="0.2">
      <c r="A11" s="65" t="s">
        <v>15</v>
      </c>
      <c r="B11" s="66">
        <v>592</v>
      </c>
      <c r="C11" s="66">
        <v>8</v>
      </c>
      <c r="D11" s="66">
        <v>49</v>
      </c>
      <c r="E11" s="66"/>
      <c r="F11" s="66"/>
      <c r="G11" s="66">
        <v>2</v>
      </c>
      <c r="H11" s="66">
        <v>70</v>
      </c>
      <c r="I11" s="66">
        <v>4</v>
      </c>
      <c r="J11" s="66"/>
      <c r="K11" s="66"/>
      <c r="L11" s="66"/>
      <c r="M11" s="66">
        <v>4417</v>
      </c>
      <c r="N11" s="66"/>
      <c r="O11" s="66">
        <v>3</v>
      </c>
      <c r="P11" s="66"/>
      <c r="Q11" s="66">
        <v>264</v>
      </c>
      <c r="R11" s="66"/>
      <c r="S11" s="66">
        <v>33</v>
      </c>
      <c r="T11" s="66"/>
      <c r="U11" s="66"/>
      <c r="V11" s="66">
        <v>7526</v>
      </c>
      <c r="W11" s="66">
        <v>13</v>
      </c>
      <c r="X11" s="66">
        <v>726</v>
      </c>
      <c r="Y11" s="66">
        <v>51</v>
      </c>
      <c r="Z11" s="66">
        <v>15</v>
      </c>
      <c r="AA11" s="66">
        <v>2</v>
      </c>
      <c r="AB11" s="66"/>
      <c r="AC11" s="67">
        <f t="shared" si="0"/>
        <v>13775</v>
      </c>
      <c r="AD11" s="67">
        <f t="shared" si="1"/>
        <v>17742</v>
      </c>
      <c r="AE11" s="67">
        <v>31517</v>
      </c>
    </row>
    <row r="12" spans="1:31" ht="15" x14ac:dyDescent="0.2">
      <c r="A12" s="61" t="s">
        <v>16</v>
      </c>
      <c r="B12" s="62">
        <v>388</v>
      </c>
      <c r="C12" s="62">
        <v>2</v>
      </c>
      <c r="D12" s="62">
        <v>720</v>
      </c>
      <c r="E12" s="62"/>
      <c r="F12" s="62"/>
      <c r="G12" s="62"/>
      <c r="H12" s="62">
        <v>3</v>
      </c>
      <c r="I12" s="62">
        <v>2</v>
      </c>
      <c r="J12" s="62"/>
      <c r="K12" s="62">
        <v>1</v>
      </c>
      <c r="L12" s="62">
        <v>0</v>
      </c>
      <c r="M12" s="62">
        <v>1169</v>
      </c>
      <c r="N12" s="62">
        <v>1</v>
      </c>
      <c r="O12" s="62">
        <v>2</v>
      </c>
      <c r="P12" s="62">
        <v>0</v>
      </c>
      <c r="Q12" s="62">
        <v>280</v>
      </c>
      <c r="R12" s="62"/>
      <c r="S12" s="62"/>
      <c r="T12" s="62"/>
      <c r="U12" s="62"/>
      <c r="V12" s="62">
        <v>4601</v>
      </c>
      <c r="W12" s="62">
        <v>59</v>
      </c>
      <c r="X12" s="62">
        <v>2963</v>
      </c>
      <c r="Y12" s="62">
        <v>313</v>
      </c>
      <c r="Z12" s="62">
        <v>3</v>
      </c>
      <c r="AA12" s="62">
        <v>16</v>
      </c>
      <c r="AB12" s="62">
        <v>1</v>
      </c>
      <c r="AC12" s="63">
        <f t="shared" si="0"/>
        <v>10524</v>
      </c>
      <c r="AD12" s="63">
        <f t="shared" si="1"/>
        <v>252</v>
      </c>
      <c r="AE12" s="63">
        <v>10776</v>
      </c>
    </row>
    <row r="13" spans="1:31" ht="15" x14ac:dyDescent="0.2">
      <c r="A13" s="61" t="s">
        <v>17</v>
      </c>
      <c r="B13" s="62">
        <v>237</v>
      </c>
      <c r="C13" s="62">
        <v>30</v>
      </c>
      <c r="D13" s="62">
        <v>1976</v>
      </c>
      <c r="E13" s="62">
        <v>1</v>
      </c>
      <c r="F13" s="62"/>
      <c r="G13" s="62"/>
      <c r="H13" s="62"/>
      <c r="I13" s="62">
        <v>16</v>
      </c>
      <c r="J13" s="62"/>
      <c r="K13" s="62"/>
      <c r="L13" s="62"/>
      <c r="M13" s="62">
        <v>489</v>
      </c>
      <c r="N13" s="62">
        <v>3</v>
      </c>
      <c r="O13" s="62">
        <v>5</v>
      </c>
      <c r="P13" s="62"/>
      <c r="Q13" s="62">
        <v>599</v>
      </c>
      <c r="R13" s="62"/>
      <c r="S13" s="62"/>
      <c r="T13" s="62"/>
      <c r="U13" s="62"/>
      <c r="V13" s="62">
        <v>616</v>
      </c>
      <c r="W13" s="62">
        <v>0</v>
      </c>
      <c r="X13" s="62">
        <v>8</v>
      </c>
      <c r="Y13" s="62"/>
      <c r="Z13" s="62">
        <v>28</v>
      </c>
      <c r="AA13" s="62">
        <v>1</v>
      </c>
      <c r="AB13" s="62"/>
      <c r="AC13" s="63">
        <f t="shared" si="0"/>
        <v>4009</v>
      </c>
      <c r="AD13" s="63">
        <f t="shared" si="1"/>
        <v>142</v>
      </c>
      <c r="AE13" s="63">
        <v>4151</v>
      </c>
    </row>
    <row r="14" spans="1:31" ht="15" x14ac:dyDescent="0.2">
      <c r="A14" s="65" t="s">
        <v>18</v>
      </c>
      <c r="B14" s="66">
        <v>48</v>
      </c>
      <c r="C14" s="66"/>
      <c r="D14" s="66">
        <v>13</v>
      </c>
      <c r="E14" s="66"/>
      <c r="F14" s="66"/>
      <c r="G14" s="66"/>
      <c r="H14" s="66"/>
      <c r="I14" s="66"/>
      <c r="J14" s="66"/>
      <c r="K14" s="66"/>
      <c r="L14" s="66"/>
      <c r="M14" s="66">
        <v>23</v>
      </c>
      <c r="N14" s="66"/>
      <c r="O14" s="66"/>
      <c r="P14" s="66"/>
      <c r="Q14" s="66">
        <v>0</v>
      </c>
      <c r="R14" s="66"/>
      <c r="S14" s="66"/>
      <c r="T14" s="66"/>
      <c r="U14" s="66"/>
      <c r="V14" s="66">
        <v>92</v>
      </c>
      <c r="W14" s="66"/>
      <c r="X14" s="66">
        <v>188</v>
      </c>
      <c r="Y14" s="66">
        <v>0</v>
      </c>
      <c r="Z14" s="66"/>
      <c r="AA14" s="66"/>
      <c r="AB14" s="66"/>
      <c r="AC14" s="67">
        <f t="shared" si="0"/>
        <v>364</v>
      </c>
      <c r="AD14" s="67">
        <f t="shared" si="1"/>
        <v>4413</v>
      </c>
      <c r="AE14" s="67">
        <v>4777</v>
      </c>
    </row>
    <row r="15" spans="1:31" ht="15" x14ac:dyDescent="0.2">
      <c r="A15" s="65" t="s">
        <v>19</v>
      </c>
      <c r="B15" s="66">
        <v>56</v>
      </c>
      <c r="C15" s="66">
        <v>2</v>
      </c>
      <c r="D15" s="66">
        <v>35</v>
      </c>
      <c r="E15" s="66"/>
      <c r="F15" s="66"/>
      <c r="G15" s="66"/>
      <c r="H15" s="66">
        <v>2</v>
      </c>
      <c r="I15" s="66">
        <v>0</v>
      </c>
      <c r="J15" s="66"/>
      <c r="K15" s="66">
        <v>0</v>
      </c>
      <c r="L15" s="66"/>
      <c r="M15" s="66">
        <v>58</v>
      </c>
      <c r="N15" s="66"/>
      <c r="O15" s="66"/>
      <c r="P15" s="66"/>
      <c r="Q15" s="66">
        <v>52</v>
      </c>
      <c r="R15" s="66">
        <v>0</v>
      </c>
      <c r="S15" s="66"/>
      <c r="T15" s="66">
        <v>1</v>
      </c>
      <c r="U15" s="66"/>
      <c r="V15" s="66">
        <v>31</v>
      </c>
      <c r="W15" s="66">
        <v>15</v>
      </c>
      <c r="X15" s="66">
        <v>36</v>
      </c>
      <c r="Y15" s="66">
        <v>84</v>
      </c>
      <c r="Z15" s="66">
        <v>1</v>
      </c>
      <c r="AA15" s="66"/>
      <c r="AB15" s="66">
        <v>4</v>
      </c>
      <c r="AC15" s="67">
        <f t="shared" si="0"/>
        <v>377</v>
      </c>
      <c r="AD15" s="67">
        <f t="shared" si="1"/>
        <v>-1</v>
      </c>
      <c r="AE15" s="67">
        <v>376</v>
      </c>
    </row>
    <row r="16" spans="1:31" ht="15" x14ac:dyDescent="0.2">
      <c r="A16" s="61" t="s">
        <v>20</v>
      </c>
      <c r="B16" s="62">
        <v>0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>
        <v>227</v>
      </c>
      <c r="N16" s="62"/>
      <c r="O16" s="62"/>
      <c r="P16" s="62"/>
      <c r="Q16" s="62">
        <v>1</v>
      </c>
      <c r="R16" s="62"/>
      <c r="S16" s="62"/>
      <c r="T16" s="62"/>
      <c r="U16" s="62"/>
      <c r="V16" s="62">
        <v>50</v>
      </c>
      <c r="W16" s="62"/>
      <c r="X16" s="62">
        <v>155</v>
      </c>
      <c r="Y16" s="62">
        <v>2</v>
      </c>
      <c r="Z16" s="62"/>
      <c r="AA16" s="62"/>
      <c r="AB16" s="62">
        <v>31</v>
      </c>
      <c r="AC16" s="63">
        <f t="shared" si="0"/>
        <v>466</v>
      </c>
      <c r="AD16" s="63">
        <f t="shared" si="1"/>
        <v>283</v>
      </c>
      <c r="AE16" s="63">
        <v>749</v>
      </c>
    </row>
    <row r="17" spans="1:33" ht="15" x14ac:dyDescent="0.2">
      <c r="A17" s="61" t="s">
        <v>21</v>
      </c>
      <c r="B17" s="62">
        <v>0</v>
      </c>
      <c r="C17" s="62"/>
      <c r="D17" s="62">
        <v>135</v>
      </c>
      <c r="E17" s="62"/>
      <c r="F17" s="62">
        <v>0</v>
      </c>
      <c r="G17" s="62"/>
      <c r="H17" s="62"/>
      <c r="I17" s="62"/>
      <c r="J17" s="62"/>
      <c r="K17" s="62"/>
      <c r="L17" s="62"/>
      <c r="M17" s="62">
        <v>9658</v>
      </c>
      <c r="N17" s="62"/>
      <c r="O17" s="62"/>
      <c r="P17" s="62"/>
      <c r="Q17" s="62">
        <v>0</v>
      </c>
      <c r="R17" s="62"/>
      <c r="S17" s="62"/>
      <c r="T17" s="62"/>
      <c r="U17" s="62"/>
      <c r="V17" s="62">
        <v>180</v>
      </c>
      <c r="W17" s="62"/>
      <c r="X17" s="62">
        <v>174</v>
      </c>
      <c r="Y17" s="62">
        <v>26</v>
      </c>
      <c r="Z17" s="62"/>
      <c r="AA17" s="62"/>
      <c r="AB17" s="62"/>
      <c r="AC17" s="63">
        <f t="shared" si="0"/>
        <v>10173</v>
      </c>
      <c r="AD17" s="63">
        <f t="shared" si="1"/>
        <v>50472</v>
      </c>
      <c r="AE17" s="63">
        <v>60645</v>
      </c>
    </row>
    <row r="18" spans="1:33" ht="15" x14ac:dyDescent="0.2">
      <c r="A18" s="65" t="s">
        <v>22</v>
      </c>
      <c r="B18" s="66">
        <v>419</v>
      </c>
      <c r="C18" s="66"/>
      <c r="D18" s="66">
        <v>683</v>
      </c>
      <c r="E18" s="66"/>
      <c r="F18" s="66"/>
      <c r="G18" s="66">
        <v>10</v>
      </c>
      <c r="H18" s="66">
        <v>1</v>
      </c>
      <c r="I18" s="66">
        <v>2</v>
      </c>
      <c r="J18" s="66">
        <v>0</v>
      </c>
      <c r="K18" s="66"/>
      <c r="L18" s="66"/>
      <c r="M18" s="66">
        <v>2151</v>
      </c>
      <c r="N18" s="66">
        <v>0</v>
      </c>
      <c r="O18" s="66">
        <v>0</v>
      </c>
      <c r="P18" s="66"/>
      <c r="Q18" s="66">
        <v>691</v>
      </c>
      <c r="R18" s="66"/>
      <c r="S18" s="66"/>
      <c r="T18" s="66"/>
      <c r="U18" s="66"/>
      <c r="V18" s="66">
        <v>534</v>
      </c>
      <c r="W18" s="66">
        <v>39</v>
      </c>
      <c r="X18" s="66">
        <v>1654</v>
      </c>
      <c r="Y18" s="66">
        <v>37</v>
      </c>
      <c r="Z18" s="66">
        <v>5</v>
      </c>
      <c r="AA18" s="66"/>
      <c r="AB18" s="66">
        <v>10</v>
      </c>
      <c r="AC18" s="67">
        <f t="shared" si="0"/>
        <v>6236</v>
      </c>
      <c r="AD18" s="67">
        <f t="shared" si="1"/>
        <v>307</v>
      </c>
      <c r="AE18" s="67">
        <v>6543</v>
      </c>
    </row>
    <row r="19" spans="1:33" ht="15" x14ac:dyDescent="0.2">
      <c r="A19" s="65" t="s">
        <v>79</v>
      </c>
      <c r="B19" s="66">
        <v>0</v>
      </c>
      <c r="C19" s="66"/>
      <c r="D19" s="66"/>
      <c r="E19" s="66"/>
      <c r="F19" s="66"/>
      <c r="G19" s="66"/>
      <c r="H19" s="66"/>
      <c r="I19" s="66">
        <v>0</v>
      </c>
      <c r="J19" s="66"/>
      <c r="K19" s="66"/>
      <c r="L19" s="66"/>
      <c r="M19" s="66">
        <v>18</v>
      </c>
      <c r="N19" s="66"/>
      <c r="O19" s="66"/>
      <c r="P19" s="66"/>
      <c r="Q19" s="66">
        <v>52</v>
      </c>
      <c r="R19" s="66"/>
      <c r="S19" s="66"/>
      <c r="T19" s="66"/>
      <c r="U19" s="66"/>
      <c r="V19" s="66">
        <v>13</v>
      </c>
      <c r="W19" s="66"/>
      <c r="X19" s="66">
        <v>0</v>
      </c>
      <c r="Y19" s="66">
        <v>1</v>
      </c>
      <c r="Z19" s="66">
        <v>1</v>
      </c>
      <c r="AA19" s="66"/>
      <c r="AB19" s="66"/>
      <c r="AC19" s="67">
        <f t="shared" si="0"/>
        <v>85</v>
      </c>
      <c r="AD19" s="67">
        <f t="shared" si="1"/>
        <v>3484</v>
      </c>
      <c r="AE19" s="67">
        <v>3569</v>
      </c>
    </row>
    <row r="20" spans="1:33" ht="15" x14ac:dyDescent="0.2">
      <c r="A20" s="61" t="s">
        <v>23</v>
      </c>
      <c r="B20" s="62">
        <v>1979</v>
      </c>
      <c r="C20" s="62">
        <v>2</v>
      </c>
      <c r="D20" s="62">
        <v>12292</v>
      </c>
      <c r="E20" s="62"/>
      <c r="F20" s="62">
        <v>48</v>
      </c>
      <c r="G20" s="62"/>
      <c r="H20" s="62">
        <v>2816</v>
      </c>
      <c r="I20" s="62"/>
      <c r="J20" s="62"/>
      <c r="K20" s="62"/>
      <c r="L20" s="62"/>
      <c r="M20" s="62">
        <v>375665</v>
      </c>
      <c r="N20" s="62">
        <v>150</v>
      </c>
      <c r="O20" s="62"/>
      <c r="P20" s="62">
        <v>47</v>
      </c>
      <c r="Q20" s="62">
        <v>734</v>
      </c>
      <c r="R20" s="62"/>
      <c r="S20" s="62"/>
      <c r="T20" s="62">
        <v>1706</v>
      </c>
      <c r="U20" s="62">
        <v>100</v>
      </c>
      <c r="V20" s="62">
        <v>38846</v>
      </c>
      <c r="W20" s="62">
        <v>180</v>
      </c>
      <c r="X20" s="62">
        <v>12014</v>
      </c>
      <c r="Y20" s="62">
        <v>21964</v>
      </c>
      <c r="Z20" s="62"/>
      <c r="AA20" s="62">
        <v>22</v>
      </c>
      <c r="AB20" s="62">
        <v>422</v>
      </c>
      <c r="AC20" s="63">
        <f t="shared" si="0"/>
        <v>468987</v>
      </c>
      <c r="AD20" s="63">
        <f t="shared" si="1"/>
        <v>15521</v>
      </c>
      <c r="AE20" s="63">
        <v>484508</v>
      </c>
    </row>
    <row r="21" spans="1:33" ht="15" x14ac:dyDescent="0.2">
      <c r="A21" s="61" t="s">
        <v>24</v>
      </c>
      <c r="B21" s="62">
        <v>591</v>
      </c>
      <c r="C21" s="62">
        <v>35</v>
      </c>
      <c r="D21" s="62">
        <v>17</v>
      </c>
      <c r="E21" s="62"/>
      <c r="F21" s="62"/>
      <c r="G21" s="62">
        <v>0</v>
      </c>
      <c r="H21" s="62"/>
      <c r="I21" s="62">
        <v>43</v>
      </c>
      <c r="J21" s="62">
        <v>1</v>
      </c>
      <c r="K21" s="62"/>
      <c r="L21" s="62"/>
      <c r="M21" s="62">
        <v>12</v>
      </c>
      <c r="N21" s="62"/>
      <c r="O21" s="62">
        <v>21</v>
      </c>
      <c r="P21" s="62"/>
      <c r="Q21" s="62"/>
      <c r="R21" s="62">
        <v>0</v>
      </c>
      <c r="S21" s="62">
        <v>0</v>
      </c>
      <c r="T21" s="62"/>
      <c r="U21" s="62"/>
      <c r="V21" s="62">
        <v>159</v>
      </c>
      <c r="W21" s="62">
        <v>261</v>
      </c>
      <c r="X21" s="62">
        <v>56</v>
      </c>
      <c r="Y21" s="62">
        <v>0</v>
      </c>
      <c r="Z21" s="62">
        <v>73</v>
      </c>
      <c r="AA21" s="62">
        <v>12</v>
      </c>
      <c r="AB21" s="62"/>
      <c r="AC21" s="63">
        <f t="shared" si="0"/>
        <v>1281</v>
      </c>
      <c r="AD21" s="63">
        <f t="shared" si="1"/>
        <v>3975</v>
      </c>
      <c r="AE21" s="63">
        <v>5256</v>
      </c>
    </row>
    <row r="22" spans="1:33" ht="15" x14ac:dyDescent="0.2">
      <c r="A22" s="65" t="s">
        <v>25</v>
      </c>
      <c r="B22" s="66">
        <v>330</v>
      </c>
      <c r="C22" s="66">
        <v>7</v>
      </c>
      <c r="D22" s="66">
        <v>33</v>
      </c>
      <c r="E22" s="66"/>
      <c r="F22" s="66"/>
      <c r="G22" s="66">
        <v>3</v>
      </c>
      <c r="H22" s="66"/>
      <c r="I22" s="66">
        <v>22</v>
      </c>
      <c r="J22" s="66">
        <v>15</v>
      </c>
      <c r="K22" s="66"/>
      <c r="L22" s="66"/>
      <c r="M22" s="66">
        <v>1282</v>
      </c>
      <c r="N22" s="66">
        <v>5</v>
      </c>
      <c r="O22" s="66">
        <v>7</v>
      </c>
      <c r="P22" s="66"/>
      <c r="Q22" s="66">
        <v>11</v>
      </c>
      <c r="R22" s="66">
        <v>0</v>
      </c>
      <c r="S22" s="66">
        <v>34</v>
      </c>
      <c r="T22" s="66"/>
      <c r="U22" s="66"/>
      <c r="V22" s="66">
        <v>251</v>
      </c>
      <c r="W22" s="66">
        <v>132</v>
      </c>
      <c r="X22" s="66">
        <v>43</v>
      </c>
      <c r="Y22" s="66">
        <v>5</v>
      </c>
      <c r="Z22" s="66">
        <v>64</v>
      </c>
      <c r="AA22" s="66">
        <v>109</v>
      </c>
      <c r="AB22" s="66"/>
      <c r="AC22" s="67">
        <f t="shared" si="0"/>
        <v>2353</v>
      </c>
      <c r="AD22" s="67">
        <f t="shared" si="1"/>
        <v>28538</v>
      </c>
      <c r="AE22" s="67">
        <v>30891</v>
      </c>
    </row>
    <row r="23" spans="1:33" ht="15" x14ac:dyDescent="0.2">
      <c r="A23" s="65" t="s">
        <v>26</v>
      </c>
      <c r="B23" s="66">
        <v>59</v>
      </c>
      <c r="C23" s="66"/>
      <c r="D23" s="66">
        <v>3669</v>
      </c>
      <c r="E23" s="66"/>
      <c r="F23" s="66"/>
      <c r="G23" s="66"/>
      <c r="H23" s="66"/>
      <c r="I23" s="66"/>
      <c r="J23" s="66"/>
      <c r="K23" s="66"/>
      <c r="L23" s="66"/>
      <c r="M23" s="66">
        <v>2476</v>
      </c>
      <c r="N23" s="66"/>
      <c r="O23" s="66"/>
      <c r="P23" s="66">
        <v>1</v>
      </c>
      <c r="Q23" s="66">
        <v>8</v>
      </c>
      <c r="R23" s="66"/>
      <c r="S23" s="66"/>
      <c r="T23" s="66"/>
      <c r="U23" s="66"/>
      <c r="V23" s="66">
        <v>58</v>
      </c>
      <c r="W23" s="66">
        <v>0</v>
      </c>
      <c r="X23" s="66">
        <v>1256</v>
      </c>
      <c r="Y23" s="66">
        <v>15</v>
      </c>
      <c r="Z23" s="66"/>
      <c r="AA23" s="66"/>
      <c r="AB23" s="66"/>
      <c r="AC23" s="67">
        <f t="shared" si="0"/>
        <v>7542</v>
      </c>
      <c r="AD23" s="67">
        <f t="shared" si="1"/>
        <v>202</v>
      </c>
      <c r="AE23" s="67">
        <v>7744</v>
      </c>
    </row>
    <row r="24" spans="1:33" ht="15" x14ac:dyDescent="0.2">
      <c r="A24" s="61" t="s">
        <v>27</v>
      </c>
      <c r="B24" s="62">
        <v>409</v>
      </c>
      <c r="C24" s="62">
        <v>20</v>
      </c>
      <c r="D24" s="62">
        <v>1409</v>
      </c>
      <c r="E24" s="62">
        <v>0</v>
      </c>
      <c r="F24" s="62"/>
      <c r="G24" s="62">
        <v>2</v>
      </c>
      <c r="H24" s="62">
        <v>8</v>
      </c>
      <c r="I24" s="62">
        <v>19</v>
      </c>
      <c r="J24" s="62">
        <v>9</v>
      </c>
      <c r="K24" s="62">
        <v>15</v>
      </c>
      <c r="L24" s="62"/>
      <c r="M24" s="62">
        <v>3796</v>
      </c>
      <c r="N24" s="62">
        <v>7</v>
      </c>
      <c r="O24" s="62">
        <v>62</v>
      </c>
      <c r="P24" s="62">
        <v>0</v>
      </c>
      <c r="Q24" s="62">
        <v>102</v>
      </c>
      <c r="R24" s="62"/>
      <c r="S24" s="62">
        <v>5</v>
      </c>
      <c r="T24" s="62">
        <v>163</v>
      </c>
      <c r="U24" s="62"/>
      <c r="V24" s="62">
        <v>8274</v>
      </c>
      <c r="W24" s="62">
        <v>723</v>
      </c>
      <c r="X24" s="62">
        <v>7437</v>
      </c>
      <c r="Y24" s="62">
        <v>10</v>
      </c>
      <c r="Z24" s="62">
        <v>32</v>
      </c>
      <c r="AA24" s="62">
        <v>95</v>
      </c>
      <c r="AB24" s="62">
        <v>2</v>
      </c>
      <c r="AC24" s="63">
        <f t="shared" si="0"/>
        <v>22599</v>
      </c>
      <c r="AD24" s="63">
        <f t="shared" si="1"/>
        <v>28904</v>
      </c>
      <c r="AE24" s="63">
        <v>51503</v>
      </c>
    </row>
    <row r="25" spans="1:33" ht="15" x14ac:dyDescent="0.2">
      <c r="A25" s="61" t="s">
        <v>28</v>
      </c>
      <c r="B25" s="62">
        <v>25</v>
      </c>
      <c r="C25" s="62"/>
      <c r="D25" s="62">
        <v>877</v>
      </c>
      <c r="E25" s="62"/>
      <c r="F25" s="62"/>
      <c r="G25" s="62"/>
      <c r="H25" s="62"/>
      <c r="I25" s="62"/>
      <c r="J25" s="62"/>
      <c r="K25" s="62"/>
      <c r="L25" s="62"/>
      <c r="M25" s="62">
        <v>5474</v>
      </c>
      <c r="N25" s="62"/>
      <c r="O25" s="62"/>
      <c r="P25" s="62"/>
      <c r="Q25" s="62">
        <v>443</v>
      </c>
      <c r="R25" s="62"/>
      <c r="S25" s="62"/>
      <c r="T25" s="62"/>
      <c r="U25" s="62"/>
      <c r="V25" s="62">
        <v>261</v>
      </c>
      <c r="W25" s="62"/>
      <c r="X25" s="62">
        <v>1902</v>
      </c>
      <c r="Y25" s="62">
        <v>18</v>
      </c>
      <c r="Z25" s="62"/>
      <c r="AA25" s="62"/>
      <c r="AB25" s="62"/>
      <c r="AC25" s="63">
        <f t="shared" si="0"/>
        <v>9000</v>
      </c>
      <c r="AD25" s="63">
        <f t="shared" si="1"/>
        <v>387</v>
      </c>
      <c r="AE25" s="63">
        <v>9387</v>
      </c>
    </row>
    <row r="26" spans="1:33" s="68" customFormat="1" ht="15" x14ac:dyDescent="0.2">
      <c r="A26" s="65" t="s">
        <v>29</v>
      </c>
      <c r="B26" s="66">
        <v>796</v>
      </c>
      <c r="C26" s="66">
        <v>3</v>
      </c>
      <c r="D26" s="66">
        <v>490</v>
      </c>
      <c r="E26" s="66">
        <v>32</v>
      </c>
      <c r="F26" s="66"/>
      <c r="G26" s="66"/>
      <c r="H26" s="66">
        <v>8</v>
      </c>
      <c r="I26" s="66">
        <v>1</v>
      </c>
      <c r="J26" s="66">
        <v>6</v>
      </c>
      <c r="K26" s="66">
        <v>0</v>
      </c>
      <c r="L26" s="66">
        <v>0</v>
      </c>
      <c r="M26" s="66">
        <v>1953</v>
      </c>
      <c r="N26" s="66">
        <v>3</v>
      </c>
      <c r="O26" s="66">
        <v>0</v>
      </c>
      <c r="P26" s="66">
        <v>0</v>
      </c>
      <c r="Q26" s="66">
        <v>1218</v>
      </c>
      <c r="R26" s="66">
        <v>1</v>
      </c>
      <c r="S26" s="66">
        <v>292</v>
      </c>
      <c r="T26" s="66">
        <v>2</v>
      </c>
      <c r="U26" s="66"/>
      <c r="V26" s="66">
        <v>1033</v>
      </c>
      <c r="W26" s="66">
        <v>60</v>
      </c>
      <c r="X26" s="66">
        <v>4607</v>
      </c>
      <c r="Y26" s="66">
        <v>34</v>
      </c>
      <c r="Z26" s="66">
        <v>7</v>
      </c>
      <c r="AA26" s="66">
        <v>28</v>
      </c>
      <c r="AB26" s="66">
        <v>7</v>
      </c>
      <c r="AC26" s="67">
        <f t="shared" si="0"/>
        <v>10581</v>
      </c>
      <c r="AD26" s="67">
        <f t="shared" si="1"/>
        <v>7947</v>
      </c>
      <c r="AE26" s="67">
        <v>18528</v>
      </c>
    </row>
    <row r="27" spans="1:33" s="68" customFormat="1" ht="15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0"/>
      <c r="AD27" s="70"/>
      <c r="AE27" s="70"/>
    </row>
    <row r="28" spans="1:33" s="68" customFormat="1" ht="15" x14ac:dyDescent="0.2">
      <c r="A28" s="70" t="s">
        <v>80</v>
      </c>
      <c r="B28" s="70">
        <f t="shared" ref="B28:AD28" si="2">SUM(B4:B26)</f>
        <v>6173</v>
      </c>
      <c r="C28" s="70">
        <f t="shared" si="2"/>
        <v>111</v>
      </c>
      <c r="D28" s="70">
        <f t="shared" si="2"/>
        <v>22497</v>
      </c>
      <c r="E28" s="70">
        <f t="shared" si="2"/>
        <v>33</v>
      </c>
      <c r="F28" s="70">
        <f t="shared" si="2"/>
        <v>48</v>
      </c>
      <c r="G28" s="70">
        <f t="shared" si="2"/>
        <v>18</v>
      </c>
      <c r="H28" s="70">
        <f t="shared" si="2"/>
        <v>2913</v>
      </c>
      <c r="I28" s="70">
        <f t="shared" si="2"/>
        <v>126</v>
      </c>
      <c r="J28" s="70">
        <f t="shared" si="2"/>
        <v>33</v>
      </c>
      <c r="K28" s="70">
        <f t="shared" si="2"/>
        <v>17</v>
      </c>
      <c r="L28" s="70">
        <f t="shared" si="2"/>
        <v>0</v>
      </c>
      <c r="M28" s="70">
        <f t="shared" si="2"/>
        <v>409703</v>
      </c>
      <c r="N28" s="70">
        <f t="shared" si="2"/>
        <v>170</v>
      </c>
      <c r="O28" s="70">
        <f t="shared" si="2"/>
        <v>108</v>
      </c>
      <c r="P28" s="70">
        <f t="shared" si="2"/>
        <v>48</v>
      </c>
      <c r="Q28" s="70">
        <f t="shared" si="2"/>
        <v>4520</v>
      </c>
      <c r="R28" s="70">
        <f t="shared" si="2"/>
        <v>1</v>
      </c>
      <c r="S28" s="70">
        <f t="shared" si="2"/>
        <v>370</v>
      </c>
      <c r="T28" s="70">
        <f t="shared" si="2"/>
        <v>1872</v>
      </c>
      <c r="U28" s="70">
        <f t="shared" si="2"/>
        <v>100</v>
      </c>
      <c r="V28" s="70">
        <f t="shared" si="2"/>
        <v>63162</v>
      </c>
      <c r="W28" s="70">
        <f t="shared" si="2"/>
        <v>1646</v>
      </c>
      <c r="X28" s="70">
        <f t="shared" si="2"/>
        <v>35397</v>
      </c>
      <c r="Y28" s="70">
        <f t="shared" si="2"/>
        <v>23276</v>
      </c>
      <c r="Z28" s="70">
        <f t="shared" si="2"/>
        <v>262</v>
      </c>
      <c r="AA28" s="70">
        <f t="shared" si="2"/>
        <v>318</v>
      </c>
      <c r="AB28" s="70">
        <f t="shared" si="2"/>
        <v>480</v>
      </c>
      <c r="AC28" s="70">
        <f t="shared" si="2"/>
        <v>573402</v>
      </c>
      <c r="AD28" s="70">
        <f t="shared" si="2"/>
        <v>177638</v>
      </c>
      <c r="AE28" s="70">
        <v>751040</v>
      </c>
      <c r="AG28" s="71"/>
    </row>
    <row r="29" spans="1:33" s="68" customFormat="1" ht="15" x14ac:dyDescent="0.2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0"/>
      <c r="AD29" s="70"/>
      <c r="AE29" s="70"/>
    </row>
    <row r="30" spans="1:33" s="68" customFormat="1" ht="15" x14ac:dyDescent="0.2">
      <c r="A30" s="73" t="s">
        <v>30</v>
      </c>
      <c r="B30" s="73">
        <v>36</v>
      </c>
      <c r="C30" s="73">
        <v>0</v>
      </c>
      <c r="D30" s="73">
        <v>22</v>
      </c>
      <c r="E30" s="73">
        <v>1</v>
      </c>
      <c r="F30" s="73"/>
      <c r="G30" s="73"/>
      <c r="H30" s="73"/>
      <c r="I30" s="73">
        <v>0</v>
      </c>
      <c r="J30" s="73"/>
      <c r="K30" s="73"/>
      <c r="L30" s="73"/>
      <c r="M30" s="73">
        <v>856</v>
      </c>
      <c r="N30" s="73">
        <v>0</v>
      </c>
      <c r="O30" s="73">
        <v>2</v>
      </c>
      <c r="P30" s="73"/>
      <c r="Q30" s="73">
        <v>24</v>
      </c>
      <c r="R30" s="73"/>
      <c r="S30" s="73"/>
      <c r="T30" s="73"/>
      <c r="U30" s="73"/>
      <c r="V30" s="73">
        <v>1932</v>
      </c>
      <c r="W30" s="73"/>
      <c r="X30" s="73">
        <v>1408</v>
      </c>
      <c r="Y30" s="73">
        <v>31</v>
      </c>
      <c r="Z30" s="73">
        <v>1</v>
      </c>
      <c r="AA30" s="73"/>
      <c r="AB30" s="73"/>
      <c r="AC30" s="74">
        <f t="shared" ref="AC30:AC57" si="3">SUM(B30:AB30)</f>
        <v>4313</v>
      </c>
      <c r="AD30" s="74">
        <f t="shared" ref="AD30:AD57" si="4">+AE30-AC30</f>
        <v>39799</v>
      </c>
      <c r="AE30" s="74">
        <v>44112</v>
      </c>
    </row>
    <row r="31" spans="1:33" s="68" customFormat="1" ht="15" x14ac:dyDescent="0.2">
      <c r="A31" s="73" t="s">
        <v>31</v>
      </c>
      <c r="B31" s="73">
        <v>25</v>
      </c>
      <c r="C31" s="73"/>
      <c r="D31" s="73">
        <v>9</v>
      </c>
      <c r="E31" s="73"/>
      <c r="F31" s="73"/>
      <c r="G31" s="73"/>
      <c r="H31" s="73"/>
      <c r="I31" s="73"/>
      <c r="J31" s="73"/>
      <c r="K31" s="73"/>
      <c r="L31" s="73"/>
      <c r="M31" s="73">
        <v>314</v>
      </c>
      <c r="N31" s="73">
        <v>11</v>
      </c>
      <c r="O31" s="73"/>
      <c r="P31" s="73"/>
      <c r="Q31" s="73">
        <v>10</v>
      </c>
      <c r="R31" s="73"/>
      <c r="S31" s="73"/>
      <c r="T31" s="73"/>
      <c r="U31" s="73"/>
      <c r="V31" s="73">
        <v>2</v>
      </c>
      <c r="W31" s="73"/>
      <c r="X31" s="73">
        <v>47</v>
      </c>
      <c r="Y31" s="73">
        <v>0</v>
      </c>
      <c r="Z31" s="73"/>
      <c r="AA31" s="73"/>
      <c r="AB31" s="73"/>
      <c r="AC31" s="74">
        <f t="shared" si="3"/>
        <v>418</v>
      </c>
      <c r="AD31" s="74">
        <f t="shared" si="4"/>
        <v>155</v>
      </c>
      <c r="AE31" s="74">
        <v>573</v>
      </c>
    </row>
    <row r="32" spans="1:33" ht="15" x14ac:dyDescent="0.2">
      <c r="A32" s="72" t="s">
        <v>81</v>
      </c>
      <c r="B32" s="72">
        <v>16</v>
      </c>
      <c r="C32" s="72">
        <v>0</v>
      </c>
      <c r="D32" s="72">
        <v>4</v>
      </c>
      <c r="E32" s="72"/>
      <c r="F32" s="72"/>
      <c r="G32" s="72"/>
      <c r="H32" s="72"/>
      <c r="I32" s="72"/>
      <c r="J32" s="72"/>
      <c r="K32" s="72"/>
      <c r="L32" s="72"/>
      <c r="M32" s="72">
        <v>16</v>
      </c>
      <c r="N32" s="72"/>
      <c r="O32" s="72">
        <v>0</v>
      </c>
      <c r="P32" s="72"/>
      <c r="Q32" s="72">
        <v>13</v>
      </c>
      <c r="R32" s="72"/>
      <c r="S32" s="72"/>
      <c r="T32" s="72"/>
      <c r="U32" s="72"/>
      <c r="V32" s="72">
        <v>109</v>
      </c>
      <c r="W32" s="72">
        <v>0</v>
      </c>
      <c r="X32" s="72">
        <v>147</v>
      </c>
      <c r="Y32" s="72">
        <v>0</v>
      </c>
      <c r="Z32" s="72"/>
      <c r="AA32" s="72">
        <v>0</v>
      </c>
      <c r="AB32" s="72"/>
      <c r="AC32" s="70">
        <f t="shared" si="3"/>
        <v>305</v>
      </c>
      <c r="AD32" s="70">
        <f t="shared" si="4"/>
        <v>10733</v>
      </c>
      <c r="AE32" s="70">
        <v>11038</v>
      </c>
    </row>
    <row r="33" spans="1:31" ht="15" x14ac:dyDescent="0.2">
      <c r="A33" s="72" t="s">
        <v>82</v>
      </c>
      <c r="B33" s="72">
        <v>33</v>
      </c>
      <c r="C33" s="72">
        <v>1</v>
      </c>
      <c r="D33" s="72"/>
      <c r="E33" s="72"/>
      <c r="F33" s="72"/>
      <c r="G33" s="72"/>
      <c r="H33" s="72"/>
      <c r="I33" s="72">
        <v>4</v>
      </c>
      <c r="J33" s="72"/>
      <c r="K33" s="72"/>
      <c r="L33" s="72"/>
      <c r="M33" s="72">
        <v>6</v>
      </c>
      <c r="N33" s="72"/>
      <c r="O33" s="72">
        <v>4</v>
      </c>
      <c r="P33" s="72"/>
      <c r="Q33" s="72">
        <v>10</v>
      </c>
      <c r="R33" s="72"/>
      <c r="S33" s="72"/>
      <c r="T33" s="72"/>
      <c r="U33" s="72"/>
      <c r="V33" s="72">
        <v>21</v>
      </c>
      <c r="W33" s="72">
        <v>4</v>
      </c>
      <c r="X33" s="72">
        <v>1</v>
      </c>
      <c r="Y33" s="72"/>
      <c r="Z33" s="72">
        <v>7</v>
      </c>
      <c r="AA33" s="72"/>
      <c r="AB33" s="72"/>
      <c r="AC33" s="70">
        <f t="shared" si="3"/>
        <v>91</v>
      </c>
      <c r="AD33" s="70">
        <f t="shared" si="4"/>
        <v>98</v>
      </c>
      <c r="AE33" s="70">
        <v>189</v>
      </c>
    </row>
    <row r="34" spans="1:31" ht="15" x14ac:dyDescent="0.2">
      <c r="A34" s="73" t="s">
        <v>32</v>
      </c>
      <c r="B34" s="73">
        <v>20</v>
      </c>
      <c r="C34" s="73"/>
      <c r="D34" s="73"/>
      <c r="E34" s="73">
        <v>22</v>
      </c>
      <c r="F34" s="73"/>
      <c r="G34" s="73"/>
      <c r="H34" s="73">
        <v>16</v>
      </c>
      <c r="I34" s="73"/>
      <c r="J34" s="73">
        <v>11</v>
      </c>
      <c r="K34" s="73"/>
      <c r="L34" s="73"/>
      <c r="M34" s="73">
        <v>14</v>
      </c>
      <c r="N34" s="73">
        <v>5</v>
      </c>
      <c r="O34" s="73"/>
      <c r="P34" s="73"/>
      <c r="Q34" s="73">
        <v>2</v>
      </c>
      <c r="R34" s="73"/>
      <c r="S34" s="73"/>
      <c r="T34" s="73"/>
      <c r="U34" s="73"/>
      <c r="V34" s="73"/>
      <c r="W34" s="73"/>
      <c r="X34" s="73">
        <v>9</v>
      </c>
      <c r="Y34" s="73">
        <v>2</v>
      </c>
      <c r="Z34" s="73"/>
      <c r="AA34" s="73"/>
      <c r="AB34" s="73"/>
      <c r="AC34" s="74">
        <f t="shared" si="3"/>
        <v>101</v>
      </c>
      <c r="AD34" s="74">
        <f t="shared" si="4"/>
        <v>200</v>
      </c>
      <c r="AE34" s="74">
        <v>301</v>
      </c>
    </row>
    <row r="35" spans="1:31" ht="15" x14ac:dyDescent="0.2">
      <c r="A35" s="73" t="s">
        <v>33</v>
      </c>
      <c r="B35" s="73">
        <v>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>
        <v>62</v>
      </c>
      <c r="N35" s="73"/>
      <c r="O35" s="73"/>
      <c r="P35" s="73"/>
      <c r="Q35" s="73">
        <v>38</v>
      </c>
      <c r="R35" s="73"/>
      <c r="S35" s="73"/>
      <c r="T35" s="73"/>
      <c r="U35" s="73"/>
      <c r="V35" s="73">
        <v>521</v>
      </c>
      <c r="W35" s="73"/>
      <c r="X35" s="73">
        <v>368</v>
      </c>
      <c r="Y35" s="73">
        <v>1</v>
      </c>
      <c r="Z35" s="73"/>
      <c r="AA35" s="73"/>
      <c r="AB35" s="73"/>
      <c r="AC35" s="74">
        <f t="shared" si="3"/>
        <v>990</v>
      </c>
      <c r="AD35" s="74">
        <f t="shared" si="4"/>
        <v>4831</v>
      </c>
      <c r="AE35" s="74">
        <v>5821</v>
      </c>
    </row>
    <row r="36" spans="1:31" ht="15" x14ac:dyDescent="0.2">
      <c r="A36" s="72" t="s">
        <v>60</v>
      </c>
      <c r="B36" s="72">
        <v>3</v>
      </c>
      <c r="C36" s="72">
        <v>0</v>
      </c>
      <c r="D36" s="72">
        <v>6</v>
      </c>
      <c r="E36" s="72"/>
      <c r="F36" s="72"/>
      <c r="G36" s="72"/>
      <c r="H36" s="72"/>
      <c r="I36" s="72"/>
      <c r="J36" s="72"/>
      <c r="K36" s="72"/>
      <c r="L36" s="72"/>
      <c r="M36" s="72">
        <v>234</v>
      </c>
      <c r="N36" s="72"/>
      <c r="O36" s="72"/>
      <c r="P36" s="72"/>
      <c r="Q36" s="72">
        <v>4</v>
      </c>
      <c r="R36" s="72"/>
      <c r="S36" s="72"/>
      <c r="T36" s="72"/>
      <c r="U36" s="72"/>
      <c r="V36" s="72">
        <v>278</v>
      </c>
      <c r="W36" s="72"/>
      <c r="X36" s="72">
        <v>839</v>
      </c>
      <c r="Y36" s="72">
        <v>2</v>
      </c>
      <c r="Z36" s="72"/>
      <c r="AA36" s="72"/>
      <c r="AB36" s="72">
        <v>1</v>
      </c>
      <c r="AC36" s="70">
        <f t="shared" si="3"/>
        <v>1367</v>
      </c>
      <c r="AD36" s="70">
        <f t="shared" si="4"/>
        <v>9577</v>
      </c>
      <c r="AE36" s="70">
        <v>10944</v>
      </c>
    </row>
    <row r="37" spans="1:31" ht="15" x14ac:dyDescent="0.2">
      <c r="A37" s="72" t="s">
        <v>34</v>
      </c>
      <c r="B37" s="72">
        <v>74</v>
      </c>
      <c r="C37" s="72">
        <v>28</v>
      </c>
      <c r="D37" s="72">
        <v>339</v>
      </c>
      <c r="E37" s="72"/>
      <c r="F37" s="72"/>
      <c r="G37" s="72">
        <v>0</v>
      </c>
      <c r="H37" s="72">
        <v>3</v>
      </c>
      <c r="I37" s="72"/>
      <c r="J37" s="72">
        <v>2</v>
      </c>
      <c r="K37" s="72"/>
      <c r="L37" s="72"/>
      <c r="M37" s="72">
        <v>281</v>
      </c>
      <c r="N37" s="72"/>
      <c r="O37" s="72"/>
      <c r="P37" s="72"/>
      <c r="Q37" s="72">
        <v>190</v>
      </c>
      <c r="R37" s="72"/>
      <c r="S37" s="72"/>
      <c r="T37" s="72"/>
      <c r="U37" s="72"/>
      <c r="V37" s="72">
        <v>47</v>
      </c>
      <c r="W37" s="72"/>
      <c r="X37" s="72">
        <v>1290</v>
      </c>
      <c r="Y37" s="72">
        <v>1</v>
      </c>
      <c r="Z37" s="72">
        <v>4</v>
      </c>
      <c r="AA37" s="72"/>
      <c r="AB37" s="72"/>
      <c r="AC37" s="70">
        <f t="shared" si="3"/>
        <v>2259</v>
      </c>
      <c r="AD37" s="70">
        <f t="shared" si="4"/>
        <v>11707</v>
      </c>
      <c r="AE37" s="70">
        <v>13966</v>
      </c>
    </row>
    <row r="38" spans="1:31" ht="15" x14ac:dyDescent="0.2">
      <c r="A38" s="73" t="s">
        <v>83</v>
      </c>
      <c r="B38" s="73"/>
      <c r="C38" s="73"/>
      <c r="D38" s="73">
        <v>1</v>
      </c>
      <c r="E38" s="73"/>
      <c r="F38" s="73"/>
      <c r="G38" s="73"/>
      <c r="H38" s="73"/>
      <c r="I38" s="73"/>
      <c r="J38" s="73"/>
      <c r="K38" s="73"/>
      <c r="L38" s="73"/>
      <c r="M38" s="73">
        <v>11</v>
      </c>
      <c r="N38" s="73"/>
      <c r="O38" s="73"/>
      <c r="P38" s="73"/>
      <c r="Q38" s="73">
        <v>3</v>
      </c>
      <c r="R38" s="73"/>
      <c r="S38" s="73"/>
      <c r="T38" s="73"/>
      <c r="U38" s="73"/>
      <c r="V38" s="73">
        <v>35</v>
      </c>
      <c r="W38" s="73"/>
      <c r="X38" s="73">
        <v>13</v>
      </c>
      <c r="Y38" s="73"/>
      <c r="Z38" s="73"/>
      <c r="AA38" s="73">
        <v>32</v>
      </c>
      <c r="AB38" s="73"/>
      <c r="AC38" s="74">
        <f t="shared" si="3"/>
        <v>95</v>
      </c>
      <c r="AD38" s="74">
        <f t="shared" si="4"/>
        <v>85</v>
      </c>
      <c r="AE38" s="74">
        <v>180</v>
      </c>
    </row>
    <row r="39" spans="1:31" ht="15" x14ac:dyDescent="0.2">
      <c r="A39" s="73" t="s">
        <v>35</v>
      </c>
      <c r="B39" s="73">
        <v>2</v>
      </c>
      <c r="C39" s="73"/>
      <c r="D39" s="73">
        <v>5</v>
      </c>
      <c r="E39" s="73"/>
      <c r="F39" s="73"/>
      <c r="G39" s="73"/>
      <c r="H39" s="73"/>
      <c r="I39" s="73"/>
      <c r="J39" s="73"/>
      <c r="K39" s="73"/>
      <c r="L39" s="73"/>
      <c r="M39" s="73">
        <v>21</v>
      </c>
      <c r="N39" s="73"/>
      <c r="O39" s="73"/>
      <c r="P39" s="73"/>
      <c r="Q39" s="73">
        <v>9</v>
      </c>
      <c r="R39" s="73"/>
      <c r="S39" s="73"/>
      <c r="T39" s="73"/>
      <c r="U39" s="73"/>
      <c r="V39" s="73">
        <v>8</v>
      </c>
      <c r="W39" s="73"/>
      <c r="X39" s="73">
        <v>0</v>
      </c>
      <c r="Y39" s="73">
        <v>20</v>
      </c>
      <c r="Z39" s="73"/>
      <c r="AA39" s="73">
        <v>6</v>
      </c>
      <c r="AB39" s="73"/>
      <c r="AC39" s="74">
        <f t="shared" si="3"/>
        <v>71</v>
      </c>
      <c r="AD39" s="74">
        <f t="shared" si="4"/>
        <v>0</v>
      </c>
      <c r="AE39" s="74">
        <v>71</v>
      </c>
    </row>
    <row r="40" spans="1:31" ht="15" x14ac:dyDescent="0.2">
      <c r="A40" s="72" t="s">
        <v>36</v>
      </c>
      <c r="B40" s="72">
        <v>72</v>
      </c>
      <c r="C40" s="72"/>
      <c r="D40" s="72">
        <v>37628</v>
      </c>
      <c r="E40" s="72"/>
      <c r="F40" s="72"/>
      <c r="G40" s="72"/>
      <c r="H40" s="72"/>
      <c r="I40" s="72"/>
      <c r="J40" s="72">
        <v>1</v>
      </c>
      <c r="K40" s="72"/>
      <c r="L40" s="72"/>
      <c r="M40" s="72">
        <v>2197</v>
      </c>
      <c r="N40" s="72">
        <v>6062</v>
      </c>
      <c r="O40" s="72"/>
      <c r="P40" s="72"/>
      <c r="Q40" s="72">
        <v>20137</v>
      </c>
      <c r="R40" s="72"/>
      <c r="S40" s="72"/>
      <c r="T40" s="72"/>
      <c r="U40" s="72"/>
      <c r="V40" s="72">
        <v>252</v>
      </c>
      <c r="W40" s="72"/>
      <c r="X40" s="72">
        <v>7443</v>
      </c>
      <c r="Y40" s="72"/>
      <c r="Z40" s="72"/>
      <c r="AA40" s="72"/>
      <c r="AB40" s="72"/>
      <c r="AC40" s="70">
        <f t="shared" si="3"/>
        <v>73792</v>
      </c>
      <c r="AD40" s="70">
        <f t="shared" si="4"/>
        <v>17683</v>
      </c>
      <c r="AE40" s="70">
        <v>91475</v>
      </c>
    </row>
    <row r="41" spans="1:31" ht="15" x14ac:dyDescent="0.2">
      <c r="A41" s="72" t="s">
        <v>64</v>
      </c>
      <c r="B41" s="72">
        <v>265</v>
      </c>
      <c r="C41" s="72">
        <v>71</v>
      </c>
      <c r="D41" s="72">
        <v>50</v>
      </c>
      <c r="E41" s="72"/>
      <c r="F41" s="72"/>
      <c r="G41" s="72">
        <v>4</v>
      </c>
      <c r="H41" s="72">
        <v>13</v>
      </c>
      <c r="I41" s="72">
        <v>37</v>
      </c>
      <c r="J41" s="72">
        <v>203</v>
      </c>
      <c r="K41" s="72"/>
      <c r="L41" s="72"/>
      <c r="M41" s="72">
        <v>306</v>
      </c>
      <c r="N41" s="72">
        <v>26</v>
      </c>
      <c r="O41" s="72">
        <v>20</v>
      </c>
      <c r="P41" s="72">
        <v>4</v>
      </c>
      <c r="Q41" s="72">
        <v>188</v>
      </c>
      <c r="R41" s="72"/>
      <c r="S41" s="72"/>
      <c r="T41" s="72"/>
      <c r="U41" s="72"/>
      <c r="V41" s="72">
        <v>785</v>
      </c>
      <c r="W41" s="72">
        <v>303</v>
      </c>
      <c r="X41" s="72">
        <v>241</v>
      </c>
      <c r="Y41" s="72">
        <v>125</v>
      </c>
      <c r="Z41" s="72">
        <v>42</v>
      </c>
      <c r="AA41" s="72">
        <v>2</v>
      </c>
      <c r="AB41" s="72"/>
      <c r="AC41" s="70">
        <f t="shared" si="3"/>
        <v>2685</v>
      </c>
      <c r="AD41" s="70">
        <f t="shared" si="4"/>
        <v>6169</v>
      </c>
      <c r="AE41" s="70">
        <v>8854</v>
      </c>
    </row>
    <row r="42" spans="1:31" ht="15" x14ac:dyDescent="0.2">
      <c r="A42" s="73" t="s">
        <v>65</v>
      </c>
      <c r="B42" s="73">
        <v>575</v>
      </c>
      <c r="C42" s="73">
        <v>11</v>
      </c>
      <c r="D42" s="73">
        <v>34</v>
      </c>
      <c r="E42" s="73"/>
      <c r="F42" s="73">
        <v>202</v>
      </c>
      <c r="G42" s="73">
        <v>61</v>
      </c>
      <c r="H42" s="73"/>
      <c r="I42" s="73">
        <v>9</v>
      </c>
      <c r="J42" s="73">
        <v>59</v>
      </c>
      <c r="K42" s="73"/>
      <c r="L42" s="73"/>
      <c r="M42" s="73">
        <v>273</v>
      </c>
      <c r="N42" s="73"/>
      <c r="O42" s="73">
        <v>2</v>
      </c>
      <c r="P42" s="73"/>
      <c r="Q42" s="73">
        <v>105</v>
      </c>
      <c r="R42" s="73"/>
      <c r="S42" s="73"/>
      <c r="T42" s="73"/>
      <c r="U42" s="73"/>
      <c r="V42" s="73">
        <v>290</v>
      </c>
      <c r="W42" s="73">
        <v>74</v>
      </c>
      <c r="X42" s="73">
        <v>6030</v>
      </c>
      <c r="Y42" s="73">
        <v>11</v>
      </c>
      <c r="Z42" s="73">
        <v>28</v>
      </c>
      <c r="AA42" s="73"/>
      <c r="AB42" s="73"/>
      <c r="AC42" s="74">
        <f t="shared" si="3"/>
        <v>7764</v>
      </c>
      <c r="AD42" s="74">
        <f t="shared" si="4"/>
        <v>2494</v>
      </c>
      <c r="AE42" s="74">
        <v>10258</v>
      </c>
    </row>
    <row r="43" spans="1:31" ht="15" x14ac:dyDescent="0.2">
      <c r="A43" s="73" t="s">
        <v>61</v>
      </c>
      <c r="B43" s="73">
        <v>11</v>
      </c>
      <c r="C43" s="73">
        <v>1</v>
      </c>
      <c r="D43" s="73">
        <v>51</v>
      </c>
      <c r="E43" s="73"/>
      <c r="F43" s="73"/>
      <c r="G43" s="73"/>
      <c r="H43" s="73"/>
      <c r="I43" s="73">
        <v>0</v>
      </c>
      <c r="J43" s="73"/>
      <c r="K43" s="73"/>
      <c r="L43" s="73"/>
      <c r="M43" s="73">
        <v>358</v>
      </c>
      <c r="N43" s="73">
        <v>0</v>
      </c>
      <c r="O43" s="73">
        <v>0</v>
      </c>
      <c r="P43" s="73">
        <v>10</v>
      </c>
      <c r="Q43" s="73">
        <v>2</v>
      </c>
      <c r="R43" s="73"/>
      <c r="S43" s="73"/>
      <c r="T43" s="73"/>
      <c r="U43" s="73"/>
      <c r="V43" s="73">
        <v>932</v>
      </c>
      <c r="W43" s="73">
        <v>11</v>
      </c>
      <c r="X43" s="73">
        <v>607</v>
      </c>
      <c r="Y43" s="73">
        <v>2</v>
      </c>
      <c r="Z43" s="73">
        <v>1</v>
      </c>
      <c r="AA43" s="73"/>
      <c r="AB43" s="73">
        <v>2</v>
      </c>
      <c r="AC43" s="74">
        <f t="shared" si="3"/>
        <v>1988</v>
      </c>
      <c r="AD43" s="74">
        <f t="shared" si="4"/>
        <v>22937</v>
      </c>
      <c r="AE43" s="74">
        <v>24925</v>
      </c>
    </row>
    <row r="44" spans="1:31" ht="15" x14ac:dyDescent="0.2">
      <c r="A44" s="72" t="s">
        <v>37</v>
      </c>
      <c r="B44" s="72">
        <v>755</v>
      </c>
      <c r="C44" s="72">
        <v>728</v>
      </c>
      <c r="D44" s="72">
        <v>2740</v>
      </c>
      <c r="E44" s="72"/>
      <c r="F44" s="72"/>
      <c r="G44" s="72"/>
      <c r="H44" s="72"/>
      <c r="I44" s="72">
        <v>75</v>
      </c>
      <c r="J44" s="72"/>
      <c r="K44" s="72"/>
      <c r="L44" s="72"/>
      <c r="M44" s="72">
        <v>36150</v>
      </c>
      <c r="N44" s="72">
        <v>23</v>
      </c>
      <c r="O44" s="72">
        <v>3</v>
      </c>
      <c r="P44" s="72"/>
      <c r="Q44" s="72">
        <v>52796</v>
      </c>
      <c r="R44" s="72"/>
      <c r="S44" s="72"/>
      <c r="T44" s="72"/>
      <c r="U44" s="72"/>
      <c r="V44" s="72">
        <v>919</v>
      </c>
      <c r="W44" s="72">
        <v>2417</v>
      </c>
      <c r="X44" s="72">
        <v>5172</v>
      </c>
      <c r="Y44" s="72">
        <v>0</v>
      </c>
      <c r="Z44" s="72"/>
      <c r="AA44" s="72">
        <v>1</v>
      </c>
      <c r="AB44" s="72"/>
      <c r="AC44" s="70">
        <f t="shared" si="3"/>
        <v>101779</v>
      </c>
      <c r="AD44" s="70">
        <f t="shared" si="4"/>
        <v>8915</v>
      </c>
      <c r="AE44" s="70">
        <v>110694</v>
      </c>
    </row>
    <row r="45" spans="1:31" ht="15" x14ac:dyDescent="0.2">
      <c r="A45" s="72" t="s">
        <v>38</v>
      </c>
      <c r="B45" s="72">
        <v>8</v>
      </c>
      <c r="C45" s="72"/>
      <c r="D45" s="72"/>
      <c r="E45" s="72"/>
      <c r="F45" s="72"/>
      <c r="G45" s="72"/>
      <c r="H45" s="72"/>
      <c r="I45" s="72"/>
      <c r="J45" s="72">
        <v>10</v>
      </c>
      <c r="K45" s="72"/>
      <c r="L45" s="72"/>
      <c r="M45" s="72">
        <v>88</v>
      </c>
      <c r="N45" s="72">
        <v>22</v>
      </c>
      <c r="O45" s="72"/>
      <c r="P45" s="72"/>
      <c r="Q45" s="72">
        <v>87</v>
      </c>
      <c r="R45" s="72">
        <v>2</v>
      </c>
      <c r="S45" s="72"/>
      <c r="T45" s="72"/>
      <c r="U45" s="72"/>
      <c r="V45" s="72">
        <v>12</v>
      </c>
      <c r="W45" s="72"/>
      <c r="X45" s="72">
        <v>395</v>
      </c>
      <c r="Y45" s="72"/>
      <c r="Z45" s="72"/>
      <c r="AA45" s="72"/>
      <c r="AB45" s="72"/>
      <c r="AC45" s="70">
        <f t="shared" si="3"/>
        <v>624</v>
      </c>
      <c r="AD45" s="70">
        <f t="shared" si="4"/>
        <v>499</v>
      </c>
      <c r="AE45" s="70">
        <v>1123</v>
      </c>
    </row>
    <row r="46" spans="1:31" ht="15" x14ac:dyDescent="0.2">
      <c r="A46" s="73" t="s">
        <v>39</v>
      </c>
      <c r="B46" s="73">
        <v>9</v>
      </c>
      <c r="C46" s="73">
        <v>0</v>
      </c>
      <c r="D46" s="73">
        <v>1</v>
      </c>
      <c r="E46" s="73"/>
      <c r="F46" s="73"/>
      <c r="G46" s="73"/>
      <c r="H46" s="73"/>
      <c r="I46" s="73"/>
      <c r="J46" s="73">
        <v>5</v>
      </c>
      <c r="K46" s="73"/>
      <c r="L46" s="73">
        <v>2</v>
      </c>
      <c r="M46" s="73">
        <v>470</v>
      </c>
      <c r="N46" s="73">
        <v>1</v>
      </c>
      <c r="O46" s="73">
        <v>0</v>
      </c>
      <c r="P46" s="73"/>
      <c r="Q46" s="73">
        <v>83</v>
      </c>
      <c r="R46" s="73"/>
      <c r="S46" s="73"/>
      <c r="T46" s="73"/>
      <c r="U46" s="73"/>
      <c r="V46" s="73">
        <v>2696</v>
      </c>
      <c r="W46" s="73">
        <v>0</v>
      </c>
      <c r="X46" s="73">
        <v>123</v>
      </c>
      <c r="Y46" s="73"/>
      <c r="Z46" s="73"/>
      <c r="AA46" s="73"/>
      <c r="AB46" s="73"/>
      <c r="AC46" s="74">
        <f t="shared" si="3"/>
        <v>3390</v>
      </c>
      <c r="AD46" s="74">
        <f t="shared" si="4"/>
        <v>44545</v>
      </c>
      <c r="AE46" s="74">
        <v>47935</v>
      </c>
    </row>
    <row r="47" spans="1:31" ht="15" x14ac:dyDescent="0.2">
      <c r="A47" s="73" t="s">
        <v>84</v>
      </c>
      <c r="B47" s="73">
        <v>16</v>
      </c>
      <c r="C47" s="73"/>
      <c r="D47" s="73">
        <v>0</v>
      </c>
      <c r="E47" s="73">
        <v>3</v>
      </c>
      <c r="F47" s="73"/>
      <c r="G47" s="73"/>
      <c r="H47" s="73"/>
      <c r="I47" s="73"/>
      <c r="J47" s="73">
        <v>0</v>
      </c>
      <c r="K47" s="73"/>
      <c r="L47" s="73"/>
      <c r="M47" s="73">
        <v>2</v>
      </c>
      <c r="N47" s="73"/>
      <c r="O47" s="73"/>
      <c r="P47" s="73"/>
      <c r="Q47" s="73">
        <v>3</v>
      </c>
      <c r="R47" s="73"/>
      <c r="S47" s="73"/>
      <c r="T47" s="73"/>
      <c r="U47" s="73"/>
      <c r="V47" s="73">
        <v>9</v>
      </c>
      <c r="W47" s="73"/>
      <c r="X47" s="73">
        <v>61</v>
      </c>
      <c r="Y47" s="73"/>
      <c r="Z47" s="73"/>
      <c r="AA47" s="73"/>
      <c r="AB47" s="73"/>
      <c r="AC47" s="74">
        <f t="shared" si="3"/>
        <v>94</v>
      </c>
      <c r="AD47" s="74">
        <f t="shared" si="4"/>
        <v>142</v>
      </c>
      <c r="AE47" s="74">
        <v>236</v>
      </c>
    </row>
    <row r="48" spans="1:31" ht="15" x14ac:dyDescent="0.2">
      <c r="A48" s="72" t="s">
        <v>66</v>
      </c>
      <c r="B48" s="72">
        <v>937</v>
      </c>
      <c r="C48" s="72">
        <v>116</v>
      </c>
      <c r="D48" s="72">
        <v>72</v>
      </c>
      <c r="E48" s="72"/>
      <c r="F48" s="72"/>
      <c r="G48" s="72">
        <v>2</v>
      </c>
      <c r="H48" s="72"/>
      <c r="I48" s="72">
        <v>51</v>
      </c>
      <c r="J48" s="72">
        <v>204</v>
      </c>
      <c r="K48" s="72"/>
      <c r="L48" s="72"/>
      <c r="M48" s="72">
        <v>1538</v>
      </c>
      <c r="N48" s="72">
        <v>62</v>
      </c>
      <c r="O48" s="72">
        <v>23</v>
      </c>
      <c r="P48" s="72"/>
      <c r="Q48" s="72">
        <v>554</v>
      </c>
      <c r="R48" s="72"/>
      <c r="S48" s="72"/>
      <c r="T48" s="72">
        <v>1553</v>
      </c>
      <c r="U48" s="72"/>
      <c r="V48" s="72">
        <v>894</v>
      </c>
      <c r="W48" s="72">
        <v>709</v>
      </c>
      <c r="X48" s="72">
        <v>2692</v>
      </c>
      <c r="Y48" s="72">
        <v>172</v>
      </c>
      <c r="Z48" s="72">
        <v>89</v>
      </c>
      <c r="AA48" s="72">
        <v>159</v>
      </c>
      <c r="AB48" s="72"/>
      <c r="AC48" s="70">
        <f t="shared" si="3"/>
        <v>9827</v>
      </c>
      <c r="AD48" s="70">
        <f t="shared" si="4"/>
        <v>22867</v>
      </c>
      <c r="AE48" s="70">
        <v>32694</v>
      </c>
    </row>
    <row r="49" spans="1:31" ht="15" x14ac:dyDescent="0.2">
      <c r="A49" s="72" t="s">
        <v>40</v>
      </c>
      <c r="B49" s="72">
        <v>32</v>
      </c>
      <c r="C49" s="72"/>
      <c r="D49" s="72"/>
      <c r="E49" s="72"/>
      <c r="F49" s="72"/>
      <c r="G49" s="72"/>
      <c r="H49" s="72"/>
      <c r="I49" s="72"/>
      <c r="J49" s="72"/>
      <c r="K49" s="72"/>
      <c r="L49" s="72">
        <v>2</v>
      </c>
      <c r="M49" s="72">
        <v>383</v>
      </c>
      <c r="N49" s="72">
        <v>55</v>
      </c>
      <c r="O49" s="72"/>
      <c r="P49" s="72"/>
      <c r="Q49" s="72">
        <v>64</v>
      </c>
      <c r="R49" s="72"/>
      <c r="S49" s="72"/>
      <c r="T49" s="72"/>
      <c r="U49" s="72"/>
      <c r="V49" s="72">
        <v>42</v>
      </c>
      <c r="W49" s="72"/>
      <c r="X49" s="72">
        <v>655</v>
      </c>
      <c r="Y49" s="72"/>
      <c r="Z49" s="72"/>
      <c r="AA49" s="72"/>
      <c r="AB49" s="72"/>
      <c r="AC49" s="70">
        <f t="shared" si="3"/>
        <v>1233</v>
      </c>
      <c r="AD49" s="70">
        <f t="shared" si="4"/>
        <v>645</v>
      </c>
      <c r="AE49" s="70">
        <v>1878</v>
      </c>
    </row>
    <row r="50" spans="1:31" ht="15" x14ac:dyDescent="0.2">
      <c r="A50" s="73" t="s">
        <v>67</v>
      </c>
      <c r="B50" s="73"/>
      <c r="C50" s="73"/>
      <c r="D50" s="73">
        <v>0</v>
      </c>
      <c r="E50" s="73"/>
      <c r="F50" s="73"/>
      <c r="G50" s="73"/>
      <c r="H50" s="73"/>
      <c r="I50" s="73"/>
      <c r="J50" s="73"/>
      <c r="K50" s="73"/>
      <c r="L50" s="73"/>
      <c r="M50" s="73">
        <v>0</v>
      </c>
      <c r="N50" s="73"/>
      <c r="O50" s="73"/>
      <c r="P50" s="73"/>
      <c r="Q50" s="73">
        <v>1</v>
      </c>
      <c r="R50" s="73"/>
      <c r="S50" s="73"/>
      <c r="T50" s="73"/>
      <c r="U50" s="73"/>
      <c r="V50" s="73">
        <v>0</v>
      </c>
      <c r="W50" s="73"/>
      <c r="X50" s="73">
        <v>1</v>
      </c>
      <c r="Y50" s="73"/>
      <c r="Z50" s="73"/>
      <c r="AA50" s="73"/>
      <c r="AB50" s="73"/>
      <c r="AC50" s="74">
        <f t="shared" si="3"/>
        <v>2</v>
      </c>
      <c r="AD50" s="74">
        <f t="shared" si="4"/>
        <v>0</v>
      </c>
      <c r="AE50" s="74">
        <v>2</v>
      </c>
    </row>
    <row r="51" spans="1:31" ht="15" x14ac:dyDescent="0.2">
      <c r="A51" s="73" t="s">
        <v>41</v>
      </c>
      <c r="B51" s="73">
        <v>133</v>
      </c>
      <c r="C51" s="73">
        <v>2</v>
      </c>
      <c r="D51" s="73">
        <v>11652</v>
      </c>
      <c r="E51" s="73"/>
      <c r="F51" s="73"/>
      <c r="G51" s="73"/>
      <c r="H51" s="73"/>
      <c r="I51" s="73">
        <v>1</v>
      </c>
      <c r="J51" s="73">
        <v>13</v>
      </c>
      <c r="K51" s="73"/>
      <c r="L51" s="73"/>
      <c r="M51" s="73">
        <v>223</v>
      </c>
      <c r="N51" s="73"/>
      <c r="O51" s="73">
        <v>1</v>
      </c>
      <c r="P51" s="73"/>
      <c r="Q51" s="73">
        <v>112</v>
      </c>
      <c r="R51" s="73"/>
      <c r="S51" s="73"/>
      <c r="T51" s="73"/>
      <c r="U51" s="73"/>
      <c r="V51" s="73">
        <v>5449</v>
      </c>
      <c r="W51" s="73"/>
      <c r="X51" s="73">
        <v>2778</v>
      </c>
      <c r="Y51" s="73"/>
      <c r="Z51" s="73">
        <v>2</v>
      </c>
      <c r="AA51" s="73"/>
      <c r="AB51" s="73"/>
      <c r="AC51" s="74">
        <f t="shared" si="3"/>
        <v>20366</v>
      </c>
      <c r="AD51" s="74">
        <f t="shared" si="4"/>
        <v>7903</v>
      </c>
      <c r="AE51" s="74">
        <v>28269</v>
      </c>
    </row>
    <row r="52" spans="1:31" ht="15" x14ac:dyDescent="0.2">
      <c r="A52" s="72" t="s">
        <v>42</v>
      </c>
      <c r="B52" s="72">
        <v>101</v>
      </c>
      <c r="C52" s="72"/>
      <c r="D52" s="72">
        <v>221</v>
      </c>
      <c r="E52" s="72"/>
      <c r="F52" s="72"/>
      <c r="G52" s="72"/>
      <c r="H52" s="72"/>
      <c r="I52" s="72"/>
      <c r="J52" s="72"/>
      <c r="K52" s="72"/>
      <c r="L52" s="72"/>
      <c r="M52" s="72">
        <v>1355</v>
      </c>
      <c r="N52" s="72">
        <v>1</v>
      </c>
      <c r="O52" s="72"/>
      <c r="P52" s="72"/>
      <c r="Q52" s="72">
        <v>922</v>
      </c>
      <c r="R52" s="72"/>
      <c r="S52" s="72"/>
      <c r="T52" s="72"/>
      <c r="U52" s="72"/>
      <c r="V52" s="72">
        <v>3581</v>
      </c>
      <c r="W52" s="72">
        <v>10</v>
      </c>
      <c r="X52" s="72">
        <v>7334</v>
      </c>
      <c r="Y52" s="72">
        <v>5</v>
      </c>
      <c r="Z52" s="72"/>
      <c r="AA52" s="72">
        <v>5</v>
      </c>
      <c r="AB52" s="72">
        <v>1</v>
      </c>
      <c r="AC52" s="70">
        <f t="shared" si="3"/>
        <v>13536</v>
      </c>
      <c r="AD52" s="70">
        <f t="shared" si="4"/>
        <v>66262</v>
      </c>
      <c r="AE52" s="70">
        <v>79798</v>
      </c>
    </row>
    <row r="53" spans="1:31" ht="15" x14ac:dyDescent="0.2">
      <c r="A53" s="72" t="s">
        <v>43</v>
      </c>
      <c r="B53" s="72">
        <v>1</v>
      </c>
      <c r="C53" s="72"/>
      <c r="D53" s="72">
        <v>170</v>
      </c>
      <c r="E53" s="72"/>
      <c r="F53" s="72"/>
      <c r="G53" s="72"/>
      <c r="H53" s="72"/>
      <c r="I53" s="72"/>
      <c r="J53" s="72"/>
      <c r="K53" s="72"/>
      <c r="L53" s="72"/>
      <c r="M53" s="72">
        <v>23722</v>
      </c>
      <c r="N53" s="72"/>
      <c r="O53" s="72"/>
      <c r="P53" s="72"/>
      <c r="Q53" s="72">
        <v>5</v>
      </c>
      <c r="R53" s="72"/>
      <c r="S53" s="72"/>
      <c r="T53" s="72"/>
      <c r="U53" s="72"/>
      <c r="V53" s="72">
        <v>640</v>
      </c>
      <c r="W53" s="72"/>
      <c r="X53" s="72">
        <v>4032</v>
      </c>
      <c r="Y53" s="72">
        <v>333</v>
      </c>
      <c r="Z53" s="72"/>
      <c r="AA53" s="72"/>
      <c r="AB53" s="72"/>
      <c r="AC53" s="70">
        <f t="shared" si="3"/>
        <v>28903</v>
      </c>
      <c r="AD53" s="70">
        <f t="shared" si="4"/>
        <v>126920</v>
      </c>
      <c r="AE53" s="70">
        <v>155823</v>
      </c>
    </row>
    <row r="54" spans="1:31" ht="15" x14ac:dyDescent="0.2">
      <c r="A54" s="73" t="s">
        <v>68</v>
      </c>
      <c r="B54" s="73">
        <v>36</v>
      </c>
      <c r="C54" s="73"/>
      <c r="D54" s="73">
        <v>34</v>
      </c>
      <c r="E54" s="73"/>
      <c r="F54" s="73"/>
      <c r="G54" s="73"/>
      <c r="H54" s="73"/>
      <c r="I54" s="73">
        <v>0</v>
      </c>
      <c r="J54" s="73"/>
      <c r="K54" s="73"/>
      <c r="L54" s="73"/>
      <c r="M54" s="73">
        <v>231</v>
      </c>
      <c r="N54" s="73"/>
      <c r="O54" s="73">
        <v>2</v>
      </c>
      <c r="P54" s="73">
        <v>1</v>
      </c>
      <c r="Q54" s="73">
        <v>80</v>
      </c>
      <c r="R54" s="73"/>
      <c r="S54" s="73"/>
      <c r="T54" s="73"/>
      <c r="U54" s="73"/>
      <c r="V54" s="73">
        <v>925</v>
      </c>
      <c r="W54" s="73">
        <v>54</v>
      </c>
      <c r="X54" s="73">
        <v>1073</v>
      </c>
      <c r="Y54" s="73">
        <v>4</v>
      </c>
      <c r="Z54" s="73">
        <v>0</v>
      </c>
      <c r="AA54" s="73">
        <v>3</v>
      </c>
      <c r="AB54" s="73"/>
      <c r="AC54" s="74">
        <f t="shared" si="3"/>
        <v>2443</v>
      </c>
      <c r="AD54" s="74">
        <f t="shared" si="4"/>
        <v>943</v>
      </c>
      <c r="AE54" s="74">
        <v>3386</v>
      </c>
    </row>
    <row r="55" spans="1:31" ht="15" x14ac:dyDescent="0.2">
      <c r="A55" s="73" t="s">
        <v>44</v>
      </c>
      <c r="B55" s="73">
        <v>139</v>
      </c>
      <c r="C55" s="73"/>
      <c r="D55" s="73"/>
      <c r="E55" s="73"/>
      <c r="F55" s="73"/>
      <c r="G55" s="73"/>
      <c r="H55" s="73"/>
      <c r="I55" s="73"/>
      <c r="J55" s="73"/>
      <c r="K55" s="73"/>
      <c r="L55" s="73">
        <v>23</v>
      </c>
      <c r="M55" s="73">
        <v>921</v>
      </c>
      <c r="N55" s="73">
        <v>36</v>
      </c>
      <c r="O55" s="73"/>
      <c r="P55" s="73"/>
      <c r="Q55" s="73">
        <v>326</v>
      </c>
      <c r="R55" s="73"/>
      <c r="S55" s="73"/>
      <c r="T55" s="73"/>
      <c r="U55" s="73"/>
      <c r="V55" s="73">
        <v>852</v>
      </c>
      <c r="W55" s="73"/>
      <c r="X55" s="73">
        <v>63</v>
      </c>
      <c r="Y55" s="73">
        <v>30</v>
      </c>
      <c r="Z55" s="73"/>
      <c r="AA55" s="73"/>
      <c r="AB55" s="73">
        <v>13</v>
      </c>
      <c r="AC55" s="74">
        <f t="shared" si="3"/>
        <v>2403</v>
      </c>
      <c r="AD55" s="74">
        <f t="shared" si="4"/>
        <v>70343</v>
      </c>
      <c r="AE55" s="74">
        <v>72746</v>
      </c>
    </row>
    <row r="56" spans="1:31" ht="15" x14ac:dyDescent="0.2">
      <c r="A56" s="72" t="s">
        <v>69</v>
      </c>
      <c r="B56" s="72">
        <v>469</v>
      </c>
      <c r="C56" s="72"/>
      <c r="D56" s="72">
        <v>1</v>
      </c>
      <c r="E56" s="72"/>
      <c r="F56" s="72"/>
      <c r="G56" s="72"/>
      <c r="H56" s="72"/>
      <c r="I56" s="72">
        <v>3</v>
      </c>
      <c r="J56" s="72">
        <v>0</v>
      </c>
      <c r="K56" s="72"/>
      <c r="L56" s="72"/>
      <c r="M56" s="72">
        <v>94</v>
      </c>
      <c r="N56" s="72">
        <v>8</v>
      </c>
      <c r="O56" s="72"/>
      <c r="P56" s="72">
        <v>22</v>
      </c>
      <c r="Q56" s="72">
        <v>943</v>
      </c>
      <c r="R56" s="72"/>
      <c r="S56" s="72"/>
      <c r="T56" s="72"/>
      <c r="U56" s="72"/>
      <c r="V56" s="72">
        <v>3156</v>
      </c>
      <c r="W56" s="72">
        <v>23</v>
      </c>
      <c r="X56" s="72">
        <v>1298</v>
      </c>
      <c r="Y56" s="72">
        <v>336</v>
      </c>
      <c r="Z56" s="72">
        <v>1</v>
      </c>
      <c r="AA56" s="72"/>
      <c r="AB56" s="72"/>
      <c r="AC56" s="70">
        <f t="shared" si="3"/>
        <v>6354</v>
      </c>
      <c r="AD56" s="70">
        <f t="shared" si="4"/>
        <v>18156</v>
      </c>
      <c r="AE56" s="70">
        <v>24510</v>
      </c>
    </row>
    <row r="57" spans="1:31" ht="15" x14ac:dyDescent="0.2">
      <c r="A57" s="72" t="s">
        <v>45</v>
      </c>
      <c r="B57" s="72">
        <v>796</v>
      </c>
      <c r="C57" s="72">
        <v>0</v>
      </c>
      <c r="D57" s="72">
        <v>1999</v>
      </c>
      <c r="E57" s="72"/>
      <c r="F57" s="72"/>
      <c r="G57" s="72">
        <v>0</v>
      </c>
      <c r="H57" s="72">
        <v>0</v>
      </c>
      <c r="I57" s="72"/>
      <c r="J57" s="72">
        <v>20</v>
      </c>
      <c r="K57" s="72"/>
      <c r="L57" s="72"/>
      <c r="M57" s="72">
        <v>6617</v>
      </c>
      <c r="N57" s="72">
        <v>79</v>
      </c>
      <c r="O57" s="72">
        <v>4</v>
      </c>
      <c r="P57" s="72">
        <v>0</v>
      </c>
      <c r="Q57" s="72">
        <v>2706</v>
      </c>
      <c r="R57" s="72">
        <v>0</v>
      </c>
      <c r="S57" s="72"/>
      <c r="T57" s="72"/>
      <c r="U57" s="72"/>
      <c r="V57" s="72">
        <v>1843</v>
      </c>
      <c r="W57" s="72">
        <v>43</v>
      </c>
      <c r="X57" s="72">
        <v>689</v>
      </c>
      <c r="Y57" s="72">
        <v>318</v>
      </c>
      <c r="Z57" s="72">
        <v>21</v>
      </c>
      <c r="AA57" s="72">
        <v>1</v>
      </c>
      <c r="AB57" s="72">
        <v>157</v>
      </c>
      <c r="AC57" s="70">
        <f t="shared" si="3"/>
        <v>15293</v>
      </c>
      <c r="AD57" s="70">
        <f t="shared" si="4"/>
        <v>26059</v>
      </c>
      <c r="AE57" s="70">
        <v>41352</v>
      </c>
    </row>
    <row r="58" spans="1:31" ht="15" x14ac:dyDescent="0.2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0"/>
      <c r="AD58" s="70"/>
      <c r="AE58" s="70"/>
    </row>
    <row r="59" spans="1:31" ht="15" x14ac:dyDescent="0.2">
      <c r="A59" s="70" t="s">
        <v>46</v>
      </c>
      <c r="B59" s="70">
        <f t="shared" ref="B59:AE59" si="5">SUM(B30:B57)</f>
        <v>4564</v>
      </c>
      <c r="C59" s="70">
        <f t="shared" si="5"/>
        <v>958</v>
      </c>
      <c r="D59" s="70">
        <f t="shared" si="5"/>
        <v>55039</v>
      </c>
      <c r="E59" s="70">
        <f t="shared" si="5"/>
        <v>26</v>
      </c>
      <c r="F59" s="70">
        <f t="shared" si="5"/>
        <v>202</v>
      </c>
      <c r="G59" s="70">
        <f t="shared" si="5"/>
        <v>67</v>
      </c>
      <c r="H59" s="70">
        <f t="shared" si="5"/>
        <v>32</v>
      </c>
      <c r="I59" s="70">
        <f t="shared" si="5"/>
        <v>180</v>
      </c>
      <c r="J59" s="70">
        <f t="shared" si="5"/>
        <v>528</v>
      </c>
      <c r="K59" s="70">
        <f t="shared" si="5"/>
        <v>0</v>
      </c>
      <c r="L59" s="70">
        <f t="shared" si="5"/>
        <v>27</v>
      </c>
      <c r="M59" s="70">
        <f t="shared" si="5"/>
        <v>76743</v>
      </c>
      <c r="N59" s="70">
        <f t="shared" si="5"/>
        <v>6391</v>
      </c>
      <c r="O59" s="70">
        <f t="shared" si="5"/>
        <v>61</v>
      </c>
      <c r="P59" s="70">
        <f t="shared" si="5"/>
        <v>37</v>
      </c>
      <c r="Q59" s="70">
        <f t="shared" si="5"/>
        <v>79417</v>
      </c>
      <c r="R59" s="70">
        <f t="shared" si="5"/>
        <v>2</v>
      </c>
      <c r="S59" s="70">
        <f t="shared" si="5"/>
        <v>0</v>
      </c>
      <c r="T59" s="70">
        <f t="shared" si="5"/>
        <v>1553</v>
      </c>
      <c r="U59" s="70">
        <f t="shared" si="5"/>
        <v>0</v>
      </c>
      <c r="V59" s="70">
        <f t="shared" si="5"/>
        <v>26230</v>
      </c>
      <c r="W59" s="70">
        <f t="shared" si="5"/>
        <v>3648</v>
      </c>
      <c r="X59" s="70">
        <f t="shared" si="5"/>
        <v>44809</v>
      </c>
      <c r="Y59" s="70">
        <f t="shared" si="5"/>
        <v>1393</v>
      </c>
      <c r="Z59" s="70">
        <f t="shared" si="5"/>
        <v>196</v>
      </c>
      <c r="AA59" s="70">
        <f t="shared" si="5"/>
        <v>209</v>
      </c>
      <c r="AB59" s="70">
        <f t="shared" si="5"/>
        <v>174</v>
      </c>
      <c r="AC59" s="70">
        <f t="shared" si="5"/>
        <v>302486</v>
      </c>
      <c r="AD59" s="70">
        <f t="shared" si="5"/>
        <v>520667</v>
      </c>
      <c r="AE59" s="70">
        <f t="shared" si="5"/>
        <v>823153</v>
      </c>
    </row>
    <row r="60" spans="1:31" ht="1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</row>
    <row r="61" spans="1:31" s="75" customFormat="1" ht="15" x14ac:dyDescent="0.2">
      <c r="A61" s="70" t="s">
        <v>47</v>
      </c>
      <c r="B61" s="70">
        <f t="shared" ref="B61:AE61" si="6">+B59+B28</f>
        <v>10737</v>
      </c>
      <c r="C61" s="70">
        <f t="shared" si="6"/>
        <v>1069</v>
      </c>
      <c r="D61" s="70">
        <f t="shared" si="6"/>
        <v>77536</v>
      </c>
      <c r="E61" s="70">
        <f t="shared" si="6"/>
        <v>59</v>
      </c>
      <c r="F61" s="70">
        <f t="shared" si="6"/>
        <v>250</v>
      </c>
      <c r="G61" s="70">
        <f t="shared" si="6"/>
        <v>85</v>
      </c>
      <c r="H61" s="70">
        <f t="shared" si="6"/>
        <v>2945</v>
      </c>
      <c r="I61" s="70">
        <f t="shared" si="6"/>
        <v>306</v>
      </c>
      <c r="J61" s="70">
        <f t="shared" si="6"/>
        <v>561</v>
      </c>
      <c r="K61" s="70">
        <f t="shared" si="6"/>
        <v>17</v>
      </c>
      <c r="L61" s="70">
        <f t="shared" si="6"/>
        <v>27</v>
      </c>
      <c r="M61" s="70">
        <f t="shared" si="6"/>
        <v>486446</v>
      </c>
      <c r="N61" s="70">
        <f t="shared" si="6"/>
        <v>6561</v>
      </c>
      <c r="O61" s="70">
        <f t="shared" si="6"/>
        <v>169</v>
      </c>
      <c r="P61" s="70">
        <f t="shared" si="6"/>
        <v>85</v>
      </c>
      <c r="Q61" s="70">
        <f t="shared" si="6"/>
        <v>83937</v>
      </c>
      <c r="R61" s="70">
        <f t="shared" si="6"/>
        <v>3</v>
      </c>
      <c r="S61" s="70">
        <f t="shared" si="6"/>
        <v>370</v>
      </c>
      <c r="T61" s="70">
        <f t="shared" si="6"/>
        <v>3425</v>
      </c>
      <c r="U61" s="70">
        <f t="shared" si="6"/>
        <v>100</v>
      </c>
      <c r="V61" s="70">
        <f t="shared" si="6"/>
        <v>89392</v>
      </c>
      <c r="W61" s="70">
        <f t="shared" si="6"/>
        <v>5294</v>
      </c>
      <c r="X61" s="70">
        <f t="shared" si="6"/>
        <v>80206</v>
      </c>
      <c r="Y61" s="70">
        <f t="shared" si="6"/>
        <v>24669</v>
      </c>
      <c r="Z61" s="70">
        <f t="shared" si="6"/>
        <v>458</v>
      </c>
      <c r="AA61" s="70">
        <f t="shared" si="6"/>
        <v>527</v>
      </c>
      <c r="AB61" s="70">
        <f t="shared" si="6"/>
        <v>654</v>
      </c>
      <c r="AC61" s="70">
        <f t="shared" si="6"/>
        <v>875888</v>
      </c>
      <c r="AD61" s="70">
        <f t="shared" si="6"/>
        <v>698305</v>
      </c>
      <c r="AE61" s="70">
        <f t="shared" si="6"/>
        <v>1574193</v>
      </c>
    </row>
    <row r="63" spans="1:31" s="76" customFormat="1" x14ac:dyDescent="0.15">
      <c r="A63" s="76" t="s">
        <v>59</v>
      </c>
      <c r="B63" s="76">
        <f>+(B61*100)/$AE$61</f>
        <v>0.68206376219434339</v>
      </c>
      <c r="C63" s="76">
        <f t="shared" ref="C63:AE63" si="7">+(C61*100)/$AE$61</f>
        <v>6.7907810541655317E-2</v>
      </c>
      <c r="D63" s="76">
        <f t="shared" si="7"/>
        <v>4.9254443387818396</v>
      </c>
      <c r="E63" s="76">
        <f t="shared" si="7"/>
        <v>3.7479521253111913E-3</v>
      </c>
      <c r="F63" s="76">
        <f t="shared" si="7"/>
        <v>1.5881153073352507E-2</v>
      </c>
      <c r="G63" s="76">
        <f t="shared" si="7"/>
        <v>5.3995920449398521E-3</v>
      </c>
      <c r="H63" s="76">
        <f t="shared" si="7"/>
        <v>0.1870799832040925</v>
      </c>
      <c r="I63" s="76">
        <f t="shared" si="7"/>
        <v>1.9438531361783466E-2</v>
      </c>
      <c r="J63" s="76">
        <f t="shared" si="7"/>
        <v>3.5637307496603023E-2</v>
      </c>
      <c r="K63" s="76">
        <f t="shared" si="7"/>
        <v>1.0799184089879703E-3</v>
      </c>
      <c r="L63" s="76">
        <f t="shared" si="7"/>
        <v>1.7151645319220706E-3</v>
      </c>
      <c r="M63" s="76">
        <f t="shared" si="7"/>
        <v>30.90129355168013</v>
      </c>
      <c r="N63" s="76">
        <f t="shared" si="7"/>
        <v>0.41678498125706315</v>
      </c>
      <c r="O63" s="76">
        <f t="shared" si="7"/>
        <v>1.0735659477586293E-2</v>
      </c>
      <c r="P63" s="76">
        <f t="shared" si="7"/>
        <v>5.3995920449398521E-3</v>
      </c>
      <c r="Q63" s="76">
        <f t="shared" si="7"/>
        <v>5.3320653820719572</v>
      </c>
      <c r="R63" s="76">
        <f t="shared" si="7"/>
        <v>1.9057383688023005E-4</v>
      </c>
      <c r="S63" s="76">
        <f t="shared" si="7"/>
        <v>2.3504106548561707E-2</v>
      </c>
      <c r="T63" s="76">
        <f t="shared" si="7"/>
        <v>0.21757179710492933</v>
      </c>
      <c r="U63" s="76">
        <f t="shared" si="7"/>
        <v>6.3524612293410021E-3</v>
      </c>
      <c r="V63" s="76">
        <f t="shared" si="7"/>
        <v>5.6785921421325085</v>
      </c>
      <c r="W63" s="76">
        <f t="shared" si="7"/>
        <v>0.33629929748131265</v>
      </c>
      <c r="X63" s="76">
        <f t="shared" si="7"/>
        <v>5.0950550536052441</v>
      </c>
      <c r="Y63" s="76">
        <f t="shared" si="7"/>
        <v>1.5670886606661318</v>
      </c>
      <c r="Z63" s="76">
        <f t="shared" si="7"/>
        <v>2.909427243038179E-2</v>
      </c>
      <c r="AA63" s="76">
        <f t="shared" si="7"/>
        <v>3.347747067862708E-2</v>
      </c>
      <c r="AB63" s="76">
        <f t="shared" si="7"/>
        <v>4.1545096439890156E-2</v>
      </c>
      <c r="AC63" s="76">
        <f t="shared" si="7"/>
        <v>55.640445612450314</v>
      </c>
      <c r="AD63" s="76">
        <f t="shared" si="7"/>
        <v>44.359554387549686</v>
      </c>
      <c r="AE63" s="76">
        <f t="shared" si="7"/>
        <v>100</v>
      </c>
    </row>
    <row r="71" spans="2:33" s="75" customFormat="1" x14ac:dyDescent="0.15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F71" s="64"/>
      <c r="AG71" s="64"/>
    </row>
    <row r="72" spans="2:33" s="75" customFormat="1" x14ac:dyDescent="0.15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F72" s="64"/>
      <c r="AG72" s="64"/>
    </row>
    <row r="73" spans="2:33" s="75" customFormat="1" x14ac:dyDescent="0.15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F73" s="64"/>
      <c r="AG73" s="64"/>
    </row>
    <row r="74" spans="2:33" s="75" customFormat="1" x14ac:dyDescent="0.15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F74" s="64"/>
      <c r="AG74" s="64"/>
    </row>
    <row r="75" spans="2:33" s="75" customFormat="1" x14ac:dyDescent="0.15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F75" s="64"/>
      <c r="AG75" s="64"/>
    </row>
  </sheetData>
  <printOptions horizontalCentered="1"/>
  <pageMargins left="0.39370078740157483" right="0.39370078740157483" top="0.78740157480314965" bottom="0.39370078740157483" header="0" footer="0.19685039370078741"/>
  <pageSetup paperSize="9" scale="56" fitToWidth="2" orientation="landscape" r:id="rId1"/>
  <headerFooter alignWithMargins="0">
    <oddHeader>&amp;C
&amp;"Arial,Negrita"&amp;12IMPORTACIONES ESPAÑOLAS DE FRUTAS Y HORTALIZAS - AÑO 2017 - 1er semestre - EN TM
&amp;R&amp;G</oddHeader>
    <oddFooter>&amp;CDATOS PROCEDENTES DE ADUANAS PROCESADOS POR FEPEX&amp;R&amp;P/&amp;N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2012</vt:lpstr>
      <vt:lpstr>2012 (3)</vt:lpstr>
      <vt:lpstr>2013</vt:lpstr>
      <vt:lpstr>2014</vt:lpstr>
      <vt:lpstr>2015</vt:lpstr>
      <vt:lpstr>2016</vt:lpstr>
      <vt:lpstr>2016-1er sem</vt:lpstr>
      <vt:lpstr>2017-1er sem</vt:lpstr>
    </vt:vector>
  </TitlesOfParts>
  <Company>FEPEX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FEPEX</dc:creator>
  <cp:lastModifiedBy>Microsoft Office User</cp:lastModifiedBy>
  <cp:lastPrinted>2012-08-30T07:53:54Z</cp:lastPrinted>
  <dcterms:created xsi:type="dcterms:W3CDTF">1997-01-24T16:55:39Z</dcterms:created>
  <dcterms:modified xsi:type="dcterms:W3CDTF">2017-09-27T13:39:25Z</dcterms:modified>
</cp:coreProperties>
</file>