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6040e566c6b572e3/바탕 화면/"/>
    </mc:Choice>
  </mc:AlternateContent>
  <xr:revisionPtr revIDLastSave="0" documentId="8_{E415C0BD-E1CF-45DC-9114-E1B5A2B90639}" xr6:coauthVersionLast="47" xr6:coauthVersionMax="47" xr10:uidLastSave="{00000000-0000-0000-0000-000000000000}"/>
  <bookViews>
    <workbookView xWindow="-108" yWindow="-108" windowWidth="23256" windowHeight="12456" xr2:uid="{BF001BF0-D26C-4907-AEAF-37DC84485721}"/>
  </bookViews>
  <sheets>
    <sheet name="6.1.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1" i="2" l="1"/>
  <c r="N11" i="2"/>
  <c r="O11" i="2" s="1"/>
  <c r="M11" i="2"/>
  <c r="L11" i="2"/>
  <c r="K11" i="2"/>
  <c r="J11" i="2"/>
  <c r="I11" i="2"/>
  <c r="H11" i="2"/>
  <c r="G11" i="2"/>
  <c r="E11" i="2"/>
  <c r="D11" i="2"/>
  <c r="C11" i="2"/>
</calcChain>
</file>

<file path=xl/sharedStrings.xml><?xml version="1.0" encoding="utf-8"?>
<sst xmlns="http://schemas.openxmlformats.org/spreadsheetml/2006/main" count="16" uniqueCount="16">
  <si>
    <t xml:space="preserve">  Bolivia (Plurinational State of) </t>
  </si>
  <si>
    <t xml:space="preserve">  Total</t>
  </si>
  <si>
    <t>d</t>
  </si>
  <si>
    <t>b) Figures represent the area under coca cultivation as interpreted on satellite imagery (without deductions for subsequent eradication).</t>
  </si>
  <si>
    <t>c) Net area on 31 December, deducting fields eradicated after satellite imagery was taken.</t>
  </si>
  <si>
    <t>d) The global coca cultivation figure was calculated with the "area as interpreted on satellite imagery" for Peru in 2011.</t>
  </si>
  <si>
    <r>
      <t xml:space="preserve">  Colombia </t>
    </r>
    <r>
      <rPr>
        <vertAlign val="superscript"/>
        <sz val="10"/>
        <color rgb="FF000000"/>
        <rFont val="Arial"/>
        <family val="2"/>
      </rPr>
      <t>a</t>
    </r>
  </si>
  <si>
    <r>
      <t xml:space="preserve">  Peru </t>
    </r>
    <r>
      <rPr>
        <vertAlign val="superscript"/>
        <sz val="10"/>
        <color rgb="FF000000"/>
        <rFont val="Arial"/>
        <family val="2"/>
      </rPr>
      <t>b</t>
    </r>
  </si>
  <si>
    <r>
      <t xml:space="preserve">  Peru </t>
    </r>
    <r>
      <rPr>
        <vertAlign val="superscript"/>
        <sz val="10"/>
        <color rgb="FF000000"/>
        <rFont val="Arial"/>
        <family val="2"/>
      </rPr>
      <t>c</t>
    </r>
  </si>
  <si>
    <r>
      <rPr>
        <i/>
        <sz val="9"/>
        <color rgb="FF000000"/>
        <rFont val="Arial"/>
        <family val="2"/>
      </rPr>
      <t>Sources</t>
    </r>
    <r>
      <rPr>
        <sz val="9"/>
        <color rgb="FF000000"/>
        <rFont val="Arial"/>
        <family val="2"/>
      </rPr>
      <t xml:space="preserve">: Plurinational State of Bolivia: national illicit crop monitoring system supported by the United Nations Office on Drugs and Crime (UNODC). Colombia: national illicit crop monitoring system supported by UNODC. Peru: national illicit crop monitoring system supported by UNODC.
</t>
    </r>
    <r>
      <rPr>
        <i/>
        <sz val="9"/>
        <color rgb="FF000000"/>
        <rFont val="Arial"/>
        <family val="2"/>
      </rPr>
      <t>Note</t>
    </r>
    <r>
      <rPr>
        <sz val="9"/>
        <color rgb="FF000000"/>
        <rFont val="Arial"/>
        <family val="2"/>
      </rPr>
      <t xml:space="preserve">: Different area concepts and their effect on comparability were presented in the </t>
    </r>
    <r>
      <rPr>
        <i/>
        <sz val="9"/>
        <color rgb="FF000000"/>
        <rFont val="Arial"/>
        <family val="2"/>
      </rPr>
      <t>World Drug Report 2012</t>
    </r>
    <r>
      <rPr>
        <sz val="9"/>
        <color rgb="FF000000"/>
        <rFont val="Arial"/>
        <family val="2"/>
      </rPr>
      <t xml:space="preserve"> (United Nations publication, Sales No. E.12.XI.1) (p. 41-42). Efforts to improve the comparability of estimates between countries continue; since 2011 the net area under coca bush cultivation on the reference date of 31 December was estimated for Peru, in addition to Colombia. The estimate presented for the Plurinational State of Bolivia represents the area under coca cultivation as interpreted on satellite imagery.</t>
    </r>
  </si>
  <si>
    <r>
      <t xml:space="preserve">a) </t>
    </r>
    <r>
      <rPr>
        <vertAlign val="superscript"/>
        <sz val="9"/>
        <color rgb="FF000000"/>
        <rFont val="Arial"/>
        <family val="2"/>
      </rPr>
      <t xml:space="preserve"> </t>
    </r>
    <r>
      <rPr>
        <sz val="9"/>
        <color rgb="FF000000"/>
        <rFont val="Arial"/>
        <family val="2"/>
      </rPr>
      <t xml:space="preserve">Net area on 31 December.
</t>
    </r>
  </si>
  <si>
    <t>e</t>
  </si>
  <si>
    <t>Global illicit cultivation of coca bush, 2010-2021 (hectares)</t>
  </si>
  <si>
    <t xml:space="preserve">Notes: </t>
  </si>
  <si>
    <t xml:space="preserve">e) The estimate of the illicit cultivation for the year 2021 includes 5 new areas (Amazonas, Bajo Huallaga, Bajo 
Ucayali, Camanti y Madre de Dios). 
</t>
  </si>
  <si>
    <t>The estimate of the cultivation based on the 14 areas monitored in the previous years is 76158.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</si>
</sst>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76" formatCode="yyyy"/>
    <numFmt numFmtId="177" formatCode="&quot; &quot;#,##0&quot; &quot;;&quot;-&quot;#,##0&quot; &quot;;&quot; -&quot;00&quot; &quot;;&quot; &quot;@&quot; &quot;"/>
    <numFmt numFmtId="178" formatCode="&quot; &quot;#,##0.000&quot; &quot;;&quot;-&quot;#,##0.000&quot; &quot;;&quot; -&quot;00&quot; &quot;;&quot; &quot;@&quot; &quot;"/>
    <numFmt numFmtId="179" formatCode="#,##0&quot; &quot;;&quot;-&quot;#,##0&quot; &quot;"/>
  </numFmts>
  <fonts count="16" x14ac:knownFonts="1">
    <font>
      <sz val="11"/>
      <color theme="1"/>
      <name val="맑은 고딕"/>
      <family val="2"/>
      <scheme val="minor"/>
    </font>
    <font>
      <sz val="11"/>
      <color theme="1"/>
      <name val="맑은 고딕"/>
      <family val="2"/>
      <scheme val="minor"/>
    </font>
    <font>
      <b/>
      <sz val="10"/>
      <color rgb="FF000000"/>
      <name val="Arial"/>
      <family val="2"/>
    </font>
    <font>
      <b/>
      <sz val="16"/>
      <color rgb="FF000000"/>
      <name val="Arial"/>
      <family val="2"/>
    </font>
    <font>
      <sz val="10"/>
      <color rgb="FF000000"/>
      <name val="Arial"/>
      <family val="2"/>
    </font>
    <font>
      <sz val="12"/>
      <color rgb="FF000000"/>
      <name val="Times New Roman"/>
      <family val="1"/>
    </font>
    <font>
      <vertAlign val="superscript"/>
      <sz val="10"/>
      <color rgb="FF000000"/>
      <name val="Arial"/>
      <family val="2"/>
    </font>
    <font>
      <sz val="9"/>
      <color rgb="FF000000"/>
      <name val="Arial"/>
      <family val="2"/>
    </font>
    <font>
      <i/>
      <sz val="9"/>
      <color rgb="FF000000"/>
      <name val="Arial"/>
      <family val="2"/>
    </font>
    <font>
      <vertAlign val="superscript"/>
      <sz val="9"/>
      <color rgb="FF000000"/>
      <name val="Arial"/>
      <family val="2"/>
    </font>
    <font>
      <vertAlign val="superscript"/>
      <sz val="11"/>
      <color theme="1"/>
      <name val="맑은 고딕"/>
      <family val="2"/>
      <scheme val="minor"/>
    </font>
    <font>
      <b/>
      <sz val="11"/>
      <color theme="1"/>
      <name val="맑은 고딕"/>
      <family val="2"/>
      <scheme val="minor"/>
    </font>
    <font>
      <b/>
      <sz val="9"/>
      <color rgb="FF000000"/>
      <name val="Arial"/>
      <family val="2"/>
    </font>
    <font>
      <sz val="9"/>
      <color theme="1"/>
      <name val="Arial"/>
      <family val="2"/>
    </font>
    <font>
      <sz val="11"/>
      <color theme="1"/>
      <name val="Arial"/>
      <family val="2"/>
    </font>
    <font>
      <sz val="8"/>
      <name val="맑은 고딕"/>
      <family val="3"/>
      <charset val="129"/>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bottom style="thin">
        <color rgb="FF000000"/>
      </bottom>
      <diagonal/>
    </border>
    <border>
      <left/>
      <right/>
      <top/>
      <bottom style="thin">
        <color indexed="64"/>
      </bottom>
      <diagonal/>
    </border>
    <border>
      <left/>
      <right/>
      <top style="thin">
        <color rgb="FF9999FF"/>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ont="0" applyBorder="0" applyProtection="0"/>
    <xf numFmtId="0" fontId="5" fillId="0" borderId="0" applyNumberFormat="0" applyBorder="0" applyProtection="0"/>
  </cellStyleXfs>
  <cellXfs count="54">
    <xf numFmtId="0" fontId="0" fillId="0" borderId="0" xfId="0"/>
    <xf numFmtId="0" fontId="0" fillId="0" borderId="0" xfId="0" applyAlignment="1">
      <alignment horizontal="left" vertical="center" wrapText="1"/>
    </xf>
    <xf numFmtId="0" fontId="2" fillId="0" borderId="0" xfId="0" applyFont="1" applyAlignment="1">
      <alignment horizontal="right"/>
    </xf>
    <xf numFmtId="0" fontId="0" fillId="2" borderId="0" xfId="0" applyFill="1" applyAlignment="1">
      <alignment horizontal="center"/>
    </xf>
    <xf numFmtId="0" fontId="2" fillId="2" borderId="0" xfId="0" applyFont="1" applyFill="1" applyAlignment="1">
      <alignment horizontal="center" vertical="center"/>
    </xf>
    <xf numFmtId="0" fontId="2" fillId="2" borderId="0" xfId="0" applyFont="1" applyFill="1"/>
    <xf numFmtId="0" fontId="0" fillId="2" borderId="0" xfId="0" applyFill="1" applyAlignment="1">
      <alignment horizontal="right"/>
    </xf>
    <xf numFmtId="176" fontId="2" fillId="2" borderId="1" xfId="0" applyNumberFormat="1" applyFont="1" applyFill="1" applyBorder="1" applyAlignment="1">
      <alignment vertical="center"/>
    </xf>
    <xf numFmtId="176" fontId="2" fillId="2" borderId="1" xfId="3" applyNumberFormat="1" applyFont="1" applyFill="1" applyBorder="1" applyAlignment="1" applyProtection="1">
      <alignment vertical="center"/>
    </xf>
    <xf numFmtId="0" fontId="2" fillId="0" borderId="0" xfId="0" applyFont="1"/>
    <xf numFmtId="0" fontId="0" fillId="2" borderId="0" xfId="0" applyFill="1"/>
    <xf numFmtId="0" fontId="1" fillId="2" borderId="0" xfId="1" applyNumberFormat="1" applyFill="1" applyAlignment="1">
      <alignment vertical="center"/>
    </xf>
    <xf numFmtId="3" fontId="0" fillId="0" borderId="0" xfId="4" applyNumberFormat="1" applyFont="1" applyAlignment="1" applyProtection="1">
      <alignment vertical="center"/>
    </xf>
    <xf numFmtId="0" fontId="0" fillId="0" borderId="0" xfId="0" applyAlignment="1">
      <alignment vertical="center"/>
    </xf>
    <xf numFmtId="0" fontId="0" fillId="2" borderId="0" xfId="1" applyNumberFormat="1" applyFont="1" applyFill="1" applyAlignment="1">
      <alignment vertical="center"/>
    </xf>
    <xf numFmtId="0" fontId="2" fillId="2" borderId="0" xfId="1" applyNumberFormat="1" applyFont="1" applyFill="1" applyAlignment="1">
      <alignment horizontal="left" vertical="center"/>
    </xf>
    <xf numFmtId="0" fontId="2" fillId="2" borderId="3" xfId="1" applyNumberFormat="1" applyFont="1" applyFill="1" applyBorder="1" applyAlignment="1">
      <alignment horizontal="right" vertical="center"/>
    </xf>
    <xf numFmtId="177" fontId="1" fillId="0" borderId="0" xfId="1" applyNumberFormat="1" applyAlignment="1">
      <alignment horizontal="center" vertical="center"/>
    </xf>
    <xf numFmtId="0" fontId="0" fillId="0" borderId="0" xfId="0" applyAlignment="1">
      <alignment horizontal="left" vertical="top"/>
    </xf>
    <xf numFmtId="0" fontId="0" fillId="0" borderId="0" xfId="0" applyAlignment="1">
      <alignment wrapText="1"/>
    </xf>
    <xf numFmtId="0" fontId="2" fillId="0" borderId="0" xfId="0" applyFont="1" applyAlignment="1">
      <alignment horizontal="center" vertical="center"/>
    </xf>
    <xf numFmtId="0" fontId="2" fillId="0" borderId="1" xfId="0" applyFont="1" applyBorder="1" applyAlignment="1">
      <alignment vertical="center"/>
    </xf>
    <xf numFmtId="0" fontId="2" fillId="0" borderId="2" xfId="0" applyFont="1" applyBorder="1" applyAlignment="1">
      <alignment vertical="center"/>
    </xf>
    <xf numFmtId="177" fontId="1" fillId="0" borderId="0" xfId="1" applyNumberFormat="1" applyFill="1" applyAlignment="1">
      <alignment vertical="center"/>
    </xf>
    <xf numFmtId="178" fontId="1" fillId="0" borderId="0" xfId="1" applyNumberFormat="1" applyFill="1" applyAlignment="1">
      <alignment vertical="center"/>
    </xf>
    <xf numFmtId="179" fontId="2" fillId="0" borderId="0" xfId="1" applyNumberFormat="1" applyFont="1" applyFill="1" applyAlignment="1">
      <alignment horizontal="right" vertical="center"/>
    </xf>
    <xf numFmtId="0" fontId="1" fillId="0" borderId="0" xfId="1" applyNumberFormat="1" applyFill="1" applyAlignment="1">
      <alignment vertical="center" wrapText="1"/>
    </xf>
    <xf numFmtId="3" fontId="2" fillId="0" borderId="0" xfId="0" applyNumberFormat="1" applyFont="1" applyAlignment="1">
      <alignment horizontal="right"/>
    </xf>
    <xf numFmtId="3" fontId="0" fillId="0" borderId="0" xfId="0" applyNumberFormat="1"/>
    <xf numFmtId="3" fontId="2" fillId="0" borderId="0" xfId="0" applyNumberFormat="1" applyFont="1"/>
    <xf numFmtId="3" fontId="0" fillId="0" borderId="0" xfId="2" applyNumberFormat="1" applyFont="1" applyFill="1" applyAlignment="1">
      <alignment vertical="center"/>
    </xf>
    <xf numFmtId="3" fontId="0" fillId="0" borderId="0" xfId="0" applyNumberFormat="1" applyAlignment="1">
      <alignment vertical="center"/>
    </xf>
    <xf numFmtId="3" fontId="0" fillId="0" borderId="0" xfId="0" applyNumberFormat="1" applyAlignment="1">
      <alignment horizontal="left" vertical="top"/>
    </xf>
    <xf numFmtId="1" fontId="2" fillId="0" borderId="2" xfId="0" applyNumberFormat="1" applyFont="1" applyBorder="1"/>
    <xf numFmtId="179" fontId="2" fillId="2" borderId="0" xfId="1" applyNumberFormat="1" applyFont="1" applyFill="1" applyBorder="1" applyAlignment="1">
      <alignment vertical="center"/>
    </xf>
    <xf numFmtId="179" fontId="2" fillId="2" borderId="0" xfId="1" applyNumberFormat="1" applyFont="1" applyFill="1" applyBorder="1" applyAlignment="1">
      <alignment horizontal="right" vertical="center"/>
    </xf>
    <xf numFmtId="179" fontId="2" fillId="0" borderId="0" xfId="1" applyNumberFormat="1" applyFont="1" applyFill="1" applyBorder="1" applyAlignment="1">
      <alignment horizontal="right" vertical="center"/>
    </xf>
    <xf numFmtId="3" fontId="0" fillId="0" borderId="2" xfId="4" applyNumberFormat="1" applyFont="1" applyBorder="1" applyAlignment="1" applyProtection="1">
      <alignment vertical="center"/>
    </xf>
    <xf numFmtId="3" fontId="6" fillId="0" borderId="2" xfId="4" applyNumberFormat="1" applyFont="1" applyBorder="1" applyAlignment="1" applyProtection="1">
      <alignment vertical="center"/>
    </xf>
    <xf numFmtId="177" fontId="1" fillId="0" borderId="2" xfId="1" applyNumberFormat="1" applyFill="1" applyBorder="1" applyAlignment="1">
      <alignment vertical="center"/>
    </xf>
    <xf numFmtId="3" fontId="0" fillId="0" borderId="2" xfId="0" applyNumberFormat="1" applyBorder="1" applyAlignment="1">
      <alignment vertical="center"/>
    </xf>
    <xf numFmtId="1" fontId="2" fillId="0" borderId="0" xfId="0" applyNumberFormat="1" applyFont="1"/>
    <xf numFmtId="3" fontId="10" fillId="0" borderId="0" xfId="2" applyNumberFormat="1" applyFont="1" applyFill="1" applyAlignment="1">
      <alignment vertical="center"/>
    </xf>
    <xf numFmtId="0" fontId="12" fillId="0" borderId="0" xfId="1" applyNumberFormat="1" applyFont="1" applyAlignment="1">
      <alignment horizontal="left" wrapText="1"/>
    </xf>
    <xf numFmtId="0" fontId="11" fillId="0" borderId="0" xfId="1" applyNumberFormat="1" applyFont="1" applyFill="1" applyAlignment="1">
      <alignment wrapText="1"/>
    </xf>
    <xf numFmtId="3" fontId="11" fillId="0" borderId="0" xfId="0" applyNumberFormat="1" applyFont="1"/>
    <xf numFmtId="0" fontId="11" fillId="0" borderId="0" xfId="0" applyFont="1"/>
    <xf numFmtId="0" fontId="8" fillId="0" borderId="0" xfId="1" applyNumberFormat="1" applyFont="1" applyAlignment="1">
      <alignment horizontal="left" wrapText="1"/>
    </xf>
    <xf numFmtId="0" fontId="13" fillId="0" borderId="0" xfId="0" applyFont="1"/>
    <xf numFmtId="0" fontId="14" fillId="0" borderId="0" xfId="0" applyFont="1"/>
    <xf numFmtId="3" fontId="14" fillId="0" borderId="0" xfId="0" applyNumberFormat="1" applyFont="1"/>
    <xf numFmtId="0" fontId="7" fillId="0" borderId="0" xfId="1" applyNumberFormat="1" applyFont="1" applyAlignment="1">
      <alignment horizontal="left" vertical="center" wrapText="1"/>
    </xf>
    <xf numFmtId="0" fontId="3" fillId="2" borderId="0" xfId="0" applyFont="1" applyFill="1" applyAlignment="1">
      <alignment horizontal="center" vertical="center" wrapText="1"/>
    </xf>
    <xf numFmtId="0" fontId="7" fillId="0" borderId="0" xfId="1" applyNumberFormat="1" applyFont="1" applyAlignment="1">
      <alignment horizontal="left" vertical="top" wrapText="1"/>
    </xf>
  </cellXfs>
  <cellStyles count="5">
    <cellStyle name="Normal 2" xfId="3" xr:uid="{D3CE1200-F41B-43CA-B163-25271AE5BA2A}"/>
    <cellStyle name="Normal 4" xfId="4" xr:uid="{CAC3DDD0-D882-4A23-87D5-FE109C186336}"/>
    <cellStyle name="백분율" xfId="2" builtinId="5"/>
    <cellStyle name="쉼표" xfId="1" builtinId="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5506A-B12C-4849-9666-598928223DBA}">
  <dimension ref="B1:V20"/>
  <sheetViews>
    <sheetView showGridLines="0" tabSelected="1" workbookViewId="0">
      <selection activeCell="D12" sqref="D12"/>
    </sheetView>
  </sheetViews>
  <sheetFormatPr defaultColWidth="8.59765625" defaultRowHeight="17.399999999999999" x14ac:dyDescent="0.4"/>
  <cols>
    <col min="1" max="1" width="4.69921875" customWidth="1"/>
    <col min="2" max="2" width="25.796875" customWidth="1"/>
    <col min="3" max="3" width="8" hidden="1" customWidth="1"/>
    <col min="4" max="4" width="8" customWidth="1"/>
    <col min="5" max="5" width="7.5" customWidth="1"/>
    <col min="6" max="6" width="1.19921875" customWidth="1"/>
    <col min="7" max="7" width="8.8984375" customWidth="1"/>
    <col min="8" max="8" width="8.5" customWidth="1"/>
    <col min="9" max="9" width="9" customWidth="1"/>
    <col min="10" max="10" width="7.59765625" customWidth="1"/>
    <col min="11" max="11" width="9.5" bestFit="1" customWidth="1"/>
    <col min="12" max="12" width="9.59765625" customWidth="1"/>
    <col min="13" max="13" width="9.5" customWidth="1"/>
    <col min="14" max="14" width="10.59765625" customWidth="1"/>
    <col min="15" max="15" width="11.5" customWidth="1"/>
    <col min="16" max="16" width="18.59765625" style="28" customWidth="1"/>
    <col min="17" max="17" width="2.19921875" style="28" customWidth="1"/>
    <col min="18" max="18" width="9.3984375" bestFit="1" customWidth="1"/>
    <col min="19" max="19" width="17" bestFit="1" customWidth="1"/>
    <col min="20" max="20" width="11.3984375" bestFit="1" customWidth="1"/>
    <col min="21" max="21" width="14" bestFit="1" customWidth="1"/>
    <col min="22" max="22" width="9.09765625" customWidth="1"/>
    <col min="23" max="23" width="10.3984375" bestFit="1" customWidth="1"/>
    <col min="24" max="24" width="9.09765625" customWidth="1"/>
  </cols>
  <sheetData>
    <row r="1" spans="2:22" x14ac:dyDescent="0.4">
      <c r="B1" s="1"/>
      <c r="C1" s="1"/>
      <c r="D1" s="1"/>
      <c r="H1" s="2"/>
      <c r="I1" s="2"/>
      <c r="J1" s="2"/>
      <c r="K1" s="2"/>
      <c r="L1" s="2"/>
      <c r="M1" s="2"/>
      <c r="N1" s="2"/>
      <c r="O1" s="2"/>
      <c r="P1" s="27"/>
      <c r="Q1" s="27"/>
      <c r="R1" s="2"/>
      <c r="S1" s="2"/>
    </row>
    <row r="2" spans="2:22" x14ac:dyDescent="0.4">
      <c r="B2" s="1"/>
      <c r="C2" s="1"/>
      <c r="D2" s="1"/>
      <c r="E2" s="2"/>
      <c r="F2" s="2"/>
      <c r="G2" s="2"/>
      <c r="H2" s="2"/>
      <c r="I2" s="2"/>
      <c r="J2" s="2"/>
      <c r="K2" s="2"/>
      <c r="L2" s="2"/>
      <c r="M2" s="2"/>
      <c r="N2" s="2"/>
      <c r="O2" s="2"/>
      <c r="P2" s="27"/>
      <c r="Q2" s="27"/>
      <c r="R2" s="2"/>
      <c r="S2" s="2"/>
      <c r="T2" s="2"/>
      <c r="U2" s="2"/>
      <c r="V2" s="2"/>
    </row>
    <row r="3" spans="2:22" ht="21" x14ac:dyDescent="0.4">
      <c r="B3" s="52" t="s">
        <v>12</v>
      </c>
      <c r="C3" s="52"/>
      <c r="D3" s="52"/>
      <c r="E3" s="52"/>
      <c r="F3" s="52"/>
      <c r="G3" s="52"/>
      <c r="H3" s="52"/>
      <c r="I3" s="52"/>
      <c r="J3" s="52"/>
      <c r="K3" s="52"/>
      <c r="L3" s="52"/>
      <c r="M3" s="52"/>
      <c r="N3" s="19"/>
      <c r="O3" s="19"/>
    </row>
    <row r="4" spans="2:22" x14ac:dyDescent="0.4">
      <c r="B4" s="3"/>
      <c r="C4" s="4"/>
      <c r="D4" s="4"/>
      <c r="E4" s="4"/>
      <c r="F4" s="4"/>
      <c r="G4" s="4"/>
      <c r="H4" s="4"/>
      <c r="I4" s="20"/>
      <c r="J4" s="20"/>
      <c r="K4" s="20"/>
      <c r="L4" s="20"/>
      <c r="M4" s="9"/>
      <c r="N4" s="9"/>
      <c r="O4" s="9"/>
    </row>
    <row r="5" spans="2:22" s="9" customFormat="1" x14ac:dyDescent="0.4">
      <c r="B5" s="6"/>
      <c r="C5" s="7">
        <v>39817</v>
      </c>
      <c r="D5" s="7">
        <v>40182</v>
      </c>
      <c r="E5" s="7">
        <v>40547</v>
      </c>
      <c r="F5" s="7"/>
      <c r="G5" s="7">
        <v>40912</v>
      </c>
      <c r="H5" s="8">
        <v>41279</v>
      </c>
      <c r="I5" s="21">
        <v>2014</v>
      </c>
      <c r="J5" s="21">
        <v>2015</v>
      </c>
      <c r="K5" s="21">
        <v>2016</v>
      </c>
      <c r="L5" s="21">
        <v>2017</v>
      </c>
      <c r="M5" s="21">
        <v>2018</v>
      </c>
      <c r="N5" s="21">
        <v>2019</v>
      </c>
      <c r="O5" s="22">
        <v>2020</v>
      </c>
      <c r="P5" s="33">
        <v>2021</v>
      </c>
      <c r="Q5" s="41"/>
    </row>
    <row r="6" spans="2:22" s="9" customFormat="1" x14ac:dyDescent="0.4">
      <c r="B6" s="6"/>
      <c r="C6" s="5"/>
      <c r="D6" s="5"/>
      <c r="E6" s="5"/>
      <c r="F6" s="5"/>
      <c r="G6" s="5"/>
      <c r="H6" s="10"/>
      <c r="P6" s="29"/>
      <c r="Q6" s="29"/>
    </row>
    <row r="7" spans="2:22" s="13" customFormat="1" x14ac:dyDescent="0.4">
      <c r="B7" s="11" t="s">
        <v>0</v>
      </c>
      <c r="C7" s="12">
        <v>30900</v>
      </c>
      <c r="D7" s="12">
        <v>31000</v>
      </c>
      <c r="E7" s="12">
        <v>27200</v>
      </c>
      <c r="F7" s="12"/>
      <c r="G7" s="12">
        <v>25300</v>
      </c>
      <c r="H7" s="12">
        <v>23000</v>
      </c>
      <c r="I7" s="12">
        <v>20400</v>
      </c>
      <c r="J7" s="12">
        <v>20200</v>
      </c>
      <c r="K7" s="23">
        <v>23100</v>
      </c>
      <c r="L7" s="23">
        <v>24500</v>
      </c>
      <c r="M7" s="23">
        <v>23100</v>
      </c>
      <c r="N7" s="23">
        <v>25500</v>
      </c>
      <c r="O7" s="23">
        <v>29400</v>
      </c>
      <c r="P7" s="30">
        <v>30500</v>
      </c>
      <c r="Q7" s="30"/>
    </row>
    <row r="8" spans="2:22" s="13" customFormat="1" x14ac:dyDescent="0.4">
      <c r="B8" s="14" t="s">
        <v>6</v>
      </c>
      <c r="C8" s="12">
        <v>73000</v>
      </c>
      <c r="D8" s="12">
        <v>62000</v>
      </c>
      <c r="E8" s="12">
        <v>64000</v>
      </c>
      <c r="F8" s="12"/>
      <c r="G8" s="12">
        <v>48000</v>
      </c>
      <c r="H8" s="12">
        <v>48000</v>
      </c>
      <c r="I8" s="12">
        <v>69000</v>
      </c>
      <c r="J8" s="12">
        <v>96000</v>
      </c>
      <c r="K8" s="23">
        <v>146000</v>
      </c>
      <c r="L8" s="23">
        <v>171000</v>
      </c>
      <c r="M8" s="23">
        <v>169000</v>
      </c>
      <c r="N8" s="23">
        <v>154000</v>
      </c>
      <c r="O8" s="23">
        <v>142800</v>
      </c>
      <c r="P8" s="30">
        <v>204300</v>
      </c>
      <c r="Q8" s="30"/>
    </row>
    <row r="9" spans="2:22" s="13" customFormat="1" x14ac:dyDescent="0.4">
      <c r="B9" s="11" t="s">
        <v>7</v>
      </c>
      <c r="C9" s="12">
        <v>59900</v>
      </c>
      <c r="D9" s="12">
        <v>61200</v>
      </c>
      <c r="E9" s="12">
        <v>64400</v>
      </c>
      <c r="F9" s="12"/>
      <c r="G9" s="12"/>
      <c r="H9" s="10"/>
      <c r="K9" s="24"/>
      <c r="P9" s="31"/>
      <c r="Q9" s="31"/>
    </row>
    <row r="10" spans="2:22" s="13" customFormat="1" x14ac:dyDescent="0.4">
      <c r="B10" s="11" t="s">
        <v>8</v>
      </c>
      <c r="C10" s="12"/>
      <c r="D10" s="12"/>
      <c r="E10" s="12">
        <v>62500</v>
      </c>
      <c r="F10" s="12"/>
      <c r="G10" s="12">
        <v>60400</v>
      </c>
      <c r="H10" s="12">
        <v>49800</v>
      </c>
      <c r="I10" s="12">
        <v>42900</v>
      </c>
      <c r="J10" s="12">
        <v>40300</v>
      </c>
      <c r="K10" s="23">
        <v>43900</v>
      </c>
      <c r="L10" s="23">
        <v>49900</v>
      </c>
      <c r="M10" s="23">
        <v>54100</v>
      </c>
      <c r="N10" s="23">
        <v>54700</v>
      </c>
      <c r="O10" s="23">
        <v>61800</v>
      </c>
      <c r="P10" s="30">
        <v>80681</v>
      </c>
      <c r="Q10" s="42" t="s">
        <v>11</v>
      </c>
    </row>
    <row r="11" spans="2:22" s="13" customFormat="1" x14ac:dyDescent="0.4">
      <c r="B11" s="15" t="s">
        <v>1</v>
      </c>
      <c r="C11" s="37">
        <f>SUM(C7:C9)</f>
        <v>163800</v>
      </c>
      <c r="D11" s="37">
        <f t="shared" ref="D11" si="0">SUM(D7:D9)</f>
        <v>154200</v>
      </c>
      <c r="E11" s="37">
        <f>SUM(E7:E9)</f>
        <v>155600</v>
      </c>
      <c r="F11" s="38" t="s">
        <v>2</v>
      </c>
      <c r="G11" s="37">
        <f>SUM(G7,G8,G10)</f>
        <v>133700</v>
      </c>
      <c r="H11" s="37">
        <f t="shared" ref="H11:N11" si="1">SUM(H7,H8,H10)</f>
        <v>120800</v>
      </c>
      <c r="I11" s="37">
        <f t="shared" si="1"/>
        <v>132300</v>
      </c>
      <c r="J11" s="37">
        <f t="shared" si="1"/>
        <v>156500</v>
      </c>
      <c r="K11" s="37">
        <f t="shared" si="1"/>
        <v>213000</v>
      </c>
      <c r="L11" s="37">
        <f t="shared" si="1"/>
        <v>245400</v>
      </c>
      <c r="M11" s="37">
        <f t="shared" si="1"/>
        <v>246200</v>
      </c>
      <c r="N11" s="37">
        <f t="shared" si="1"/>
        <v>234200</v>
      </c>
      <c r="O11" s="39">
        <f>MROUND(N11,100)</f>
        <v>234200</v>
      </c>
      <c r="P11" s="40">
        <f>P7+P8+O10</f>
        <v>296600</v>
      </c>
      <c r="Q11" s="31"/>
    </row>
    <row r="12" spans="2:22" s="13" customFormat="1" x14ac:dyDescent="0.4">
      <c r="B12" s="16"/>
      <c r="C12" s="34"/>
      <c r="D12" s="35"/>
      <c r="E12" s="35"/>
      <c r="F12" s="35"/>
      <c r="G12" s="35"/>
      <c r="H12" s="35"/>
      <c r="I12" s="36"/>
      <c r="J12" s="25"/>
      <c r="K12" s="25"/>
      <c r="L12" s="25"/>
      <c r="P12" s="31"/>
      <c r="Q12" s="31"/>
      <c r="R12" s="17"/>
      <c r="S12" s="17"/>
    </row>
    <row r="13" spans="2:22" s="13" customFormat="1" ht="100.5" customHeight="1" x14ac:dyDescent="0.4">
      <c r="B13" s="51" t="s">
        <v>9</v>
      </c>
      <c r="C13" s="51"/>
      <c r="D13" s="51"/>
      <c r="E13" s="51"/>
      <c r="F13" s="51"/>
      <c r="G13" s="51"/>
      <c r="H13" s="51"/>
      <c r="I13" s="51"/>
      <c r="J13" s="51"/>
      <c r="K13" s="51"/>
      <c r="L13" s="51"/>
      <c r="M13" s="51"/>
      <c r="N13" s="26"/>
      <c r="O13" s="26"/>
      <c r="P13" s="31"/>
      <c r="Q13" s="31"/>
    </row>
    <row r="14" spans="2:22" s="46" customFormat="1" ht="32.549999999999997" customHeight="1" x14ac:dyDescent="0.4">
      <c r="B14" s="47" t="s">
        <v>13</v>
      </c>
      <c r="C14" s="43"/>
      <c r="D14" s="43"/>
      <c r="E14" s="43"/>
      <c r="F14" s="43"/>
      <c r="G14" s="43"/>
      <c r="H14" s="43"/>
      <c r="I14" s="43"/>
      <c r="J14" s="43"/>
      <c r="K14" s="43"/>
      <c r="L14" s="43"/>
      <c r="M14" s="43"/>
      <c r="N14" s="44"/>
      <c r="O14" s="44"/>
      <c r="P14" s="45"/>
      <c r="Q14" s="45"/>
    </row>
    <row r="15" spans="2:22" s="18" customFormat="1" x14ac:dyDescent="0.4">
      <c r="B15" s="53" t="s">
        <v>10</v>
      </c>
      <c r="C15" s="53"/>
      <c r="D15" s="53"/>
      <c r="E15" s="53"/>
      <c r="F15" s="53"/>
      <c r="G15" s="53"/>
      <c r="H15" s="53"/>
      <c r="I15" s="53"/>
      <c r="J15" s="53"/>
      <c r="K15" s="53"/>
      <c r="L15" s="53"/>
      <c r="M15" s="53"/>
      <c r="P15" s="32"/>
      <c r="Q15" s="32"/>
    </row>
    <row r="16" spans="2:22" s="13" customFormat="1" x14ac:dyDescent="0.4">
      <c r="B16" s="51" t="s">
        <v>3</v>
      </c>
      <c r="C16" s="51"/>
      <c r="D16" s="51"/>
      <c r="E16" s="51"/>
      <c r="F16" s="51"/>
      <c r="G16" s="51"/>
      <c r="H16" s="51"/>
      <c r="I16" s="51"/>
      <c r="J16" s="51"/>
      <c r="K16" s="51"/>
      <c r="L16" s="51"/>
      <c r="M16" s="51"/>
      <c r="P16" s="31"/>
      <c r="Q16" s="31"/>
    </row>
    <row r="17" spans="2:17" s="13" customFormat="1" x14ac:dyDescent="0.4">
      <c r="B17" s="51" t="s">
        <v>4</v>
      </c>
      <c r="C17" s="51"/>
      <c r="D17" s="51"/>
      <c r="E17" s="51"/>
      <c r="F17" s="51"/>
      <c r="G17" s="51"/>
      <c r="H17" s="51"/>
      <c r="I17" s="51"/>
      <c r="J17" s="51"/>
      <c r="K17" s="51"/>
      <c r="L17" s="51"/>
      <c r="M17" s="51"/>
      <c r="P17" s="31"/>
      <c r="Q17" s="31"/>
    </row>
    <row r="18" spans="2:17" s="13" customFormat="1" x14ac:dyDescent="0.4">
      <c r="B18" s="51" t="s">
        <v>5</v>
      </c>
      <c r="C18" s="51"/>
      <c r="D18" s="51"/>
      <c r="E18" s="51"/>
      <c r="F18" s="51"/>
      <c r="G18" s="51"/>
      <c r="H18" s="51"/>
      <c r="I18" s="51"/>
      <c r="J18" s="51"/>
      <c r="K18" s="51"/>
      <c r="L18" s="51"/>
      <c r="M18" s="51"/>
      <c r="P18" s="31"/>
      <c r="Q18" s="31"/>
    </row>
    <row r="19" spans="2:17" s="49" customFormat="1" ht="13.8" x14ac:dyDescent="0.25">
      <c r="B19" s="48" t="s">
        <v>14</v>
      </c>
      <c r="P19" s="50"/>
      <c r="Q19" s="50"/>
    </row>
    <row r="20" spans="2:17" s="49" customFormat="1" ht="13.8" x14ac:dyDescent="0.25">
      <c r="B20" s="48" t="s">
        <v>15</v>
      </c>
      <c r="P20" s="50"/>
      <c r="Q20" s="50"/>
    </row>
  </sheetData>
  <mergeCells count="6">
    <mergeCell ref="B18:M18"/>
    <mergeCell ref="B3:M3"/>
    <mergeCell ref="B13:M13"/>
    <mergeCell ref="B15:M15"/>
    <mergeCell ref="B16:M16"/>
    <mergeCell ref="B17:M17"/>
  </mergeCells>
  <phoneticPr fontId="15"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CC2ACFA87F550418D225E071F542ADA" ma:contentTypeVersion="22" ma:contentTypeDescription="Create a new document." ma:contentTypeScope="" ma:versionID="a8021b555c96ef9fc7e617ae6c24d1e2">
  <xsd:schema xmlns:xsd="http://www.w3.org/2001/XMLSchema" xmlns:xs="http://www.w3.org/2001/XMLSchema" xmlns:p="http://schemas.microsoft.com/office/2006/metadata/properties" xmlns:ns2="8bde3967-4b29-49c8-add0-1b77de203898" xmlns:ns3="0f1cb922-524b-4a63-a729-f715e5c73bc5" xmlns:ns4="985ec44e-1bab-4c0b-9df0-6ba128686fc9" targetNamespace="http://schemas.microsoft.com/office/2006/metadata/properties" ma:root="true" ma:fieldsID="9182305e36e75f5610234603e3b6195a" ns2:_="" ns3:_="" ns4:_="">
    <xsd:import namespace="8bde3967-4b29-49c8-add0-1b77de203898"/>
    <xsd:import namespace="0f1cb922-524b-4a63-a729-f715e5c73bc5"/>
    <xsd:import namespace="985ec44e-1bab-4c0b-9df0-6ba128686fc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4: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de3967-4b29-49c8-add0-1b77de20389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1cb922-524b-4a63-a729-f715e5c73bc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6068b4f6-077d-4e9b-8d51-ea092799dd60}" ma:internalName="TaxCatchAll" ma:showField="CatchAllData" ma:web="8bde3967-4b29-49c8-add0-1b77de2038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f1cb922-524b-4a63-a729-f715e5c73bc5">
      <Terms xmlns="http://schemas.microsoft.com/office/infopath/2007/PartnerControls"/>
    </lcf76f155ced4ddcb4097134ff3c332f>
    <TaxCatchAll xmlns="985ec44e-1bab-4c0b-9df0-6ba128686fc9" xsi:nil="true"/>
  </documentManagement>
</p:properties>
</file>

<file path=customXml/itemProps1.xml><?xml version="1.0" encoding="utf-8"?>
<ds:datastoreItem xmlns:ds="http://schemas.openxmlformats.org/officeDocument/2006/customXml" ds:itemID="{0D92DD8C-5307-4C9C-9E9B-21D0EB32E2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de3967-4b29-49c8-add0-1b77de203898"/>
    <ds:schemaRef ds:uri="0f1cb922-524b-4a63-a729-f715e5c73bc5"/>
    <ds:schemaRef ds:uri="985ec44e-1bab-4c0b-9df0-6ba128686f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A9B580-0CCC-4ACA-BB10-FB677191035A}">
  <ds:schemaRefs>
    <ds:schemaRef ds:uri="http://schemas.microsoft.com/sharepoint/v3/contenttype/forms"/>
  </ds:schemaRefs>
</ds:datastoreItem>
</file>

<file path=customXml/itemProps3.xml><?xml version="1.0" encoding="utf-8"?>
<ds:datastoreItem xmlns:ds="http://schemas.openxmlformats.org/officeDocument/2006/customXml" ds:itemID="{9131B5DD-291F-4F80-BD6A-A703E286CE13}">
  <ds:schemaRefs>
    <ds:schemaRef ds:uri="http://schemas.microsoft.com/office/2006/metadata/properties"/>
    <ds:schemaRef ds:uri="http://schemas.microsoft.com/office/infopath/2007/PartnerControls"/>
    <ds:schemaRef ds:uri="0f1cb922-524b-4a63-a729-f715e5c73bc5"/>
    <ds:schemaRef ds:uri="985ec44e-1bab-4c0b-9df0-6ba128686f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6.1.1</vt:lpstr>
    </vt:vector>
  </TitlesOfParts>
  <Company>UNOG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Milkova Ivanova</dc:creator>
  <cp:lastModifiedBy>김 민성</cp:lastModifiedBy>
  <dcterms:created xsi:type="dcterms:W3CDTF">2022-12-13T09:16:58Z</dcterms:created>
  <dcterms:modified xsi:type="dcterms:W3CDTF">2023-07-12T11:01:04Z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0x010100ACC2ACFA87F550418D225E071F542ADA</vt:lpwstr>
  </property>
  <property fmtid="{D5CDD505-2E9C-101B-9397-08002B2CF9AE}" pid="3" name="MediaServiceImageTags">
    <vt:lpwstr/>
  </property>
</Properties>
</file>