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15" yWindow="3615" windowWidth="16875" windowHeight="10432" tabRatio="600" firstSheet="0" activeTab="0" autoFilterDateGrouping="1"/>
  </bookViews>
  <sheets>
    <sheet name="Atlantic City PY" sheetId="1" state="visible" r:id="rId1"/>
  </sheets>
  <definedNames>
    <definedName name="AZ">Template!#REF!</definedName>
    <definedName name="za">Template!#REF!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"/>
  </numFmts>
  <fonts count="8">
    <font>
      <name val="Arial"/>
      <color rgb="FF000000"/>
      <sz val="10"/>
    </font>
    <font>
      <name val="Calibri"/>
      <family val="2"/>
      <b val="1"/>
      <color theme="1"/>
      <sz val="14"/>
    </font>
    <font>
      <name val="Calibri"/>
      <family val="2"/>
      <color theme="1"/>
      <sz val="14"/>
    </font>
    <font>
      <name val="Calibri"/>
      <family val="2"/>
      <b val="1"/>
      <color rgb="FF000000"/>
      <sz val="14"/>
    </font>
    <font>
      <name val="Calibri"/>
      <family val="2"/>
      <b val="1"/>
      <sz val="14"/>
    </font>
    <font>
      <name val="Calibri"/>
      <family val="2"/>
      <sz val="14"/>
    </font>
    <font>
      <name val="Calibri"/>
      <b val="1"/>
      <color rgb="FF000000"/>
      <sz val="14"/>
      <u val="single"/>
    </font>
    <font>
      <name val="Arial"/>
      <family val="2"/>
      <b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9" fontId="2" fillId="0" borderId="6" applyAlignment="1" pivotButton="0" quotePrefix="0" xfId="0">
      <alignment horizontal="center"/>
    </xf>
    <xf numFmtId="164" fontId="2" fillId="0" borderId="2" applyAlignment="1" pivotButton="0" quotePrefix="0" xfId="0">
      <alignment horizontal="center"/>
    </xf>
    <xf numFmtId="164" fontId="2" fillId="0" borderId="3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1" fillId="0" borderId="7" pivotButton="0" quotePrefix="0" xfId="0"/>
    <xf numFmtId="0" fontId="2" fillId="0" borderId="8" pivotButton="0" quotePrefix="0" xfId="0"/>
    <xf numFmtId="164" fontId="2" fillId="0" borderId="7" applyAlignment="1" pivotButton="0" quotePrefix="0" xfId="0">
      <alignment horizontal="right"/>
    </xf>
    <xf numFmtId="164" fontId="2" fillId="0" borderId="12" applyAlignment="1" pivotButton="0" quotePrefix="0" xfId="0">
      <alignment horizontal="right"/>
    </xf>
    <xf numFmtId="0" fontId="2" fillId="0" borderId="11" pivotButton="0" quotePrefix="0" xfId="0"/>
    <xf numFmtId="164" fontId="2" fillId="0" borderId="12" pivotButton="0" quotePrefix="0" xfId="0"/>
    <xf numFmtId="164" fontId="1" fillId="0" borderId="1" pivotButton="0" quotePrefix="0" xfId="0"/>
    <xf numFmtId="9" fontId="2" fillId="0" borderId="5" applyAlignment="1" pivotButton="0" quotePrefix="0" xfId="0">
      <alignment horizontal="center"/>
    </xf>
    <xf numFmtId="164" fontId="2" fillId="0" borderId="5" applyAlignment="1" pivotButton="0" quotePrefix="0" xfId="0">
      <alignment horizontal="center"/>
    </xf>
    <xf numFmtId="0" fontId="4" fillId="0" borderId="0" pivotButton="0" quotePrefix="0" xfId="0"/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5" fillId="0" borderId="0" pivotButton="0" quotePrefix="0" xfId="0"/>
    <xf numFmtId="0" fontId="5" fillId="0" borderId="4" pivotButton="0" quotePrefix="0" xfId="0"/>
    <xf numFmtId="0" fontId="4" fillId="0" borderId="1" applyAlignment="1" pivotButton="0" quotePrefix="0" xfId="0">
      <alignment horizontal="right"/>
    </xf>
    <xf numFmtId="9" fontId="5" fillId="0" borderId="6" applyAlignment="1" pivotButton="0" quotePrefix="0" xfId="0">
      <alignment horizontal="center"/>
    </xf>
    <xf numFmtId="164" fontId="5" fillId="0" borderId="2" applyAlignment="1" pivotButton="0" quotePrefix="0" xfId="0">
      <alignment horizontal="center"/>
    </xf>
    <xf numFmtId="0" fontId="5" fillId="0" borderId="9" pivotButton="0" quotePrefix="0" xfId="0"/>
    <xf numFmtId="164" fontId="5" fillId="0" borderId="5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1" fillId="0" borderId="1" pivotButton="0" quotePrefix="0" xfId="0"/>
    <xf numFmtId="0" fontId="5" fillId="0" borderId="12" pivotButton="0" quotePrefix="0" xfId="0"/>
    <xf numFmtId="0" fontId="5" fillId="0" borderId="13" pivotButton="0" quotePrefix="0" xfId="0"/>
    <xf numFmtId="0" fontId="4" fillId="0" borderId="7" pivotButton="0" quotePrefix="0" xfId="0"/>
    <xf numFmtId="164" fontId="2" fillId="0" borderId="1" pivotButton="0" quotePrefix="0" xfId="0"/>
    <xf numFmtId="0" fontId="1" fillId="0" borderId="14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3" fillId="0" borderId="16" applyAlignment="1" pivotButton="0" quotePrefix="0" xfId="0">
      <alignment horizontal="center"/>
    </xf>
    <xf numFmtId="9" fontId="5" fillId="0" borderId="17" applyAlignment="1" pivotButton="0" quotePrefix="0" xfId="0">
      <alignment horizontal="center"/>
    </xf>
    <xf numFmtId="164" fontId="2" fillId="0" borderId="18" applyAlignment="1" pivotButton="0" quotePrefix="0" xfId="0">
      <alignment horizontal="center"/>
    </xf>
    <xf numFmtId="164" fontId="5" fillId="0" borderId="19" applyAlignment="1" pivotButton="0" quotePrefix="0" xfId="0">
      <alignment horizontal="center"/>
    </xf>
    <xf numFmtId="164" fontId="5" fillId="0" borderId="20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9" fontId="5" fillId="0" borderId="23" applyAlignment="1" pivotButton="0" quotePrefix="0" xfId="0">
      <alignment horizontal="center"/>
    </xf>
    <xf numFmtId="164" fontId="2" fillId="0" borderId="24" applyAlignment="1" pivotButton="0" quotePrefix="0" xfId="0">
      <alignment horizontal="center"/>
    </xf>
    <xf numFmtId="164" fontId="5" fillId="0" borderId="24" applyAlignment="1" pivotButton="0" quotePrefix="0" xfId="0">
      <alignment horizontal="center"/>
    </xf>
    <xf numFmtId="0" fontId="0" fillId="0" borderId="25" pivotButton="0" quotePrefix="0" xfId="0"/>
    <xf numFmtId="0" fontId="3" fillId="0" borderId="26" applyAlignment="1" pivotButton="0" quotePrefix="0" xfId="0">
      <alignment horizontal="center"/>
    </xf>
    <xf numFmtId="164" fontId="5" fillId="0" borderId="2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28" pivotButton="0" quotePrefix="0" xfId="0"/>
    <xf numFmtId="0" fontId="2" fillId="0" borderId="20" pivotButton="0" quotePrefix="0" xfId="0"/>
    <xf numFmtId="0" fontId="0" fillId="0" borderId="20" pivotButton="0" quotePrefix="0" xfId="0"/>
    <xf numFmtId="0" fontId="5" fillId="0" borderId="29" pivotButton="0" quotePrefix="0" xfId="0"/>
    <xf numFmtId="0" fontId="5" fillId="0" borderId="30" pivotButton="0" quotePrefix="0" xfId="0"/>
    <xf numFmtId="0" fontId="1" fillId="0" borderId="27" pivotButton="0" quotePrefix="0" xfId="0"/>
    <xf numFmtId="0" fontId="1" fillId="0" borderId="31" pivotButton="0" quotePrefix="0" xfId="0"/>
    <xf numFmtId="0" fontId="1" fillId="0" borderId="27" applyAlignment="1" pivotButton="0" quotePrefix="0" xfId="0">
      <alignment horizontal="right"/>
    </xf>
    <xf numFmtId="0" fontId="1" fillId="0" borderId="27" applyAlignment="1" pivotButton="0" quotePrefix="0" xfId="0">
      <alignment horizontal="center"/>
    </xf>
    <xf numFmtId="9" fontId="2" fillId="0" borderId="27" applyAlignment="1" pivotButton="0" quotePrefix="0" xfId="0">
      <alignment horizontal="center"/>
    </xf>
    <xf numFmtId="164" fontId="2" fillId="0" borderId="27" applyAlignment="1" pivotButton="0" quotePrefix="0" xfId="0">
      <alignment horizontal="center"/>
    </xf>
    <xf numFmtId="0" fontId="3" fillId="0" borderId="32" applyAlignment="1" pivotButton="0" quotePrefix="0" xfId="0">
      <alignment horizontal="center"/>
    </xf>
    <xf numFmtId="0" fontId="0" fillId="0" borderId="21" pivotButton="0" quotePrefix="0" xfId="0"/>
    <xf numFmtId="0" fontId="7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164" fontId="2" fillId="0" borderId="1" pivotButton="0" quotePrefix="0" xfId="0"/>
    <xf numFmtId="0" fontId="1" fillId="0" borderId="1" pivotButton="0" quotePrefix="0" xfId="0"/>
    <xf numFmtId="0" fontId="2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PY</author>
  </authors>
  <commentList>
    <comment ref="E2" authorId="0" shapeId="0">
      <text>
        <t>AllTheRooms:{
    "name": "Cozy Ocean front Condo with AMAZING views!",
    "rating": 100,
    "areaName": "Atlantic City, NJ 08401, United States",
    "areaId": 1047499,
    "uid": "34945530",
    "providerId": "airbnb",
    "arrangementType": "Entire Home",
    "instantBook": null,
    "isManaged": null,
    "latitude": 39.3563,
    "longitude": -74.4271,
    "url": "https://www.airbnb.com/rooms/34945530",
    "sleeps": 4,
    "bedrooms": 0,
    "bathrooms": 1,
    "image": {
        "t": null,
        "n": "https://a0.muscache.com/im/pictures/771a6dfb-e961-4725-a172-722cdcd7a9ef.jpg",
        "__typename": "Image"
    },
    "vrps": {
        "value": 974,
        "month": "2022-12-31",
        "__typename": "VrpsScore"
    },
    "isSuperhost": false,
    "dailyRate": 181.956018519,
    "occupancyRate": 0.692308,
    "trackedId": null,
    "reviewsCount": 256,
    "beds": 1,
    "hostName": "Roosevelt",
    "childrenAllowed": true,
    "eventsAllowed": false,
    "smokingAllowed": false,
    "petsAllowed": false,
    "checkInTime": "15:00",
    "checkOutTime": "11:00",
    "cleaningFee": 75,
    "weeklyDiscountFactor": 0.79,
    "monthlyDiscountFactor": 0.51,
    "scores": [
        {
            "areaId": null,
            "score": 974,
            "difference": 79,
            "description": [
                "Great news your score improved by 79 points, and your overall performance score is now a very impressive 974 points - great work!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"13557443",
    "airbnb_property_id": "34945530",
    "homeaway_property_id": null,
    "m_homeaway_property_id": "1733087",
    "title": "Cozy Ocean front Condo with AMAZING views!",
    "room_type": "Entire home/apt",
    "property_type": "Condominium (condo)",
    "adr": 171.84,
    "occ": "permission_denied",
    "revenue": "permission_denied",
    "reviews": 253,
    "rating": null,
    "bedrooms": 0,
    "accommodates": 4,
    "bathrooms": 1.0,
    "latitude": 39.3563,
    "longitude": -74.4271,
    "days_available": 356,
    "img_cover": "https://a0.muscache.com/im/pictures/771a6dfb-e961-4725-a172-722cdcd7a9ef.jpg?aki_policy=x_large",
    "platforms": {
        "airbnb_property_id": "34945530",
        "homeaway_property_id": "1733087"
    },
    "regions": {
        "zipcode_ids": [
            28312
        ]
    }
}</t>
      </text>
    </comment>
    <comment ref="F2" authorId="0" shapeId="0">
      <text>
        <t>AllTheRooms:{
    "name": "Rarely Available Mid Century Modern Beach Front!",
    "rating": 100,
    "areaName": "Atlantic City, NJ 08401, United States",
    "areaId": 1047499,
    "uid": "44001776",
    "providerId": "airbnb",
    "arrangementType": "Entire Home",
    "instantBook": null,
    "isManaged": null,
    "latitude": 39.35677,
    "longitude": -74.42661,
    "url": "https://www.airbnb.com/rooms/44001776",
    "sleeps": 2,
    "bedrooms": 0,
    "bathrooms": 1,
    "image": {
        "t": null,
        "n": "https://a0.muscache.com/im/pictures/miso/Hosting-44001776/original/afbff2d9-4047-461b-ad6b-f42289a14417.png",
        "__typename": "Image"
    },
    "vrps": {
        "value": 937,
        "month": "2022-12-31",
        "__typename": "VrpsScore"
    },
    "isSuperhost": true,
    "dailyRate": 198.329831933,
    "occupancyRate": 0.702065,
    "trackedId": null,
    "reviewsCount": 265,
    "beds": 1,
    "hostName": "Nick",
    "childrenAllowed": true,
    "eventsAllowed": false,
    "smokingAllowed": false,
    "petsAllowed": false,
    "checkInTime": "15:00",
    "checkOutTime": "10:00",
    "cleaningFee": 0,
    "weeklyDiscountFactor": 0.95,
    "monthlyDiscountFactor": 0.85,
    "scores": [
        {
            "areaId": null,
            "score": 937,
            "difference": 73,
            "description": [
                "Great news your score improved by 73 points, and your overall performance score is now a very impressive 937 points - great work!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"144321998",
    "airbnb_property_id": "44001776",
    "homeaway_property_id": null,
    "m_homeaway_property_id": null,
    "title": "Rarely Available Mid Century Modern Beach Front!",
    "room_type": "Entire home/apt",
    "property_type": "Condominium (condo)",
    "adr": 150.47,
    "occ": "permission_denied",
    "revenue": "permission_denied",
    "reviews": 263,
    "rating": 9.8,
    "bedrooms": 0,
    "accommodates": 2,
    "bathrooms": 1.0,
    "latitude": 39.35677,
    "longitude": -74.42661,
    "days_available": 341,
    "img_cover": "https://a0.muscache.com/im/pictures/miso/Hosting-44001776/original/a136191e-5455-442d-8a71-a8bac7c76e49.jpeg?aki_policy=x_large",
    "platforms": {
        "airbnb_property_id": "44001776",
        "homeaway_property_id": null
    },
    "regions": {
        "zipcode_ids": [
            28312
        ]
    }
}</t>
      </text>
    </comment>
    <comment ref="G2" authorId="0" shapeId="0">
      <text>
        <t>AllTheRooms:{
    "name": "26th Floor Condo AMAZING Beach Front Views + Pool",
    "rating": 100,
    "areaName": "Atlantic City, NJ 08401, United States",
    "areaId": 1047499,
    "uid": "44001726",
    "providerId": "airbnb",
    "arrangementType": "Entire Home",
    "instantBook": null,
    "isManaged": null,
    "latitude": 39.35677,
    "longitude": -74.42661,
    "url": "https://www.airbnb.com/rooms/44001726",
    "sleeps": 2,
    "bedrooms": 0,
    "bathrooms": 1,
    "image": {
        "t": null,
        "n": "https://a0.muscache.com/im/pictures/380545a6-f726-4bf8-8244-50f22372fe8b.jpg",
        "__typename": "Image"
    },
    "vrps": {
        "value": 669,
        "month": "2022-12-31",
        "__typename": "VrpsScore"
    },
    "isSuperhost": true,
    "dailyRate": 197.354066986,
    "occupancyRate": 0.587079,
    "trackedId": null,
    "reviewsCount": 224,
    "beds": 1,
    "hostName": "Nick",
    "childrenAllowed": true,
    "eventsAllowed": false,
    "smokingAllowed": false,
    "petsAllowed": false,
    "checkInTime": "15:00",
    "checkOutTime": "10:00",
    "cleaningFee": 0,
    "weeklyDiscountFactor": 0.95,
    "monthlyDiscountFactor": 0.85,
    "scores": [
        {
            "areaId": null,
            "score": 669,
            "difference": -146,
            "description": [
                "We see a little drop in your  score this month, it fell by -146. But dont worry, your score is still pretty good at 669.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"144566958",
    "airbnb_property_id": "44001726",
    "homeaway_property_id": null,
    "m_homeaway_property_id": null,
    "title": "26th Floor Condo AMAZING Beach Front Views + Pool",
    "room_type": "Entire home/apt",
    "property_type": "Condominium (condo)",
    "adr": 142.34,
    "occ": "permission_denied",
    "revenue": "permission_denied",
    "reviews": 223,
    "rating": 9.5,
    "bedrooms": 0,
    "accommodates": 2,
    "bathrooms": 1.0,
    "latitude": 39.35677,
    "longitude": -74.42661,
    "days_available": 343,
    "img_cover": "https://a0.muscache.com/im/pictures/df69cc9b-466a-42f0-8b07-0d9809bb0883.jpg?aki_policy=x_large",
    "platforms": {
        "airbnb_property_id": "44001726",
        "homeaway_property_id": null
    },
    "regions": {
        "zipcode_ids": [
            28312
        ]
    }
}</t>
      </text>
    </comment>
    <comment ref="H2" authorId="0" shapeId="0">
      <text>
        <t>AllTheRooms:{
    "name": "Ocean Front Luxury Condo + Free Parking",
    "rating": 100,
    "areaName": "Atlantic City, NJ 08401, United States",
    "areaId": 1047499,
    "uid": "44000404",
    "providerId": "airbnb",
    "arrangementType": "Entire Home",
    "instantBook": null,
    "isManaged": null,
    "latitude": 39.35677,
    "longitude": -74.42661,
    "url": "https://www.airbnb.com/rooms/44000404",
    "sleeps": 2,
    "bedrooms": 0,
    "bathrooms": 1,
    "image": {
        "t": null,
        "n": "https://a0.muscache.com/im/pictures/d7ae203c-8b7a-4507-b992-8c62d8eb9eda.jpg",
        "__typename": "Image"
    },
    "vrps": {
        "value": 699,
        "month": "2022-12-31",
        "__typename": "VrpsScore"
    },
    "isSuperhost": true,
    "dailyRate": 191.28372093,
    "occupancyRate": 0.626822,
    "trackedId": null,
    "reviewsCount": 258,
    "beds": 1,
    "hostName": "Nick",
    "childrenAllowed": true,
    "eventsAllowed": false,
    "smokingAllowed": false,
    "petsAllowed": false,
    "checkInTime": "15:00",
    "checkOutTime": "10:00",
    "cleaningFee": 0,
    "weeklyDiscountFactor": 0.95,
    "monthlyDiscountFactor": 0.85,
    "scores": [
        {
            "areaId": null,
            "score": 699,
            "difference": -128,
            "description": [
                "We see a little drop in your  score this month, it fell by -128. But dont worry, your score is still pretty good at 699.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"144581034",
    "airbnb_property_id": "44000404",
    "homeaway_property_id": null,
    "m_homeaway_property_id": null,
    "title": "Ocean Front Luxury Condo + Free Parking",
    "room_type": "Entire home/apt",
    "property_type": "Condominium (condo)",
    "adr": 141.93,
    "occ": "permission_denied",
    "revenue": "permission_denied",
    "reviews": 256,
    "rating": 9.7,
    "bedrooms": 0,
    "accommodates": 2,
    "bathrooms": 1.0,
    "latitude": 39.35677,
    "longitude": -74.42661,
    "days_available": 331,
    "img_cover": "https://a0.muscache.com/im/pictures/d7ae203c-8b7a-4507-b992-8c62d8eb9eda.jpg?aki_policy=x_large",
    "platforms": {
        "airbnb_property_id": "44000404",
        "homeaway_property_id": null
    },
    "regions": {
        "zipcode_ids": [
            28312
        ]
    }
}</t>
      </text>
    </comment>
    <comment ref="I2" authorId="0" shapeId="0">
      <text>
        <t>AllTheRooms:{
    "name": "Gorgeous Ocean View Condo - Free Parking",
    "rating": 100,
    "areaName": "Atlantic City, NJ 08401, United States",
    "areaId": 1047499,
    "uid": "48135930",
    "providerId": "airbnb",
    "arrangementType": "Entire Home",
    "instantBook": null,
    "isManaged": null,
    "latitude": 39.35619,
    "longitude": -74.42556,
    "url": "https://www.airbnb.com/rooms/48135930",
    "sleeps": 4,
    "bedrooms": 0,
    "bathrooms": 1,
    "image": {
        "t": null,
        "n": "https://a0.muscache.com/im/pictures/miso/Hosting-48135930/original/fe31b70a-f0c8-4fd0-88b4-efc92fd7d8f6.jpeg",
        "__typename": "Image"
    },
    "vrps": {
        "value": 707,
        "month": "2022-12-31",
        "__typename": "VrpsScore"
    },
    "isSuperhost": false,
    "dailyRate": 223.84125,
    "occupancyRate": 0.594796,
    "trackedId": null,
    "reviewsCount": 135,
    "beds": 2,
    "hostName": "Raj",
    "childrenAllowed": false,
    "eventsAllowed": false,
    "smokingAllowed": false,
    "petsAllowed": false,
    "checkInTime": "15:00",
    "checkOutTime": "10:00",
    "cleaningFee": 0,
    "weeklyDiscountFactor": 0.9,
    "monthlyDiscountFactor": 0.85,
    "scores": [
        {
            "areaId": null,
            "score": 707,
            "difference": -13,
            "description": [
                "We see a little drop in your  score this month, it fell by -13. But dont worry, your score is still pretty good at 707.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"421350245",
    "airbnb_property_id": "48135930",
    "homeaway_property_id": null,
    "m_homeaway_property_id": null,
    "title": "Gorgeous Ocean View Condo - Free Parking",
    "room_type": "Entire home/apt",
    "property_type": "Condominium (condo)",
    "adr": 143.12,
    "occ": "permission_denied",
    "revenue": "permission_denied",
    "reviews": 134,
    "rating": 9.5,
    "bedrooms": 0,
    "accommodates": 4,
    "bathrooms": 1.0,
    "latitude": 39.35619,
    "longitude": -74.42556,
    "days_available": 350,
    "img_cover": "https://a0.muscache.com/im/pictures/miso/Hosting-48135930/original/fe31b70a-f0c8-4fd0-88b4-efc92fd7d8f6.jpeg?aki_policy=x_large",
    "platforms": {
        "airbnb_property_id": "48135930",
        "homeaway_property_id": null
    },
    "regions": {
        "zipcode_ids": [
            28312
        ]
    }
}</t>
      </text>
    </comment>
    <comment ref="J2" authorId="0" shapeId="0">
      <text>
        <t>AllTheRooms:{
    "name": "Postcard Views Stunning Ocean Front Condo",
    "rating": 100,
    "areaName": "Atlantic City, NJ 08401, United States",
    "areaId": 1047499,
    "uid": "50329752",
    "providerId": "airbnb",
    "arrangementType": "Entire Home",
    "instantBook": null,
    "isManaged": null,
    "latitude": 39.35728,
    "longitude": -74.42698,
    "url": "https://www.airbnb.com/rooms/50329752",
    "sleeps": 2,
    "bedrooms": 0,
    "bathrooms": 1,
    "image": {
        "t": null,
        "n": "https://a0.muscache.com/im/pictures/miso/Hosting-50329752/original/16d317d3-64c8-4253-a7ce-3e4b4301befe.jpeg",
        "__typename": "Image"
    },
    "vrps": {
        "value": 773,
        "month": "2022-12-31",
        "__typename": "VrpsScore"
    },
    "isSuperhost": false,
    "dailyRate": 204.594202899,
    "occupancyRate": 0.509225,
    "trackedId": null,
    "reviewsCount": 109,
    "beds": 1,
    "hostName": "Rudy",
    "childrenAllowed": false,
    "eventsAllowed": false,
    "smokingAllowed": false,
    "petsAllowed": false,
    "checkInTime": "15:00",
    "checkOutTime": "10:00",
    "cleaningFee": 0,
    "weeklyDiscountFactor": 0.9,
    "monthlyDiscountFactor": 0.85,
    "scores": [
        {
            "areaId": null,
            "score": 773,
            "difference": 385,
            "description": [
                "Great work! Your performance score is up by 385 points and is sitting pretty at 773.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"462146648",
    "airbnb_property_id": "50329752",
    "homeaway_property_id": null,
    "m_homeaway_property_id": null,
    "title": "Postcard Views Stunning Ocean Front Condo",
    "room_type": "Entire home/apt",
    "property_type": "Condominium (condo)",
    "adr": 152.44,
    "occ": "permission_denied",
    "revenue": "permission_denied",
    "reviews": 109,
    "rating": 9.7,
    "bedrooms": 0,
    "accommodates": 2,
    "bathrooms": 1.0,
    "latitude": 39.35728,
    "longitude": -74.42698,
    "days_available": 363,
    "img_cover": "https://a0.muscache.com/im/pictures/miso/Hosting-50329752/original/f4d2b4f0-5b5c-4e60-a1ab-620469172e8e.png?aki_policy=x_large",
    "platforms": {
        "airbnb_property_id": "50329752",
        "homeaway_property_id": null
    },
    "regions": {
        "zipcode_ids": [
            28312
        ]
    }
}</t>
      </text>
    </comment>
    <comment ref="K2" authorId="0" shapeId="0">
      <text>
        <t>AllTheRooms:{
    "name": "Boardwalk and Ocean Front! Parking and Pool!",
    "rating": 90,
    "areaName": "Atlantic City, NJ 08401, United States",
    "areaId": 1047499,
    "uid": "50329436",
    "providerId": "airbnb",
    "arrangementType": "Entire Home",
    "instantBook": null,
    "isManaged": null,
    "latitude": 39.35613,
    "longitude": -74.42745,
    "url": "https://www.airbnb.com/rooms/50329436",
    "sleeps": 2,
    "bedrooms": 0,
    "bathrooms": 1,
    "image": {
        "t": null,
        "n": "https://a0.muscache.com/im/pictures/miso/Hosting-50329436/original/f221ac95-7bff-495f-bea2-866753bea3b7.jpeg",
        "__typename": "Image"
    },
    "vrps": {
        "value": 502,
        "month": "2022-12-31",
        "__typename": "VrpsScore"
    },
    "isSuperhost": false,
    "dailyRate": 191.877037037,
    "occupancyRate": 0.515267,
    "trackedId": null,
    "reviewsCount": 108,
    "beds": 1,
    "hostName": "Rudy",
    "childrenAllowed": false,
    "eventsAllowed": false,
    "smokingAllowed": false,
    "petsAllowed": false,
    "checkInTime": "15:00",
    "checkOutTime": "10:00",
    "cleaningFee": 0,
    "weeklyDiscountFactor": 0.9,
    "monthlyDiscountFactor": 1,
    "scores": [
        {
            "areaId": null,
            "score": 502,
            "difference": -228,
            "description": [
                "Uh oh, your  score is at 502 after dropping -228 points this month.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"462698636",
    "airbnb_property_id": "50329436",
    "homeaway_property_id": null,
    "m_homeaway_property_id": null,
    "title": "Boardwalk and Ocean Front! Parking and Pool!",
    "room_type": "Entire home/apt",
    "property_type": "Condominium (condo)",
    "adr": 145.28,
    "occ": "permission_denied",
    "revenue": "permission_denied",
    "reviews": 107,
    "rating": 9.4,
    "bedrooms": 0,
    "accommodates": 2,
    "bathrooms": 1.0,
    "latitude": 39.35613,
    "longitude": -74.42745,
    "days_available": 357,
    "img_cover": "https://a0.muscache.com/im/pictures/miso/Hosting-50329436/original/f221ac95-7bff-495f-bea2-866753bea3b7.jpeg?aki_policy=x_large",
    "platforms": {
        "airbnb_property_id": "50329436",
        "homeaway_property_id": null
    },
    "regions": {
        "zipcode_ids": [
            28312
        ]
    }
}</t>
      </text>
    </comment>
    <comment ref="L2" authorId="0" shapeId="0">
      <text>
        <t>AllTheRooms:{
    "name": "Beach Front + Free Parking - Best Condo in AC",
    "rating": 100,
    "areaName": "Atlantic City, NJ 08401, United States",
    "areaId": 1047499,
    "uid": "50329657",
    "providerId": "airbnb",
    "arrangementType": "Entire Home",
    "instantBook": null,
    "isManaged": null,
    "latitude": 39.35793,
    "longitude": -74.42693,
    "url": "https://www.airbnb.com/rooms/50329657",
    "sleeps": 2,
    "bedrooms": 0,
    "bathrooms": 1,
    "image": {
        "t": null,
        "n": "https://a0.muscache.com/im/pictures/miso/Hosting-50329657/original/2a6f5c60-42f7-487e-bde8-cb996631b7f8.jpeg",
        "__typename": "Image"
    },
    "vrps": {
        "value": 319,
        "month": "2022-12-31",
        "__typename": "VrpsScore"
    },
    "isSuperhost": false,
    "dailyRate": 207.71862069,
    "occupancyRate": 0.549242,
    "trackedId": null,
    "reviewsCount": 123,
    "beds": 1,
    "hostName": "Rudy",
    "childrenAllowed": false,
    "eventsAllowed": false,
    "smokingAllowed": false,
    "petsAllowed": false,
    "checkInTime": "15:00",
    "checkOutTime": "10:00",
    "cleaningFee": 0,
    "weeklyDiscountFactor": 0.9,
    "monthlyDiscountFactor": 0.85,
    "scores": [
        {
            "areaId": null,
            "score": 319,
            "difference": -289,
            "description": [
                "Oh no, your  performance score slipped by -289 this month, and it's currently pretty low at 319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"462976869",
    "airbnb_property_id": "50329657",
    "homeaway_property_id": null,
    "m_homeaway_property_id": null,
    "title": "Beach Front + Free Parking - Best Condo in AC",
    "room_type": "Entire home/apt",
    "property_type": "Condominium (condo)",
    "adr": 142.36,
    "occ": "permission_denied",
    "revenue": "permission_denied",
    "reviews": 121,
    "rating": 9.7,
    "bedrooms": 0,
    "accommodates": 2,
    "bathrooms": 1.0,
    "latitude": 39.35793,
    "longitude": -74.42693,
    "days_available": 358,
    "img_cover": "https://a0.muscache.com/im/pictures/miso/Hosting-50329657/original/2a6f5c60-42f7-487e-bde8-cb996631b7f8.jpeg?aki_policy=x_large",
    "platforms": {
        "airbnb_property_id": "50329657",
        "homeaway_property_id": null
    },
    "regions": {
        "zipcode_ids": [
            28312
        ]
    }
}</t>
      </text>
    </comment>
    <comment ref="M2" authorId="0" shapeId="0">
      <text>
        <t>AllTheRooms:{
    "name": "Beach Block Studio - Perfect Getaway for Couples",
    "rating": 90,
    "areaName": "Atlantic City, NJ 08401, United States",
    "areaId": 1047499,
    "uid": "50729736",
    "providerId": "airbnb",
    "arrangementType": "Entire Home",
    "instantBook": null,
    "isManaged": null,
    "latitude": 39.35404,
    "longitude": -74.44262,
    "url": "https://www.airbnb.com/rooms/50729736",
    "sleeps": 2,
    "bedrooms": 0,
    "bathrooms": 1,
    "image": {
        "t": null,
        "n": "https://a0.muscache.com/im/pictures/1e574bf7-42bc-40b2-bed2-f7d490d40f13.jpg",
        "__typename": "Image"
    },
    "vrps": {
        "value": 664,
        "month": "2022-12-31",
        "__typename": "VrpsScore"
    },
    "isSuperhost": false,
    "dailyRate": 191.122705314,
    "occupancyRate": 0.579832,
    "trackedId": null,
    "reviewsCount": 80,
    "beds": 1,
    "hostName": "Dean",
    "childrenAllowed": false,
    "eventsAllowed": false,
    "smokingAllowed": false,
    "petsAllowed": false,
    "checkInTime": "15:00",
    "checkOutTime": "10:00",
    "cleaningFee": 0,
    "weeklyDiscountFactor": 0.85,
    "monthlyDiscountFactor": 0.7,
    "scores": [
        {
            "areaId": null,
            "score": 664,
            "difference": 20,
            "description": [
                "Well done, your  performance score is up by 20 points this month. It's currently 664.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"465953928",
    "airbnb_property_id": "50729736",
    "homeaway_property_id": null,
    "m_homeaway_property_id": null,
    "title": "Beach Block Studio - Perfect Getaway for Couples",
    "room_type": "Entire home/apt",
    "property_type": "Apartment",
    "adr": 105.75,
    "occ": "permission_denied",
    "revenue": "permission_denied",
    "reviews": 78,
    "rating": 9.0,
    "bedrooms": 0,
    "accommodates": 2,
    "bathrooms": 1.0,
    "latitude": 39.35404,
    "longitude": -74.44262,
    "days_available": 349,
    "img_cover": "https://a0.muscache.com/im/pictures/1e574bf7-42bc-40b2-bed2-f7d490d40f13.jpg?aki_policy=x_large",
    "platforms": {
        "airbnb_property_id": "50729736",
        "homeaway_property_id": null
    },
    "regions": {
        "zipcode_ids": [
            28312
        ]
    }
}</t>
      </text>
    </comment>
    <comment ref="N2" authorId="0" shapeId="0">
      <text>
        <t>AllTheRooms:{
    "name": "Super chic/modern condo with stunning ocean views",
    "rating": 100,
    "areaName": "Atlantic City, NJ 08401, United States",
    "areaId": 1047499,
    "uid": "51578783",
    "providerId": "airbnb",
    "arrangementType": "Entire Home",
    "instantBook": null,
    "isManaged": null,
    "latitude": 39.35679,
    "longitude": -74.42708,
    "url": "https://www.airbnb.com/rooms/51578783",
    "sleeps": 3,
    "bedrooms": 0,
    "bathrooms": 1,
    "image": {
        "t": null,
        "n": "https://a0.muscache.com/im/pictures/miso/Hosting-51578783/original/4e9d013f-a438-4df6-a023-9d52b983e03c.jpeg",
        "__typename": "Image"
    },
    "vrps": {
        "value": 741,
        "month": "2022-12-31",
        "__typename": "VrpsScore"
    },
    "isSuperhost": true,
    "dailyRate": 204.571727749,
    "occupancyRate": 0.726236,
    "trackedId": null,
    "reviewsCount": 104,
    "beds": 2,
    "hostName": "Maggie",
    "childrenAllowed": true,
    "eventsAllowed": false,
    "smokingAllowed": false,
    "petsAllowed": false,
    "checkInTime": "15:00",
    "checkOutTime": "10:00",
    "cleaningFee": 0,
    "weeklyDiscountFactor": 0.9,
    "monthlyDiscountFactor": 0.85,
    "scores": [
        {
            "areaId": null,
            "score": 741,
            "difference": -138,
            "description": [
                "We see a little drop in your  score this month, it fell by -138. But dont worry, your score is still pretty good at 741.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"480792901",
    "airbnb_property_id": "51578783",
    "homeaway_property_id": null,
    "m_homeaway_property_id": null,
    "title": "Super chic/modern condo with stunning ocean views",
    "room_type": "Entire home/apt",
    "property_type": "Condominium (condo)",
    "adr": 140.22,
    "occ": "permission_denied",
    "revenue": "permission_denied",
    "reviews": 102,
    "rating": 9.6,
    "bedrooms": 0,
    "accommodates": 3,
    "bathrooms": 1.0,
    "latitude": 39.35679,
    "longitude": -74.42708,
    "days_available": 347,
    "img_cover": "https://a0.muscache.com/im/pictures/648ab35c-5e38-4e46-aed9-474a6e6d6f5e.jpg?aki_policy=x_large",
    "platforms": {
        "airbnb_property_id": "51578783",
        "homeaway_property_id": null
    },
    "regions": {
        "zipcode_ids": [
            28312
        ]
    }
}</t>
      </text>
    </comment>
    <comment ref="O2" authorId="0" shapeId="0">
      <text>
        <t>AllTheRooms:{
    "name": "Beach &amp; Boardwalk - Endless Summer Sunrise Studio",
    "rating": 100,
    "areaName": "Atlantic City, NJ 08401, United States",
    "areaId": 1047499,
    "uid": "52628824",
    "providerId": "airbnb",
    "arrangementType": "Entire Home",
    "instantBook": null,
    "isManaged": null,
    "latitude": 39.35823,
    "longitude": -74.42742,
    "url": "https://www.airbnb.com/rooms/52628824",
    "sleeps": 4,
    "bedrooms": 0,
    "bathrooms": 1,
    "image": {
        "t": null,
        "n": "https://a0.muscache.com/im/pictures/miso/Hosting-52628824/original/a41bd634-5a4c-4572-9bda-31bb43d60fc2.png",
        "__typename": "Image"
    },
    "vrps": {
        "value": 908,
        "month": "2022-12-31",
        "__typename": "VrpsScore"
    },
    "isSuperhost": true,
    "dailyRate": 245.483529412,
    "occupancyRate": 0.688259,
    "trackedId": null,
    "reviewsCount": 111,
    "beds": 2,
    "hostName": "Dina",
    "childrenAllowed": false,
    "eventsAllowed": false,
    "smokingAllowed": false,
    "petsAllowed": false,
    "checkInTime": "15:00",
    "checkOutTime": "10:00",
    "cleaningFee": 0,
    "weeklyDiscountFactor": 0.9,
    "monthlyDiscountFactor": 0.85,
    "scores": [
        {
            "areaId": null,
            "score": 908,
            "difference": -16,
            "description": [
                "A small drop of -16 in  performance score this month, but you're still doing great at 908 points.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"500998884",
    "airbnb_property_id": "52628824",
    "homeaway_property_id": null,
    "m_homeaway_property_id": null,
    "title": "Beach &amp; Boardwalk - Endless Summer Sunrise Studio",
    "room_type": "Entire home/apt",
    "property_type": "Condominium (condo)",
    "adr": 156.13,
    "occ": "permission_denied",
    "revenue": "permission_denied",
    "reviews": 109,
    "rating": 9.9,
    "bedrooms": 0,
    "accommodates": 4,
    "bathrooms": 1.0,
    "latitude": 39.35823,
    "longitude": -74.42742,
    "days_available": 355,
    "img_cover": "https://a0.muscache.com/im/pictures/miso/Hosting-52628824/original/a41bd634-5a4c-4572-9bda-31bb43d60fc2.png?aki_policy=x_large",
    "platforms": {
        "airbnb_property_id": "52628824",
        "homeaway_property_id": null
    },
    "regions": {
        "zipcode_ids": [
            28312
        ]
    }
}</t>
      </text>
    </comment>
    <comment ref="P2" authorId="0" shapeId="0">
      <text>
        <t>AllTheRooms:{
    "name": "Private Ocean Front Condo + Free Parking",
    "rating": 90,
    "areaName": "Atlantic City, NJ 08401, United States",
    "areaId": 1047499,
    "uid": "53044418",
    "providerId": "airbnb",
    "arrangementType": "Entire Home",
    "instantBook": null,
    "isManaged": null,
    "latitude": 39.35653,
    "longitude": -74.42708,
    "url": "https://www.airbnb.com/rooms/53044418",
    "sleeps": 4,
    "bedrooms": 0,
    "bathrooms": 1,
    "image": {
        "t": null,
        "n": "https://a0.muscache.com/im/pictures/f12943de-c9a2-493b-a88d-889abf992ebe.jpg",
        "__typename": "Image"
    },
    "vrps": {
        "value": 838,
        "month": "2022-12-31",
        "__typename": "VrpsScore"
    },
    "isSuperhost": false,
    "dailyRate": 215.426503067,
    "occupancyRate": 0.646825,
    "trackedId": null,
    "reviewsCount": 92,
    "beds": 2,
    "hostName": "Robert",
    "childrenAllowed": true,
    "eventsAllowed": false,
    "smokingAllowed": false,
    "petsAllowed": false,
    "checkInTime": "15:00",
    "checkOutTime": "10:00",
    "cleaningFee": 0,
    "weeklyDiscountFactor": 0.88,
    "monthlyDiscountFactor": 0.85,
    "scores": [
        {
            "areaId": null,
            "score": 838,
            "difference": -8,
            "description": [
                "A small drop of -8 in  performance score this month, but you're still doing great at 838 points.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"509585726",
    "airbnb_property_id": "53044418",
    "homeaway_property_id": null,
    "m_homeaway_property_id": null,
    "title": "Private Ocean Front Condo + Free Parking",
    "room_type": "Entire home/apt",
    "property_type": "Condominium (condo)",
    "adr": 145.67,
    "occ": "permission_denied",
    "revenue": "permission_denied",
    "reviews": 91,
    "rating": 9.4,
    "bedrooms": 0,
    "accommodates": 4,
    "bathrooms": 1.0,
    "latitude": 39.35653,
    "longitude": -74.42708,
    "days_available": 362,
    "img_cover": "https://a0.muscache.com/im/pictures/f12943de-c9a2-493b-a88d-889abf992ebe.jpg?aki_policy=x_large",
    "platforms": {
        "airbnb_property_id": "53044418",
        "homeaway_property_id": null
    },
    "regions": {
        "zipcode_ids": [
            28312
        ]
    }
}</t>
      </text>
    </comment>
    <comment ref="Q2" authorId="0" shapeId="0">
      <text>
        <t>AllTheRooms:{
    "name": "Chic Ocean Front Condo! + Free Parking",
    "rating": 100,
    "areaName": "Atlantic City, NJ 08401, United States",
    "areaId": 1047499,
    "uid": "53641834",
    "providerId": "airbnb",
    "arrangementType": "Entire Home",
    "instantBook": null,
    "isManaged": null,
    "latitude": 39.35787,
    "longitude": -74.42699,
    "url": "https://www.airbnb.com/rooms/53641834",
    "sleeps": 4,
    "bedrooms": 0,
    "bathrooms": 1,
    "image": {
        "t": null,
        "n": "https://a0.muscache.com/im/pictures/miso/Hosting-53641834/original/3957e263-afda-43ad-9e7d-188fb1b5cea4.png",
        "__typename": "Image"
    },
    "vrps": {
        "value": 516,
        "month": "2022-12-31",
        "__typename": "VrpsScore"
    },
    "isSuperhost": true,
    "dailyRate": 217.813793103,
    "occupancyRate": 0.551331,
    "trackedId": null,
    "reviewsCount": 79,
    "beds": 2,
    "hostName": "Wagner",
    "childrenAllowed": false,
    "eventsAllowed": false,
    "smokingAllowed": false,
    "petsAllowed": false,
    "checkInTime": "15:00",
    "checkOutTime": "10:00",
    "cleaningFee": 0,
    "weeklyDiscountFactor": 0.9,
    "monthlyDiscountFactor": 1,
    "scores": [
        {
            "areaId": null,
            "score": 516,
            "difference": -212,
            "description": [
                "Uh oh, your  score is at 516 after dropping -212 points this month.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"522447288",
    "airbnb_property_id": "53641834",
    "homeaway_property_id": null,
    "m_homeaway_property_id": null,
    "title": "Chic Ocean Front Condo! + Free Parking",
    "room_type": "Entire home/apt",
    "property_type": "Condominium (condo)",
    "adr": 160.33,
    "occ": "permission_denied",
    "revenue": "permission_denied",
    "reviews": 77,
    "rating": 9.6,
    "bedrooms": 0,
    "accommodates": 4,
    "bathrooms": 1.0,
    "latitude": 39.35787,
    "longitude": -74.42699,
    "days_available": 352,
    "img_cover": "https://a0.muscache.com/im/pictures/miso/Hosting-53641834/original/3957e263-afda-43ad-9e7d-188fb1b5cea4.png?aki_policy=x_large",
    "platforms": {
        "airbnb_property_id": "53641834",
        "homeaway_property_id": null
    },
    "regions": {
        "zipcode_ids": [
            28312
        ]
    }
}</t>
      </text>
    </comment>
    <comment ref="R2" authorId="0" shapeId="0">
      <text>
        <t>AllTheRooms:{
    "name": "Luxury Ocean Front Condo Upgraded w/ Free Parking",
    "rating": 100,
    "areaName": "Atlantic City, NJ 08401, United States",
    "areaId": 1047499,
    "uid": "53828730",
    "providerId": "airbnb",
    "arrangementType": "Entire Home",
    "instantBook": null,
    "isManaged": null,
    "latitude": 39.35601,
    "longitude": -74.42546,
    "url": "https://www.airbnb.com/rooms/53828730",
    "sleeps": 2,
    "bedrooms": 0,
    "bathrooms": 1,
    "image": {
        "t": null,
        "n": "https://a0.muscache.com/im/pictures/bba2f015-bfa0-488d-887e-193bd37021ce.jpg",
        "__typename": "Image"
    },
    "vrps": {
        "value": 809,
        "month": "2022-12-31",
        "__typename": "VrpsScore"
    },
    "isSuperhost": false,
    "dailyRate": 224.81420765,
    "occupancyRate": 0.680297,
    "trackedId": null,
    "reviewsCount": 93,
    "beds": 1,
    "hostName": "Madeline",
    "childrenAllowed": true,
    "eventsAllowed": false,
    "smokingAllowed": false,
    "petsAllowed": false,
    "checkInTime": "15:00",
    "checkOutTime": "10:00",
    "cleaningFee": 0,
    "weeklyDiscountFactor": 0.95,
    "monthlyDiscountFactor": 0.85,
    "scores": [
        {
            "areaId": null,
            "score": 809,
            "difference": 37,
            "description": [
                "Great news your score improved by 37 points, and your overall performance score is now a very impressive 809 points - great work!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"526837889",
    "airbnb_property_id": "53828730",
    "homeaway_property_id": null,
    "m_homeaway_property_id": null,
    "title": "Luxury Ocean Front Condo Upgraded w/ Free Parking",
    "room_type": "Entire home/apt",
    "property_type": "Condominium (condo)",
    "adr": 152.79,
    "occ": "permission_denied",
    "revenue": "permission_denied",
    "reviews": 90,
    "rating": 9.5,
    "bedrooms": 0,
    "accommodates": 2,
    "bathrooms": 1.0,
    "latitude": 39.35601,
    "longitude": -74.42546,
    "days_available": 325,
    "img_cover": "https://a0.muscache.com/im/pictures/bba2f015-bfa0-488d-887e-193bd37021ce.jpg?aki_policy=x_large",
    "platforms": {
        "airbnb_property_id": "53828730",
        "homeaway_property_id": null
    },
    "regions": {
        "zipcode_ids": [
            28312
        ]
    }
}</t>
      </text>
    </comment>
    <comment ref="S2" authorId="0" shapeId="0">
      <text>
        <t>AllTheRooms:{
    "name": "Enjoy Oceanfront Views and Direct Beach Access",
    "rating": 100,
    "areaName": "Atlantic City, NJ 08401, United States",
    "areaId": 1047499,
    "uid": "54071147",
    "providerId": "airbnb",
    "arrangementType": "Entire Home",
    "instantBook": null,
    "isManaged": null,
    "latitude": 39.35628,
    "longitude": -74.42622,
    "url": "https://www.airbnb.com/rooms/54071147",
    "sleeps": 4,
    "bedrooms": 0,
    "bathrooms": 1,
    "image": {
        "t": null,
        "n": "https://a0.muscache.com/im/pictures/miso/Hosting-54071147/original/160cdf0d-e74b-4f60-8d77-9d3540d20e75.jpeg",
        "__typename": "Image"
    },
    "vrps": {
        "value": 887,
        "month": "2022-12-31",
        "__typename": "VrpsScore"
    },
    "isSuperhost": true,
    "dailyRate": 226.283687943,
    "occupancyRate": 0.57085,
    "trackedId": null,
    "reviewsCount": 71,
    "beds": 2,
    "hostName": "Nicholas",
    "childrenAllowed": true,
    "eventsAllowed": false,
    "smokingAllowed": false,
    "petsAllowed": false,
    "checkInTime": "15:00",
    "checkOutTime": "10:00",
    "cleaningFee": 0,
    "weeklyDiscountFactor": 0.9,
    "monthlyDiscountFactor": 0.85,
    "scores": [
        {
            "areaId": null,
            "score": 887,
            "difference": 97,
            "description": [
                "Great news your score improved by 97 points, and your overall performance score is now a very impressive 887 points - great work!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"539490117",
    "airbnb_property_id": "54071147",
    "homeaway_property_id": null,
    "m_homeaway_property_id": null,
    "title": "Enjoy Oceanfront Views and Direct Beach Access",
    "room_type": "Entire home/apt",
    "property_type": "Condominium (condo)",
    "adr": 159.1,
    "occ": "permission_denied",
    "revenue": "permission_denied",
    "reviews": 71,
    "rating": 9.7,
    "bedrooms": 0,
    "accommodates": 4,
    "bathrooms": 1.0,
    "latitude": 39.35628,
    "longitude": -74.42622,
    "days_available": 321,
    "img_cover": "https://a0.muscache.com/im/pictures/miso/Hosting-54071147/original/160cdf0d-e74b-4f60-8d77-9d3540d20e75.jpeg?aki_policy=x_large",
    "platforms": {
        "airbnb_property_id": "54071147",
        "homeaway_property_id": null
    },
    "regions": {
        "zipcode_ids": [
            28312
        ]
    }
}</t>
      </text>
    </comment>
    <comment ref="E8" authorId="0" shapeId="0">
      <text>
        <t>AllTheRooms:{
    "name": "Beach House Next to Boardwalk &amp; Casino Apartment 1",
    "rating": 100,
    "areaName": "Atlantic City, NJ 08401, United States",
    "areaId": 1047499,
    "uid": "32445412",
    "providerId": "airbnb",
    "arrangementType": "Entire Home",
    "instantBook": null,
    "isManaged": null,
    "latitude": 39.353291,
    "longitude": -74.440575,
    "url": "https://www.airbnb.com/rooms/32445412",
    "sleeps": 2,
    "bedrooms": 1,
    "bathrooms": 1,
    "image": {
        "t": null,
        "n": "https://a0.muscache.com/im/pictures/miso/Hosting-32445412/original/6a410d1c-4f2f-4fbd-aee6-32bee9f0428a.jpeg",
        "__typename": "Image"
    },
    "vrps": {
        "value": 791,
        "month": "2022-12-31",
        "__typename": "VrpsScore"
    },
    "isSuperhost": true,
    "dailyRate": 181.5375,
    "occupancyRate": 0.573066,
    "trackedId": null,
    "reviewsCount": 313,
    "beds": 1,
    "hostName": "Lina",
    "childrenAllowed": true,
    "eventsAllowed": false,
    "smokingAllowed": false,
    "petsAllowed": false,
    "checkInTime": "16:00",
    "checkOutTime": "11:00",
    "cleaningFee": 130,
    "weeklyDiscountFactor": 0.88,
    "monthlyDiscountFactor": 0.8,
    "scores": [
        {
            "areaId": null,
            "score": 791,
            "difference": -121,
            "description": [
                "We see a little drop in your  score this month, it fell by -121. But dont worry, your score is still pretty good at 791.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"12317324",
    "airbnb_property_id": "32445412",
    "homeaway_property_id": null,
    "m_homeaway_property_id": null,
    "title": "Beach House Next to Boardwalk &amp; Casino w/ Parking",
    "room_type": "Entire home/apt",
    "property_type": "Apartment",
    "adr": 184.93,
    "occ": "permission_denied",
    "revenue": "permission_denied",
    "reviews": 310,
    "rating": 9.6,
    "bedrooms": 1,
    "accommodates": 2,
    "bathrooms": 1.0,
    "latitude": 39.353291,
    "longitude": -74.440575,
    "days_available": 356,
    "img_cover": "https://a0.muscache.com/im/pictures/miso/Hosting-32445412/original/6a410d1c-4f2f-4fbd-aee6-32bee9f0428a.jpeg?aki_policy=x_large",
    "platforms": {
        "airbnb_property_id": "32445412",
        "homeaway_property_id": null
    },
    "regions": {
        "zipcode_ids": [
            28312
        ]
    }
}</t>
      </text>
    </comment>
    <comment ref="F8" authorId="0" shapeId="0">
      <text>
        <t>AllTheRooms:{
    "name": "Beachfront Building Endless Bay Views Park 4 Free",
    "rating": 100,
    "areaName": "Atlantic City, NJ 08401, United States",
    "areaId": 1047499,
    "uid": "48790050",
    "providerId": "airbnb",
    "arrangementType": "Entire Home",
    "instantBook": null,
    "isManaged": null,
    "latitude": 39.35677,
    "longitude": -74.42661,
    "url": "https://www.airbnb.com/rooms/48790050",
    "sleeps": 4,
    "bedrooms": 1,
    "bathrooms": 1,
    "image": {
        "t": null,
        "n": "https://a0.muscache.com/im/pictures/miso/Hosting-48790050/original/a375f627-a380-4b13-b350-79e4d676fd69.png",
        "__typename": "Image"
    },
    "vrps": {
        "value": 567,
        "month": "2022-12-31",
        "__typename": "VrpsScore"
    },
    "isSuperhost": false,
    "dailyRate": 225.938461538,
    "occupancyRate": 0.509804,
    "trackedId": null,
    "reviewsCount": 110,
    "beds": 2,
    "hostName": "Ira",
    "childrenAllowed": true,
    "eventsAllowed": false,
    "smokingAllowed": false,
    "petsAllowed": false,
    "checkInTime": "15:00",
    "checkOutTime": "10:00",
    "cleaningFee": 0,
    "weeklyDiscountFactor": 0.9,
    "monthlyDiscountFactor": 0.85,
    "scores": [
        {
            "areaId": null,
            "score": 567,
            "difference": -3,
            "description": [
                "Uh oh, your  score is at 567 after dropping -3 points this month.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"431988128",
    "airbnb_property_id": "48790050",
    "homeaway_property_id": null,
    "m_homeaway_property_id": "2402748",
    "title": "Beachfront Building Endless Bay Views Park 4 Free",
    "room_type": "Entire home/apt",
    "property_type": "Condominium (condo)",
    "adr": 166.31,
    "occ": "permission_denied",
    "revenue": "permission_denied",
    "reviews": 110,
    "rating": 9.5,
    "bedrooms": 1,
    "accommodates": 4,
    "bathrooms": 1.0,
    "latitude": 39.35677,
    "longitude": -74.42661,
    "days_available": 353,
    "img_cover": "https://a0.muscache.com/im/pictures/miso/Hosting-48790050/original/a375f627-a380-4b13-b350-79e4d676fd69.png?aki_policy=x_large",
    "platforms": {
        "airbnb_property_id": "48790050",
        "homeaway_property_id": "2402748"
    },
    "regions": {
        "zipcode_ids": [
            28312
        ]
    }
}</t>
      </text>
    </comment>
    <comment ref="G8" authorId="0" shapeId="0">
      <text>
        <t>AllTheRooms:{
    "name": "Beach Block Apartment 2 With Parking Pass",
    "rating": 100,
    "areaName": "Atlantic City, NJ 08401, United States",
    "areaId": 1047499,
    "uid": "49389463",
    "providerId": "airbnb",
    "arrangementType": "Entire Home",
    "instantBook": null,
    "isManaged": null,
    "latitude": 39.35355,
    "longitude": -74.44245,
    "url": "https://www.airbnb.com/rooms/49389463",
    "sleeps": 2,
    "bedrooms": 1,
    "bathrooms": 1,
    "image": {
        "t": null,
        "n": "https://a0.muscache.com/im/pictures/33487bd3-b072-4803-95d6-7c7649a89628.jpg",
        "__typename": "Image"
    },
    "vrps": {
        "value": 728,
        "month": "2022-12-31",
        "__typename": "VrpsScore"
    },
    "isSuperhost": true,
    "dailyRate": 205.542613636,
    "occupancyRate": 0.501425,
    "trackedId": null,
    "reviewsCount": 113,
    "beds": 1,
    "hostName": "Lina",
    "childrenAllowed": true,
    "eventsAllowed": false,
    "smokingAllowed": false,
    "petsAllowed": false,
    "checkInTime": "15:00",
    "checkOutTime": "10:00",
    "cleaningFee": 125,
    "weeklyDiscountFactor": 0.88,
    "monthlyDiscountFactor": 0.8,
    "scores": [
        {
            "areaId": null,
            "score": 728,
            "difference": 85,
            "description": [
                "Well done, your  performance score is up by 85 points this month. It's currently 728.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"438026372",
    "airbnb_property_id": "49389463",
    "homeaway_property_id": null,
    "m_homeaway_property_id": null,
    "title": "Beach Block Apartment 2 With Parking Pass",
    "room_type": "Entire home/apt",
    "property_type": "Apartment",
    "adr": 182.89,
    "occ": "permission_denied",
    "revenue": "permission_denied",
    "reviews": 112,
    "rating": 9.6,
    "bedrooms": 1,
    "accommodates": 2,
    "bathrooms": 1.0,
    "latitude": 39.35355,
    "longitude": -74.44245,
    "days_available": 360,
    "img_cover": "https://a0.muscache.com/im/pictures/33487bd3-b072-4803-95d6-7c7649a89628.jpg?aki_policy=x_large",
    "platforms": {
        "airbnb_property_id": "49389463",
        "homeaway_property_id": null
    },
    "regions": {
        "zipcode_ids": [
            28312
        ]
    }
}</t>
      </text>
    </comment>
    <comment ref="H8" authorId="0" shapeId="0">
      <text>
        <t>AllTheRooms:{
    "name": "Don't Settle - This is Beautiful New Beach Block",
    "rating": 90,
    "areaName": "Atlantic City, NJ 08401, United States",
    "areaId": 1047499,
    "uid": "50730573",
    "providerId": "airbnb",
    "arrangementType": "Entire Home",
    "instantBook": null,
    "isManaged": null,
    "latitude": 39.3553,
    "longitude": -74.44238,
    "url": "https://www.airbnb.com/rooms/50730573",
    "sleeps": 2,
    "bedrooms": 1,
    "bathrooms": 1,
    "image": {
        "t": null,
        "n": "https://a0.muscache.com/im/pictures/c5cf07f3-63ed-48b8-b150-4ed62db961c5.jpg",
        "__typename": "Image"
    },
    "vrps": {
        "value": 527,
        "month": "2022-12-31",
        "__typename": "VrpsScore"
    },
    "isSuperhost": true,
    "dailyRate": 195.398963731,
    "occupancyRate": 0.536111,
    "trackedId": null,
    "reviewsCount": 96,
    "beds": 1,
    "hostName": "Nicholas",
    "childrenAllowed": false,
    "eventsAllowed": false,
    "smokingAllowed": false,
    "petsAllowed": false,
    "checkInTime": "15:00",
    "checkOutTime": "10:00",
    "cleaningFee": 0,
    "weeklyDiscountFactor": 0.9,
    "monthlyDiscountFactor": 1,
    "scores": [
        {
            "areaId": null,
            "score": 527,
            "difference": -71,
            "description": [
                "Uh oh, your  score is at 527 after dropping -71 points this month.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"467163183",
    "airbnb_property_id": "50730573",
    "homeaway_property_id": null,
    "m_homeaway_property_id": null,
    "title": "Don''t Settle - This is Beautiful New Beach Block",
    "room_type": "Entire home/apt",
    "property_type": "Townhouse",
    "adr": 120.43,
    "occ": "permission_denied",
    "revenue": "permission_denied",
    "reviews": 94,
    "rating": 9.4,
    "bedrooms": 1,
    "accommodates": 2,
    "bathrooms": 1.0,
    "latitude": 39.3553,
    "longitude": -74.44238,
    "days_available": 358,
    "img_cover": "https://a0.muscache.com/im/pictures/c5cf07f3-63ed-48b8-b150-4ed62db961c5.jpg?aki_policy=x_large",
    "platforms": {
        "airbnb_property_id": "50730573",
        "homeaway_property_id": null
    },
    "regions": {
        "zipcode_ids": [
            28312
        ]
    }
}</t>
      </text>
    </comment>
    <comment ref="I8" authorId="0" shapeId="0">
      <text>
        <t>AllTheRooms:{
    "name": "The Crows Nest -Luxury Penthouse with Views!",
    "rating": 100,
    "areaName": "Atlantic City, NJ 08401, United States",
    "areaId": 1047499,
    "uid": "51281313",
    "providerId": "airbnb",
    "arrangementType": "Entire Home",
    "instantBook": null,
    "isManaged": null,
    "latitude": 39.36672,
    "longitude": -74.41843,
    "url": "https://www.airbnb.com/rooms/51281313",
    "sleeps": 4,
    "bedrooms": 1,
    "bathrooms": 1,
    "image": {
        "t": null,
        "n": "https://a0.muscache.com/im/pictures/6aa57af2-c2d7-4037-9c8f-f8d2f2fdd139.jpg",
        "__typename": "Image"
    },
    "vrps": {
        "value": 887,
        "month": "2022-12-31",
        "__typename": "VrpsScore"
    },
    "isSuperhost": true,
    "dailyRate": 198.870327103,
    "occupancyRate": 0.597765,
    "trackedId": null,
    "reviewsCount": 68,
    "beds": 3,
    "hostName": "Sal",
    "childrenAllowed": false,
    "eventsAllowed": false,
    "smokingAllowed": false,
    "petsAllowed": false,
    "checkInTime": "16:00",
    "checkOutTime": "11:00",
    "cleaningFee": 110,
    "weeklyDiscountFactor": 0.85,
    "monthlyDiscountFactor": 0.6,
    "scores": [
        {
            "areaId": null,
            "score": 887,
            "difference": 124,
            "description": [
                "Great news your score improved by 124 points, and your overall performance score is now a very impressive 887 points - great work!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"478194810",
    "airbnb_property_id": "51281313",
    "homeaway_property_id": null,
    "m_homeaway_property_id": "2858662",
    "title": "The Crows Nest -Luxury Penthouse with Views!",
    "room_type": "Entire home/apt",
    "property_type": "Apartment",
    "adr": 223.93,
    "occ": "permission_denied",
    "revenue": "permission_denied",
    "reviews": 70,
    "rating": 9.8,
    "bedrooms": 1,
    "accommodates": 4,
    "bathrooms": 1.0,
    "latitude": 39.36672,
    "longitude": -74.41843,
    "days_available": 347,
    "img_cover": "https://a0.muscache.com/im/pictures/6aa57af2-c2d7-4037-9c8f-f8d2f2fdd139.jpg?aki_policy=x_large",
    "platforms": {
        "airbnb_property_id": "51281313",
        "homeaway_property_id": "2858662"
    },
    "regions": {
        "zipcode_ids": [
            28312
        ]
    }
}</t>
      </text>
    </comment>
    <comment ref="J8" authorId="0" shapeId="0">
      <text>
        <t>AllTheRooms:{
    "name": "Modern &amp; Luxurious Beach Block Apartment 1 Laundry",
    "rating": 100,
    "areaName": "Atlantic City, NJ 08401, United States",
    "areaId": 1047499,
    "uid": "53403675",
    "providerId": "airbnb",
    "arrangementType": "Entire Home",
    "instantBook": null,
    "isManaged": null,
    "latitude": 39.353,
    "longitude": -74.44124,
    "url": "https://www.airbnb.com/rooms/53403675",
    "sleeps": 2,
    "bedrooms": 1,
    "bathrooms": 1,
    "image": {
        "t": null,
        "n": "https://a0.muscache.com/im/pictures/4612ae77-e3e5-49a5-9776-c6d038c798be.jpg",
        "__typename": "Image"
    },
    "vrps": {
        "value": 861,
        "month": "2022-12-31",
        "__typename": "VrpsScore"
    },
    "isSuperhost": true,
    "dailyRate": 187.376475155,
    "occupancyRate": 0.544379,
    "trackedId": null,
    "reviewsCount": 56,
    "beds": 1,
    "hostName": "Lina",
    "childrenAllowed": true,
    "eventsAllowed": false,
    "smokingAllowed": false,
    "petsAllowed": false,
    "checkInTime": "16:00",
    "checkOutTime": "11:00",
    "cleaningFee": 135,
    "weeklyDiscountFactor": 0.88,
    "monthlyDiscountFactor": 0.8,
    "scores": [
        {
            "areaId": null,
            "score": 861,
            "difference": 22,
            "description": [
                "Great news your score improved by 22 points, and your overall performance score is now a very impressive 861 points - great work!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"524565543",
    "airbnb_property_id": "53403675",
    "homeaway_property_id": null,
    "m_homeaway_property_id": null,
    "title": "Modern &amp; Luxurious Beach Block Apartment For Two",
    "room_type": "Entire home/apt",
    "property_type": "Apartment",
    "adr": 191.85,
    "occ": "permission_denied",
    "revenue": "permission_denied",
    "reviews": 55,
    "rating": 9.9,
    "bedrooms": 1,
    "accommodates": 2,
    "bathrooms": 1.0,
    "latitude": 39.353,
    "longitude": -74.44124,
    "days_available": 348,
    "img_cover": "https://a0.muscache.com/im/pictures/d4295fb3-4569-45af-98b1-c6a97a5d6b04.jpg?aki_policy=x_large",
    "platforms": {
        "airbnb_property_id": "53403675",
        "homeaway_property_id": null
    },
    "regions": {
        "zipcode_ids": [
            28312
        ]
    }
}</t>
      </text>
    </comment>
    <comment ref="E14" authorId="0" shapeId="0">
      <text>
        <t>AllTheRooms:{
    "name": "30th Floor 2 Bedroom Original Penthouse - VIEWS!",
    "rating": 90,
    "areaName": "Atlantic City, NJ 08401, United States",
    "areaId": 1047499,
    "uid": "50329867",
    "providerId": "airbnb",
    "arrangementType": "Entire Home",
    "instantBook": null,
    "isManaged": null,
    "latitude": 39.35607,
    "longitude": -74.42755,
    "url": "https://www.airbnb.com/rooms/50329867",
    "sleeps": 4,
    "bedrooms": 2,
    "bathrooms": 2,
    "image": {
        "t": null,
        "n": "https://a0.muscache.com/im/pictures/miso/Hosting-50329867/original/d4224e27-edf2-4927-8980-d87f27c12ffc.jpeg",
        "__typename": "Image"
    },
    "vrps": {
        "value": 873,
        "month": "2022-12-31",
        "__typename": "VrpsScore"
    },
    "isSuperhost": false,
    "dailyRate": 338.842105263,
    "occupancyRate": 0.59144,
    "trackedId": null,
    "reviewsCount": 130,
    "beds": 2,
    "hostName": "Rudy",
    "childrenAllowed": false,
    "eventsAllowed": false,
    "smokingAllowed": false,
    "petsAllowed": false,
    "checkInTime": "15:00",
    "checkOutTime": "10:00",
    "cleaningFee": 0,
    "weeklyDiscountFactor": 0.9,
    "monthlyDiscountFactor": 0.85,
    "scores": [
        {
            "areaId": null,
            "score": 873,
            "difference": 44,
            "description": [
                "Great news your score improved by 44 points, and your overall performance score is now a very impressive 873 points - great work!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"462155705",
    "airbnb_property_id": "50329867",
    "homeaway_property_id": null,
    "m_homeaway_property_id": null,
    "title": "30th Floor 2 Bedroom Original Penthouse - VIEWS!",
    "room_type": "Entire home/apt",
    "property_type": "Condominium (condo)",
    "adr": 226.31,
    "occ": "permission_denied",
    "revenue": "permission_denied",
    "reviews": 127,
    "rating": 9.1,
    "bedrooms": 2,
    "accommodates": 4,
    "bathrooms": 2.0,
    "latitude": 39.35607,
    "longitude": -74.42755,
    "days_available": 353,
    "img_cover": "https://a0.muscache.com/im/pictures/miso/Hosting-50329867/original/d4224e27-edf2-4927-8980-d87f27c12ffc.jpeg?aki_policy=x_large",
    "platforms": {
        "airbnb_property_id": "50329867",
        "homeaway_property_id": null
    },
    "regions": {
        "zipcode_ids": [
            28312
        ]
    }
}</t>
      </text>
    </comment>
    <comment ref="F14" authorId="0" shapeId="0">
      <text>
        <t>AllTheRooms:{
    "name": "Osprey Gardens - Fun, Fresh, 5 mins from beach",
    "rating": 90,
    "areaName": "Atlantic City, NJ 08401, United States",
    "areaId": 1047499,
    "uid": "54029978",
    "providerId": "airbnb",
    "arrangementType": "Entire Home",
    "instantBook": null,
    "isManaged": null,
    "latitude": 39.3543,
    "longitude": -74.45313,
    "url": "https://www.airbnb.com/rooms/54029978",
    "sleeps": 6,
    "bedrooms": 2,
    "bathrooms": 1,
    "image": {
        "t": null,
        "n": "https://a0.muscache.com/im/pictures/462da7dc-772c-4dcf-9cec-954748e932a9.jpg",
        "__typename": "Image"
    },
    "vrps": {
        "value": 829,
        "month": "2022-12-31",
        "__typename": "VrpsScore"
    },
    "isSuperhost": false,
    "dailyRate": 188.873952096,
    "occupancyRate": 0.523511,
    "trackedId": null,
    "reviewsCount": 32,
    "beds": 4,
    "hostName": "Keven",
    "childrenAllowed": true,
    "eventsAllowed": false,
    "smokingAllowed": false,
    "petsAllowed": true,
    "checkInTime": "16:00",
    "checkOutTime": "10:00",
    "cleaningFee": 0,
    "weeklyDiscountFactor": 0.95,
    "monthlyDiscountFactor": 0.85,
    "scores": [
        {
            "areaId": null,
            "score": 829,
            "difference": -1,
            "description": [
                "Your  performance score has not changed this month, it's still at 829.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"541690064",
    "airbnb_property_id": "54029978",
    "homeaway_property_id": null,
    "m_homeaway_property_id": "2651623",
    "title": "Osprey Gardens - Fun, Fresh, 5 mins from beach",
    "room_type": "Entire home/apt",
    "property_type": "Apartment",
    "adr": 212.52,
    "occ": "permission_denied",
    "revenue": "permission_denied",
    "reviews": 33,
    "rating": 9.4,
    "bedrooms": 2,
    "accommodates": 6,
    "bathrooms": 1.0,
    "latitude": 39.3543,
    "longitude": -74.45313,
    "days_available": 301,
    "img_cover": "https://a0.muscache.com/im/pictures/462da7dc-772c-4dcf-9cec-954748e932a9.jpg?aki_policy=x_large",
    "platforms": {
        "airbnb_property_id": "54029978",
        "homeaway_property_id": "2651623"
    },
    "regions": {
        "zipcode_ids": [
            28312
        ]
    }
}</t>
      </text>
    </comment>
    <comment ref="G14" authorId="0" shapeId="0">
      <text>
        <t>AllTheRooms:{
    "name": "2 Bed, 2 Bath on 27th Floor! Views All Around!",
    "rating": 90,
    "areaName": "Atlantic City, NJ 08401, United States",
    "areaId": 1047499,
    "uid": "554229501227126402",
    "providerId": "airbnb",
    "arrangementType": "Entire Home",
    "instantBook": null,
    "isManaged": null,
    "latitude": 39.35675,
    "longitude": -74.42732,
    "url": "https://www.airbnb.com/rooms/554229501227126402",
    "sleeps": 4,
    "bedrooms": 2,
    "bathrooms": 2,
    "image": {
        "t": null,
        "n": "https://a0.muscache.com/im/pictures/miso/Hosting-554229501227126402/original/4c6a1bf3-e7ff-4d56-a8de-bbcf1d051c7f.jpeg",
        "__typename": "Image"
    },
    "vrps": {
        "value": 922,
        "month": "2022-12-31",
        "__typename": "VrpsScore"
    },
    "isSuperhost": false,
    "dailyRate": 281.330857143,
    "occupancyRate": 0.670498,
    "trackedId": null,
    "reviewsCount": 69,
    "beds": 2,
    "hostName": "Nicholas",
    "childrenAllowed": false,
    "eventsAllowed": false,
    "smokingAllowed": false,
    "petsAllowed": false,
    "checkInTime": "15:00",
    "checkOutTime": "10:00",
    "cleaningFee": 0,
    "weeklyDiscountFactor": 0.95,
    "monthlyDiscountFactor": 0.85,
    "scores": [
        {
            "areaId": null,
            "score": 922,
            "difference": 22,
            "description": [
                "Great news your score improved by 22 points, and your overall performance score is now a very impressive 922 points - great work!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"546113069",
    "airbnb_property_id": "554229501227126402",
    "homeaway_property_id": null,
    "m_homeaway_property_id": null,
    "title": "2 Bed, 2 Bath on 27th Floor! Views All Around!",
    "room_type": "Entire home/apt",
    "property_type": "Condominium (condo)",
    "adr": 275.38,
    "occ": "permission_denied",
    "revenue": "permission_denied",
    "reviews": 66,
    "rating": 9.3,
    "bedrooms": 2,
    "accommodates": 4,
    "bathrooms": 2.0,
    "latitude": 39.35675,
    "longitude": -74.42732,
    "days_available": 302,
    "img_cover": "https://a0.muscache.com/im/pictures/miso/Hosting-554229501227126402/original/4c6a1bf3-e7ff-4d56-a8de-bbcf1d051c7f.jpeg?aki_policy=x_large",
    "platforms": {
        "airbnb_property_id": "554229501227126402",
        "homeaway_property_id": null
    },
    "regions": {
        "zipcode_ids": [
            28312
        ]
    }
}</t>
      </text>
    </comment>
    <comment ref="E20" authorId="0" shapeId="0">
      <text>
        <t>AllTheRooms:{
    "name": "The Bay House-Authentic AC Vibe, Game Room &amp; More",
    "rating": 100,
    "areaName": "Atlantic City, NJ 08401, United States",
    "areaId": 1047499,
    "uid": "30982137",
    "providerId": "airbnb",
    "arrangementType": "Entire Home",
    "instantBook": null,
    "isManaged": null,
    "latitude": 39.37337,
    "longitude": -74.42444,
    "url": "https://www.airbnb.com/rooms/30982137",
    "sleeps": 8,
    "bedrooms": 3,
    "bathrooms": 3,
    "image": {
        "t": null,
        "n": "https://a0.muscache.com/im/pictures/b473cdb8-1f3a-4447-9de9-385a433a0850.jpg",
        "__typename": "Image"
    },
    "vrps": {
        "value": 968,
        "month": "2022-12-31",
        "__typename": "VrpsScore"
    },
    "isSuperhost": true,
    "dailyRate": 241.942553191,
    "occupancyRate": 0.68314,
    "trackedId": null,
    "reviewsCount": 224,
    "beds": 4,
    "hostName": "Paul Of Cozy Cohost LLC",
    "childrenAllowed": true,
    "eventsAllowed": false,
    "smokingAllowed": false,
    "petsAllowed": false,
    "checkInTime": "16:00",
    "checkOutTime": "11:00",
    "cleaningFee": 145,
    "weeklyDiscountFactor": 0.9,
    "monthlyDiscountFactor": 0.85,
    "scores": [
        {
            "areaId": null,
            "score": 968,
            "difference": -23,
            "description": [
                "A small drop of -23 in  performance score this month, but you're still doing great at 968 points.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"12382513",
    "airbnb_property_id": "30982137",
    "homeaway_property_id": null,
    "m_homeaway_property_id": "2635152",
    "title": "The Bay House-Authentic AC Vibe, Game Room &amp; More",
    "room_type": "Entire home/apt",
    "property_type": "House",
    "adr": 288.62,
    "occ": "permission_denied",
    "revenue": "permission_denied",
    "reviews": 223,
    "rating": null,
    "bedrooms": 3,
    "accommodates": 8,
    "bathrooms": 2.5,
    "latitude": 39.37337,
    "longitude": -74.42444,
    "days_available": 355,
    "img_cover": "https://a0.muscache.com/im/pictures/8d6aef60-2285-4978-a49b-4b312711a0ed.jpg?aki_policy=x_large",
    "platforms": {
        "airbnb_property_id": "30982137",
        "homeaway_property_id": "2635152"
    },
    "regions": {
        "zipcode_ids": [
            28312
        ]
    }
}</t>
      </text>
    </comment>
    <comment ref="F20" authorId="0" shapeId="0">
      <text>
        <t>AllTheRooms:{
    "name": "1/2 Block to the BEACH - Chic 3 Bedroom Apartment",
    "rating": 90,
    "areaName": "Atlantic City, NJ 08401, United States",
    "areaId": 1047499,
    "uid": "44489916",
    "providerId": "airbnb",
    "arrangementType": "Entire Home",
    "instantBook": null,
    "isManaged": null,
    "latitude": 39.35428,
    "longitude": -74.44233,
    "url": "https://www.airbnb.com/rooms/44489916",
    "sleeps": 6,
    "bedrooms": 3,
    "bathrooms": 1,
    "image": {
        "t": null,
        "n": "https://a0.muscache.com/im/pictures/07c113b1-8db6-484b-b121-f7d823c30d27.jpg",
        "__typename": "Image"
    },
    "vrps": {
        "value": 783,
        "month": "2022-12-31",
        "__typename": "VrpsScore"
    },
    "isSuperhost": false,
    "dailyRate": 273.358888889,
    "occupancyRate": 0.54142,
    "trackedId": null,
    "reviewsCount": 126,
    "beds": 3,
    "hostName": "Nicholas",
    "childrenAllowed": true,
    "eventsAllowed": false,
    "smokingAllowed": false,
    "petsAllowed": false,
    "checkInTime": "15:00",
    "checkOutTime": "10:00",
    "cleaningFee": 0,
    "weeklyDiscountFactor": 0.79,
    "monthlyDiscountFactor": 0.7,
    "scores": [
        {
            "areaId": null,
            "score": 783,
            "difference": -1,
            "description": [
                "Your  performance has not changed this month and is holding steady at 783 points.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"157749104",
    "airbnb_property_id": "44489916",
    "homeaway_property_id": null,
    "m_homeaway_property_id": null,
    "title": "1/2 Block to the BEACH - Chic 3 Bedroom Apartment",
    "room_type": "Entire home/apt",
    "property_type": "Apartment",
    "adr": 153.79,
    "occ": "permission_denied",
    "revenue": "permission_denied",
    "reviews": 125,
    "rating": 9.1,
    "bedrooms": 3,
    "accommodates": 6,
    "bathrooms": 1.0,
    "latitude": 39.35428,
    "longitude": -74.44233,
    "days_available": 364,
    "img_cover": "https://a0.muscache.com/im/pictures/07c113b1-8db6-484b-b121-f7d823c30d27.jpg?aki_policy=x_large",
    "platforms": {
        "airbnb_property_id": "44489916",
        "homeaway_property_id": null
    },
    "regions": {
        "zipcode_ids": [
            28312
        ]
    }
}</t>
      </text>
    </comment>
    <comment ref="G20" authorId="0" shapeId="0">
      <text>
        <t>AllTheRooms:{
    "name": "Newly Renovated! Cozy Beach &amp; Boardwalk Getaway!",
    "rating": 100,
    "areaName": "Atlantic City, NJ 08401, United States",
    "areaId": 1047499,
    "uid": "46133846",
    "providerId": "airbnb",
    "arrangementType": "Entire Home",
    "instantBook": null,
    "isManaged": null,
    "latitude": 39.36963,
    "longitude": -74.41817,
    "url": "https://www.airbnb.com/rooms/46133846",
    "sleeps": 8,
    "bedrooms": 3,
    "bathrooms": 2,
    "image": {
        "t": null,
        "n": "https://a0.muscache.com/im/pictures/prohost-api/Hosting-46133846/original/55981085-af0f-417f-87df-0f5a2225f1bc.jpeg",
        "__typename": "Image"
    },
    "vrps": {
        "value": 832,
        "month": "2022-12-31",
        "__typename": "VrpsScore"
    },
    "isSuperhost": true,
    "dailyRate": 226.323969072,
    "occupancyRate": 0.548023,
    "trackedId": null,
    "reviewsCount": 67,
    "beds": 4,
    "hostName": "Ben &amp; Ana",
    "childrenAllowed": true,
    "eventsAllowed": false,
    "smokingAllowed": false,
    "petsAllowed": false,
    "checkInTime": "16:00",
    "checkOutTime": "10:00",
    "cleaningFee": 0,
    "weeklyDiscountFactor": 0.75,
    "monthlyDiscountFactor": 0.7,
    "scores": [
        {
            "areaId": null,
            "score": 832,
            "difference": 404,
            "description": [
                "Amazing! Not only did your score improve by 404 points, you also reached an impressive performance score of 832.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"184404448",
    "airbnb_property_id": "46133846",
    "homeaway_property_id": null,
    "m_homeaway_property_id": "2291439",
    "title": "Newly Renovated! Cozy Beach &amp; Boardwalk Getaway!",
    "room_type": "Entire home/apt",
    "property_type": "House",
    "adr": 250.87,
    "occ": "permission_denied",
    "revenue": "permission_denied",
    "reviews": 74,
    "rating": 9.7,
    "bedrooms": 3,
    "accommodates": 8,
    "bathrooms": 1.5,
    "latitude": 39.36963,
    "longitude": -74.41817,
    "days_available": 309,
    "img_cover": "https://a0.muscache.com/im/pictures/prohost-api/Hosting-46133846/original/55981085-af0f-417f-87df-0f5a2225f1bc.jpeg?aki_policy=x_large",
    "platforms": {
        "airbnb_property_id": "46133846",
        "homeaway_property_id": "2291439"
    },
    "regions": {
        "zipcode_ids": [
            28312
        ]
    }
}</t>
      </text>
    </comment>
    <comment ref="H20" authorId="0" shapeId="0">
      <text>
        <t>AllTheRooms:{
    "name": "The Cozy Cottage - Walk to Ocean Resort and Beach!",
    "rating": 100,
    "areaName": "Atlantic City, NJ 08401, United States",
    "areaId": 1047499,
    "uid": "48134770",
    "providerId": "airbnb",
    "arrangementType": "Entire Home",
    "instantBook": null,
    "isManaged": null,
    "latitude": 39.37103,
    "longitude": -74.42157,
    "url": "https://www.airbnb.com/rooms/48134770",
    "sleeps": 10,
    "bedrooms": 3,
    "bathrooms": 2,
    "image": {
        "t": null,
        "n": "https://a0.muscache.com/im/pictures/162050d0-184c-438d-a978-e6b0336a59ff.jpg",
        "__typename": "Image"
    },
    "vrps": {
        "value": 636,
        "month": "2022-12-31",
        "__typename": "VrpsScore"
    },
    "isSuperhost": true,
    "dailyRate": 304.828989362,
    "occupancyRate": 0.580247,
    "trackedId": null,
    "reviewsCount": 62,
    "beds": 5,
    "hostName": "Ben &amp; Ana",
    "childrenAllowed": true,
    "eventsAllowed": false,
    "smokingAllowed": false,
    "petsAllowed": false,
    "checkInTime": "16:00",
    "checkOutTime": "10:00",
    "cleaningFee": 0,
    "weeklyDiscountFactor": 0.75,
    "monthlyDiscountFactor": 0.7,
    "scores": [
        {
            "areaId": null,
            "score": 636,
            "difference": -61,
            "description": [
                "We see a little drop in your  score this month, it fell by -61. But dont worry, your score is still pretty good at 636.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"409329038",
    "airbnb_property_id": "48134770",
    "homeaway_property_id": null,
    "m_homeaway_property_id": "2291437",
    "title": "The Cozy Cottage - Walk to Ocean Resort and Beach!",
    "room_type": "Entire home/apt",
    "property_type": "House",
    "adr": 215.26,
    "occ": "permission_denied",
    "revenue": "permission_denied",
    "reviews": 68,
    "rating": 9.3,
    "bedrooms": 3,
    "accommodates": 10,
    "bathrooms": 2.0,
    "latitude": 39.37103,
    "longitude": -74.42157,
    "days_available": 341,
    "img_cover": "https://a0.muscache.com/im/pictures/162050d0-184c-438d-a978-e6b0336a59ff.jpg?aki_policy=x_large",
    "platforms": {
        "airbnb_property_id": "48134770",
        "homeaway_property_id": "2291437"
    },
    "regions": {
        "zipcode_ids": [
            28312
        ]
    }
}</t>
      </text>
    </comment>
    <comment ref="I20" authorId="0" shapeId="0">
      <text>
        <t>AllTheRooms:{
    "name": "\"The Comfy Cottage\" Newly Renovated Fam Friendly!",
    "rating": 100,
    "areaName": "Atlantic City, NJ 08401, United States",
    "areaId": 1047499,
    "uid": "48196389",
    "providerId": "airbnb",
    "arrangementType": "Entire Home",
    "instantBook": null,
    "isManaged": null,
    "latitude": 39.3703,
    "longitude": -74.41633,
    "url": "https://www.airbnb.com/rooms/48196389",
    "sleeps": 10,
    "bedrooms": 3,
    "bathrooms": 2,
    "image": {
        "t": null,
        "n": "https://a0.muscache.com/im/pictures/d8a63101-be13-429f-995f-c6c2c74db54a.jpg",
        "__typename": "Image"
    },
    "vrps": {
        "value": 854,
        "month": "2022-12-31",
        "__typename": "VrpsScore"
    },
    "isSuperhost": true,
    "dailyRate": 252.872167488,
    "occupancyRate": 0.568627,
    "trackedId": null,
    "reviewsCount": 52,
    "beds": 5,
    "hostName": "Ben &amp; Ana",
    "childrenAllowed": true,
    "eventsAllowed": false,
    "smokingAllowed": false,
    "petsAllowed": false,
    "checkInTime": "16:00",
    "checkOutTime": "10:00",
    "cleaningFee": 0,
    "weeklyDiscountFactor": 0.75,
    "monthlyDiscountFactor": 0.7,
    "scores": [
        {
            "areaId": null,
            "score": 854,
            "difference": -61,
            "description": [
                "A small drop of -61 in  performance score this month, but you're still doing great at 854 points.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"417865866",
    "airbnb_property_id": "48196389",
    "homeaway_property_id": null,
    "m_homeaway_property_id": "2291438",
    "title": "\"The Comfy Cottage\" Newly Renovated Fam Friendly!",
    "room_type": "Entire home/apt",
    "property_type": "House",
    "adr": 257.64,
    "occ": "permission_denied",
    "revenue": "permission_denied",
    "reviews": 57,
    "rating": 9.9,
    "bedrooms": 3,
    "accommodates": 10,
    "bathrooms": 1.5,
    "latitude": 39.3703,
    "longitude": -74.41633,
    "days_available": 330,
    "img_cover": "https://a0.muscache.com/im/pictures/d8a63101-be13-429f-995f-c6c2c74db54a.jpg?aki_policy=x_large",
    "platforms": {
        "airbnb_property_id": "48196389",
        "homeaway_property_id": "2291438"
    },
    "regions": {
        "zipcode_ids": [
            28312
        ]
    }
}</t>
      </text>
    </comment>
    <comment ref="J20" authorId="0" shapeId="0">
      <text>
        <t>AllTheRooms:{
    "name": "Sunset Bay-Water Views, 10min Walk to Beach &amp; More",
    "rating": 90,
    "areaName": "Atlantic City, NJ 08401, United States",
    "areaId": 1047499,
    "uid": "49187924",
    "providerId": "airbnb",
    "arrangementType": "Entire Home",
    "instantBook": null,
    "isManaged": null,
    "latitude": 39.35207,
    "longitude": -74.45755,
    "url": "https://www.airbnb.com/rooms/49187924",
    "sleeps": 6,
    "bedrooms": 3,
    "bathrooms": 2,
    "image": {
        "t": null,
        "n": "https://a0.muscache.com/im/pictures/bcf79c95-3520-40d4-8540-e7020b50dce5.jpg",
        "__typename": "Image"
    },
    "vrps": {
        "value": 752,
        "month": "2022-12-31",
        "__typename": "VrpsScore"
    },
    "isSuperhost": true,
    "dailyRate": 129.524778761,
    "occupancyRate": 0.664706,
    "trackedId": null,
    "reviewsCount": 83,
    "beds": 3,
    "hostName": "Cozy Cohost",
    "childrenAllowed": true,
    "eventsAllowed": false,
    "smokingAllowed": false,
    "petsAllowed": false,
    "checkInTime": "16:00",
    "checkOutTime": "11:00",
    "cleaningFee": 150,
    "weeklyDiscountFactor": 0.9,
    "monthlyDiscountFactor": 0.8,
    "scores": [
        {
            "areaId": null,
            "score": 752,
            "difference": 98,
            "description": [
                "Well done, your  performance score is up by 98 points this month. It's currently 752.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"434920581",
    "airbnb_property_id": "49187924",
    "homeaway_property_id": null,
    "m_homeaway_property_id": null,
    "title": "Sunset Bay-Water Views, 10min Walk to Beach &amp; More",
    "room_type": "Entire home/apt",
    "property_type": "Townhouse",
    "adr": 203.21,
    "occ": "permission_denied",
    "revenue": "permission_denied",
    "reviews": 83,
    "rating": 9.4,
    "bedrooms": 3,
    "accommodates": 6,
    "bathrooms": 1.5,
    "latitude": 39.35207,
    "longitude": -74.45755,
    "days_available": 362,
    "img_cover": "https://a0.muscache.com/im/pictures/bcf79c95-3520-40d4-8540-e7020b50dce5.jpg?aki_policy=x_large",
    "platforms": {
        "airbnb_property_id": "49187924",
        "homeaway_property_id": null
    },
    "regions": {
        "zipcode_ids": [
            28312
        ]
    }
}</t>
      </text>
    </comment>
    <comment ref="K20" authorId="0" shapeId="0">
      <text>
        <t>AllTheRooms:{
    "name": "\"Superhero Hideout - DC Comics\" | AC Beach Getaway",
    "rating": 100,
    "areaName": "Atlantic City, NJ 08401, United States",
    "areaId": 1047499,
    "uid": "49437234",
    "providerId": "airbnb",
    "arrangementType": "Entire Home",
    "instantBook": null,
    "isManaged": null,
    "latitude": 39.367725,
    "longitude": -74.418549,
    "url": "https://www.airbnb.com/rooms/49437234",
    "sleeps": 10,
    "bedrooms": 3,
    "bathrooms": 2,
    "image": {
        "t": null,
        "n": "https://a0.muscache.com/im/pictures/d4c78e03-8125-4bc5-ad1f-87a0e07e4b6d.jpg",
        "__typename": "Image"
    },
    "vrps": {
        "value": 946,
        "month": "2022-12-31",
        "__typename": "VrpsScore"
    },
    "isSuperhost": true,
    "dailyRate": 270.942397302,
    "occupancyRate": 0.654494,
    "trackedId": null,
    "reviewsCount": 56,
    "beds": 6,
    "hostName": "Ben &amp; Ana",
    "childrenAllowed": true,
    "eventsAllowed": false,
    "smokingAllowed": false,
    "petsAllowed": false,
    "checkInTime": "16:00",
    "checkOutTime": "10:00",
    "cleaningFee": 0,
    "weeklyDiscountFactor": 0.75,
    "monthlyDiscountFactor": 0.7,
    "scores": [
        {
            "areaId": null,
            "score": 946,
            "difference": 151,
            "description": [
                "Great news your score improved by 151 points, and your overall performance score is now a very impressive 946 points - great work!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"440042960",
    "airbnb_property_id": "49437234",
    "homeaway_property_id": null,
    "m_homeaway_property_id": "2331891",
    "title": "\"Superhero Hideout - DC Comics\" | AC Beach Getaway",
    "room_type": "Entire home/apt",
    "property_type": "House",
    "adr": 253.59,
    "occ": "permission_denied",
    "revenue": "permission_denied",
    "reviews": 63,
    "rating": 9.7,
    "bedrooms": 3,
    "accommodates": 10,
    "bathrooms": 1.5,
    "latitude": 39.367725,
    "longitude": -74.418549,
    "days_available": 331,
    "img_cover": "https://a0.muscache.com/im/pictures/d4c78e03-8125-4bc5-ad1f-87a0e07e4b6d.jpg?aki_policy=x_large",
    "platforms": {
        "airbnb_property_id": "49437234",
        "homeaway_property_id": "2331891"
    },
    "regions": {
        "zipcode_ids": [
            28312
        ]
    }
}</t>
      </text>
    </comment>
    <comment ref="L20" authorId="0" shapeId="0">
      <text>
        <t>AllTheRooms:{
    "name": "\"Superhero Hideout \u2013 Marvel\" | AC Beach Getaway!",
    "rating": 100,
    "areaName": "Atlantic City, NJ 08401, United States",
    "areaId": 1047499,
    "uid": "49437723",
    "providerId": "airbnb",
    "arrangementType": "Entire Home",
    "instantBook": null,
    "isManaged": null,
    "latitude": 39.367695,
    "longitude": -74.418617,
    "url": "https://www.airbnb.com/rooms/49437723",
    "sleeps": 10,
    "bedrooms": 3,
    "bathrooms": 2,
    "image": {
        "t": null,
        "n": "https://a0.muscache.com/im/pictures/d5cc93ad-c86a-4574-ae84-31e8b05a3c0c.jpg",
        "__typename": "Image"
    },
    "vrps": {
        "value": 689,
        "month": "2022-12-31",
        "__typename": "VrpsScore"
    },
    "isSuperhost": true,
    "dailyRate": 294.134031414,
    "occupancyRate": 0.530556,
    "trackedId": null,
    "reviewsCount": 64,
    "beds": 6,
    "hostName": "Ben &amp; Ana",
    "childrenAllowed": true,
    "eventsAllowed": false,
    "smokingAllowed": false,
    "petsAllowed": false,
    "checkInTime": "16:00",
    "checkOutTime": "10:00",
    "cleaningFee": 0,
    "weeklyDiscountFactor": 0.75,
    "monthlyDiscountFactor": 0.7,
    "scores": [
        {
            "areaId": null,
            "score": 689,
            "difference": 96,
            "description": [
                "Well done, your  performance score is up by 96 points this month. It's currently 689.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"440300696",
    "airbnb_property_id": "49437723",
    "homeaway_property_id": null,
    "m_homeaway_property_id": "2331892",
    "title": "\"Superhero Hideout \u2013 Marvel\" | AC Beach Getaway!",
    "room_type": "Entire home/apt",
    "property_type": "House",
    "adr": 232.19,
    "occ": "permission_denied",
    "revenue": "permission_denied",
    "reviews": 71,
    "rating": 9.7,
    "bedrooms": 3,
    "accommodates": 10,
    "bathrooms": 1.5,
    "latitude": 39.367695,
    "longitude": -74.418617,
    "days_available": 363,
    "img_cover": "https://a0.muscache.com/im/pictures/d5cc93ad-c86a-4574-ae84-31e8b05a3c0c.jpg?aki_policy=x_large",
    "platforms": {
        "airbnb_property_id": "49437723",
        "homeaway_property_id": "2331892"
    },
    "regions": {
        "zipcode_ids": [
            28312
        ]
    }
}</t>
      </text>
    </comment>
    <comment ref="M20" authorId="0" shapeId="0">
      <text>
        <t>AllTheRooms:{
    "name": "\"The Vacation Villa\" - New! Family Friendly Home!",
    "rating": 90,
    "areaName": "Atlantic City, NJ 08401, United States",
    "areaId": 1047499,
    "uid": "50066746",
    "providerId": "airbnb",
    "arrangementType": "Entire Home",
    "instantBook": null,
    "isManaged": null,
    "latitude": 39.35321,
    "longitude": -74.46356,
    "url": "https://www.airbnb.com/rooms/50066746",
    "sleeps": 12,
    "bedrooms": 3,
    "bathrooms": 2,
    "image": {
        "t": null,
        "n": "https://a0.muscache.com/im/pictures/miso/Hosting-50066746/original/682a44a6-c759-452f-91e0-6d42f8b812a6.jpeg",
        "__typename": "Image"
    },
    "vrps": {
        "value": 846,
        "month": "2022-12-31",
        "__typename": "VrpsScore"
    },
    "isSuperhost": true,
    "dailyRate": 268.604761905,
    "occupancyRate": 0.586592,
    "trackedId": null,
    "reviewsCount": 54,
    "beds": 5,
    "hostName": "Ben &amp; Ana",
    "childrenAllowed": true,
    "eventsAllowed": false,
    "smokingAllowed": false,
    "petsAllowed": false,
    "checkInTime": "16:00",
    "checkOutTime": "10:00",
    "cleaningFee": 0,
    "weeklyDiscountFactor": 0.75,
    "monthlyDiscountFactor": 0.7,
    "scores": [
        {
            "areaId": null,
            "score": 846,
            "difference": 232,
            "description": [
                "Great news your score improved by 232 points, and your overall performance score is now a very impressive 846 points - great work!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"452257502",
    "airbnb_property_id": "50066746",
    "homeaway_property_id": null,
    "m_homeaway_property_id": "2331894",
    "title": "\"The Vacation Villa\" - New! Family Friendly Home!",
    "room_type": "Entire home/apt",
    "property_type": "House",
    "adr": 266.44,
    "occ": "permission_denied",
    "revenue": "permission_denied",
    "reviews": 60,
    "rating": 9.4,
    "bedrooms": 3,
    "accommodates": 12,
    "bathrooms": 2.0,
    "latitude": 39.35321,
    "longitude": -74.46356,
    "days_available": 347,
    "img_cover": "https://a0.muscache.com/im/pictures/miso/Hosting-50066746/original/682a44a6-c759-452f-91e0-6d42f8b812a6.jpeg?aki_policy=x_large",
    "platforms": {
        "airbnb_property_id": "50066746",
        "homeaway_property_id": "2331894"
    },
    "regions": {
        "zipcode_ids": [
            28312
        ]
    }
}</t>
      </text>
    </comment>
    <comment ref="N20" authorId="0" shapeId="0">
      <text>
        <t>AllTheRooms:{
    "name": "SunKissed Casa - Close to the Beach &amp; Boardwalk",
    "rating": 100,
    "areaName": "Atlantic City, NJ 08401, United States",
    "areaId": 1047499,
    "uid": "49913479",
    "providerId": "airbnb",
    "arrangementType": "Entire Home",
    "instantBook": null,
    "isManaged": null,
    "latitude": 39.36938,
    "longitude": -74.42044,
    "url": "https://www.airbnb.com/rooms/49913479",
    "sleeps": 8,
    "bedrooms": 3,
    "bathrooms": 3,
    "image": {
        "t": null,
        "n": "https://a0.muscache.com/im/pictures/miso/Hosting-49913479/original/afc8acda-a1c2-4205-9a28-0eab4e77c331.jpeg",
        "__typename": "Image"
    },
    "vrps": {
        "value": 690,
        "month": "2022-12-31",
        "__typename": "VrpsScore"
    },
    "isSuperhost": true,
    "dailyRate": 272.091397849,
    "occupancyRate": 0.526912,
    "trackedId": null,
    "reviewsCount": 89,
    "beds": 5,
    "hostName": "Omar",
    "childrenAllowed": true,
    "eventsAllowed": false,
    "smokingAllowed": false,
    "petsAllowed": false,
    "checkInTime": "16:00",
    "checkOutTime": "11:00",
    "cleaningFee": 155,
    "weeklyDiscountFactor": 0.9,
    "monthlyDiscountFactor": 0.88,
    "scores": [
        {
            "areaId": null,
            "score": 690,
            "difference": -73,
            "description": [
                "We see a little drop in your  score this month, it fell by -73. But dont worry, your score is still pretty good at 690.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"452307176",
    "airbnb_property_id": "49913479",
    "homeaway_property_id": null,
    "m_homeaway_property_id": "2983325",
    "title": "SunKissed Casa - Close to the Beach &amp; Boardwalk",
    "room_type": "Entire home/apt",
    "property_type": "Townhouse",
    "adr": 346.98,
    "occ": "permission_denied",
    "revenue": "permission_denied",
    "reviews": 88,
    "rating": null,
    "bedrooms": 3,
    "accommodates": 8,
    "bathrooms": 2.5,
    "latitude": 39.36938,
    "longitude": -74.42044,
    "days_available": 365,
    "img_cover": "https://a0.muscache.com/im/pictures/miso/Hosting-49913479/original/afc8acda-a1c2-4205-9a28-0eab4e77c331.jpeg?aki_policy=x_large",
    "platforms": {
        "airbnb_property_id": "49913479",
        "homeaway_property_id": "2983325"
    },
    "regions": {
        "zipcode_ids": [
            28312
        ]
    }
}</t>
      </text>
    </comment>
    <comment ref="O20" authorId="0" shapeId="0">
      <text>
        <t>AllTheRooms:{
    "name": "Starlite Sanctuary- Easy Walk to Beach &amp; Boardwalk",
    "rating": 100,
    "areaName": "Atlantic City, NJ 08401, United States",
    "areaId": 1047499,
    "uid": "51191994",
    "providerId": "airbnb",
    "arrangementType": "Entire Home",
    "instantBook": null,
    "isManaged": null,
    "latitude": 39.35415,
    "longitude": -74.4481,
    "url": "https://www.airbnb.com/rooms/51191994",
    "sleeps": 8,
    "bedrooms": 3,
    "bathrooms": 3,
    "image": {
        "t": null,
        "n": "https://a0.muscache.com/im/pictures/2f3f5f72-e39d-4dae-84fd-21e20a945c92.jpg",
        "__typename": "Image"
    },
    "vrps": {
        "value": 829,
        "month": "2022-12-31",
        "__typename": "VrpsScore"
    },
    "isSuperhost": true,
    "dailyRate": 290.76600939,
    "occupancyRate": 0.619186,
    "trackedId": null,
    "reviewsCount": 92,
    "beds": 3,
    "hostName": "Thuan Peter",
    "childrenAllowed": true,
    "eventsAllowed": false,
    "smokingAllowed": false,
    "petsAllowed": false,
    "checkInTime": "16:00",
    "checkOutTime": "11:00",
    "cleaningFee": 120,
    "weeklyDiscountFactor": 0.92,
    "monthlyDiscountFactor": 0.9,
    "scores": [
        {
            "areaId": null,
            "score": 829,
            "difference": -51,
            "description": [
                "A small drop of -51 in  performance score this month, but you're still doing great at 829 points.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"475557162",
    "airbnb_property_id": "51191994",
    "homeaway_property_id": null,
    "m_homeaway_property_id": null,
    "title": "Starlite Sanctuary- Easy Walk to Beach &amp; Boardwalk",
    "room_type": "Entire home/apt",
    "property_type": "House",
    "adr": 375.74,
    "occ": "permission_denied",
    "revenue": "permission_denied",
    "reviews": 91,
    "rating": 9.8,
    "bedrooms": 3,
    "accommodates": 8,
    "bathrooms": 2.5,
    "latitude": 39.35415,
    "longitude": -74.4481,
    "days_available": 357,
    "img_cover": "https://a0.muscache.com/im/pictures/2f3f5f72-e39d-4dae-84fd-21e20a945c92.jpg?aki_policy=x_large",
    "platforms": {
        "airbnb_property_id": "51191994",
        "homeaway_property_id": null
    },
    "regions": {
        "zipcode_ids": [
            28312
        ]
    }
}</t>
      </text>
    </comment>
    <comment ref="P20" authorId="0" shapeId="0">
      <text>
        <t>AllTheRooms:{
    "name": "NEW! Modern Atlantic City House: Walk to Beach!",
    "rating": 100,
    "areaName": "Atlantic City, NJ 08401, United States",
    "areaId": 1047499,
    "uid": "52732242",
    "providerId": "airbnb",
    "arrangementType": "Entire Home",
    "instantBook": null,
    "isManaged": null,
    "latitude": 39.3735,
    "longitude": -74.41472,
    "url": "https://www.airbnb.com/rooms/52732242",
    "sleeps": 10,
    "bedrooms": 3,
    "bathrooms": 3,
    "image": {
        "t": null,
        "n": "https://a0.muscache.com/im/pictures/prohost-api/Hosting-52732242/original/24427407-3fc8-451e-8f0f-d99e2b0997e9.jpeg",
        "__typename": "Image"
    },
    "vrps": {
        "value": 817,
        "month": "2022-12-31",
        "__typename": "VrpsScore"
    },
    "isSuperhost": false,
    "dailyRate": 2778.147058824,
    "occupancyRate": 0.578947,
    "trackedId": null,
    "reviewsCount": 30,
    "beds": 6,
    "hostName": "Evolve",
    "childrenAllowed": true,
    "eventsAllowed": false,
    "smokingAllowed": false,
    "petsAllowed": false,
    "checkInTime": "15:00",
    "checkOutTime": "10:00",
    "cleaningFee": 0,
    "weeklyDiscountFactor": 1,
    "monthlyDiscountFactor": 1,
    "scores": [
        {
            "areaId": null,
            "score": 817,
            "difference": -175,
            "description": [
                "A small drop of -175 in  performance score this month, but you're still doing great at 817 points.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"504449134",
    "airbnb_property_id": "52732242",
    "homeaway_property_id": null,
    "m_homeaway_property_id": "9615781ha",
    "title": "NEW! Modern Atlantic City House: Walk to Beach!",
    "room_type": "Entire home/apt",
    "property_type": "House",
    "adr": 420.53,
    "occ": "permission_denied",
    "revenue": "permission_denied",
    "reviews": 31,
    "rating": 9.9,
    "bedrooms": 3,
    "accommodates": 10,
    "bathrooms": 2.5,
    "latitude": 39.3735,
    "longitude": -74.41472,
    "days_available": 365,
    "img_cover": "https://a0.muscache.com/im/pictures/prohost-api/Hosting-52732242/original/24427407-3fc8-451e-8f0f-d99e2b0997e9.jpeg?aki_policy=x_large",
    "platforms": {
        "airbnb_property_id": "52732242",
        "homeaway_property_id": "9615781ha"
    },
    "regions": {
        "zipcode_ids": [
            28312
        ]
    }
}</t>
      </text>
    </comment>
    <comment ref="Q20" authorId="0" shapeId="0">
      <text>
        <t>AllTheRooms:{
    "name": "The Drift Lodge-Catch Vibes &amp; Drift to Your Escape",
    "rating": 100,
    "areaName": "Atlantic City, NJ 08401, United States",
    "areaId": 1047499,
    "uid": "53010536",
    "providerId": "airbnb",
    "arrangementType": "Entire Home",
    "instantBook": null,
    "isManaged": null,
    "latitude": 39.36897,
    "longitude": -74.43622,
    "url": "https://www.airbnb.com/rooms/53010536",
    "sleeps": 8,
    "bedrooms": 3,
    "bathrooms": 2,
    "image": {
        "t": null,
        "n": "https://a0.muscache.com/im/pictures/e3148ff1-cf71-4afb-8dc5-142ee9244161.jpg",
        "__typename": "Image"
    },
    "vrps": {
        "value": 885,
        "month": "2022-12-31",
        "__typename": "VrpsScore"
    },
    "isSuperhost": true,
    "dailyRate": 213.952918919,
    "occupancyRate": 0.553892,
    "trackedId": null,
    "reviewsCount": 51,
    "beds": 5,
    "hostName": "Toby",
    "childrenAllowed": true,
    "eventsAllowed": false,
    "smokingAllowed": false,
    "petsAllowed": false,
    "checkInTime": "16:00",
    "checkOutTime": "11:00",
    "cleaningFee": 155,
    "weeklyDiscountFactor": 0.89,
    "monthlyDiscountFactor": 0.85,
    "scores": [
        {
            "areaId": null,
            "score": 885,
            "difference": -12,
            "description": [
                "A small drop of -12 in  performance score this month, but you're still doing great at 885 points.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"512524770",
    "airbnb_property_id": "53010536",
    "homeaway_property_id": null,
    "m_homeaway_property_id": null,
    "title": "The Drift Lodge-Catch Vibes &amp; Drift to Your Escape",
    "room_type": "Entire home/apt",
    "property_type": "House",
    "adr": 281.44,
    "occ": "permission_denied",
    "revenue": "permission_denied",
    "reviews": 49,
    "rating": 9.6,
    "bedrooms": 3,
    "accommodates": 8,
    "bathrooms": 2.0,
    "latitude": 39.36897,
    "longitude": -74.43622,
    "days_available": 328,
    "img_cover": "https://a0.muscache.com/im/pictures/e3148ff1-cf71-4afb-8dc5-142ee9244161.jpg?aki_policy=x_large",
    "platforms": {
        "airbnb_property_id": "53010536",
        "homeaway_property_id": null
    },
    "regions": {
        "zipcode_ids": [
            28312
        ]
    }
}</t>
      </text>
    </comment>
    <comment ref="R20" authorId="0" shapeId="0">
      <text>
        <t>AllTheRooms:{
    "name": "Central 3BR/2.5BA Near Beach+Hard Rock+Ocean",
    "rating": 90,
    "areaName": "Atlantic City, NJ 08401, United States",
    "areaId": 1047499,
    "uid": "547804867554669080",
    "providerId": "airbnb",
    "arrangementType": "Entire Home",
    "instantBook": null,
    "isManaged": null,
    "latitude": 39.3701,
    "longitude": -74.42496,
    "url": "https://www.airbnb.com/rooms/547804867554669080",
    "sleeps": 10,
    "bedrooms": 3,
    "bathrooms": 3,
    "image": {
        "t": null,
        "n": "https://a0.muscache.com/im/pictures/miso/Hosting-547804867554669080/original/aaa5008f-a9fb-4336-a260-e0990d6e9cdb.jpeg",
        "__typename": "Image"
    },
    "vrps": {
        "value": 942,
        "month": "2022-12-31",
        "__typename": "VrpsScore"
    },
    "isSuperhost": false,
    "dailyRate": 361.883116883,
    "occupancyRate": 0.557971,
    "trackedId": null,
    "reviewsCount": 37,
    "beds": 7,
    "hostName": "Fab And Jason",
    "childrenAllowed": true,
    "eventsAllowed": false,
    "smokingAllowed": false,
    "petsAllowed": true,
    "checkInTime": "16:00",
    "checkOutTime": "10:00",
    "cleaningFee": 0,
    "weeklyDiscountFactor": 0.9,
    "monthlyDiscountFactor": 1,
    "scores": [
        {
            "areaId": null,
            "score": 942,
            "difference": 37,
            "description": [
                "Great news your score improved by 37 points, and your overall performance score is now a very impressive 942 points - great work!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"543866188",
    "airbnb_property_id": "547804867554669080",
    "homeaway_property_id": null,
    "m_homeaway_property_id": "2628982",
    "title": "Central 3BR/2.5BA Near Beach+Hard Rock+Ocean",
    "room_type": "Entire home/apt",
    "property_type": "House",
    "adr": 205.04,
    "occ": "permission_denied",
    "revenue": "permission_denied",
    "reviews": 37,
    "rating": 9.4,
    "bedrooms": 3,
    "accommodates": 10,
    "bathrooms": 2.5,
    "latitude": 39.3701,
    "longitude": -74.42496,
    "days_available": 303,
    "img_cover": "https://a0.muscache.com/im/pictures/miso/Hosting-547804867554669080/original/aaa5008f-a9fb-4336-a260-e0990d6e9cdb.jpeg?aki_policy=x_large",
    "platforms": {
        "airbnb_property_id": "547804867554669080",
        "homeaway_property_id": "2628982"
    },
    "regions": {
        "zipcode_ids": [
            28312
        ]
    }
}</t>
      </text>
    </comment>
    <comment ref="S20" authorId="0" shapeId="0">
      <text>
        <t>AllTheRooms:{
    "name": "Spacious Modern Waterfront Home plus Dock Access",
    "rating": 100,
    "areaName": "Atlantic City, NJ 08401, United States",
    "areaId": 1047499,
    "uid": "555043371840820278",
    "providerId": "airbnb",
    "arrangementType": "Entire Home",
    "instantBook": null,
    "isManaged": null,
    "latitude": 39.37576,
    "longitude": -74.4257,
    "url": "https://www.airbnb.com/rooms/555043371840820278",
    "sleeps": 8,
    "bedrooms": 3,
    "bathrooms": 4,
    "image": {
        "t": null,
        "n": "https://a0.muscache.com/im/pictures/319fd9a6-8907-4059-bace-e5ff408b674f.jpg",
        "__typename": "Image"
    },
    "vrps": {
        "value": 999,
        "month": "2022-12-31",
        "__typename": "VrpsScore"
    },
    "isSuperhost": true,
    "dailyRate": 474.440909091,
    "occupancyRate": 0.678571,
    "trackedId": null,
    "reviewsCount": 66,
    "beds": 4,
    "hostName": "Nicholas",
    "childrenAllowed": true,
    "eventsAllowed": false,
    "smokingAllowed": false,
    "petsAllowed": true,
    "checkInTime": "15:00",
    "checkOutTime": "11:00",
    "cleaningFee": 0,
    "weeklyDiscountFactor": 0.95,
    "monthlyDiscountFactor": 0.85,
    "scores": [
        {
            "areaId": null,
            "score": 999,
            "difference": 0,
            "description": [
                "Your  performance score has not changed this month, it's still at 999.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"546610168",
    "airbnb_property_id": "555043371840820278",
    "homeaway_property_id": null,
    "m_homeaway_property_id": null,
    "title": "Spacious Modern Waterfront Home plus Dock Access",
    "room_type": "Entire home/apt",
    "property_type": "House",
    "adr": 584.15,
    "occ": "permission_denied",
    "revenue": "permission_denied",
    "reviews": 64,
    "rating": 9.9,
    "bedrooms": 3,
    "accommodates": 8,
    "bathrooms": 3.5,
    "latitude": 39.37576,
    "longitude": -74.4257,
    "days_available": 303,
    "img_cover": "https://a0.muscache.com/im/pictures/319fd9a6-8907-4059-bace-e5ff408b674f.jpg?aki_policy=x_large",
    "platforms": {
        "airbnb_property_id": "555043371840820278",
        "homeaway_property_id": null
    },
    "regions": {
        "zipcode_ids": [
            28312
        ]
    }
}</t>
      </text>
    </comment>
    <comment ref="E26" authorId="0" shapeId="0">
      <text>
        <t>AllTheRooms:{
    "name": "\"The Garden House\" - AC Beach &amp; Boardwalk Getaway!",
    "rating": 100,
    "areaName": "Atlantic City, NJ 08401, United States",
    "areaId": 1047499,
    "uid": "50044869",
    "providerId": "airbnb",
    "arrangementType": "Entire Home",
    "instantBook": null,
    "isManaged": null,
    "latitude": 39.36616,
    "longitude": -74.42451,
    "url": "https://www.airbnb.com/rooms/50044869",
    "sleeps": 10,
    "bedrooms": 4,
    "bathrooms": 3,
    "image": {
        "t": null,
        "n": "https://a0.muscache.com/im/pictures/ae7aa5f4-2934-40ca-afdd-7b81e098d76d.jpg",
        "__typename": "Image"
    },
    "vrps": {
        "value": 819,
        "month": "2022-12-31",
        "__typename": "VrpsScore"
    },
    "isSuperhost": true,
    "dailyRate": 406.307526882,
    "occupancyRate": 0.505435,
    "trackedId": null,
    "reviewsCount": 64,
    "beds": 4,
    "hostName": "Ben &amp; Ana",
    "childrenAllowed": true,
    "eventsAllowed": false,
    "smokingAllowed": false,
    "petsAllowed": false,
    "checkInTime": "16:00",
    "checkOutTime": "10:00",
    "cleaningFee": 0,
    "weeklyDiscountFactor": 0.75,
    "monthlyDiscountFactor": 0.7,
    "scores": [
        {
            "areaId": null,
            "score": 819,
            "difference": -141,
            "description": [
                "A small drop of -141 in  performance score this month, but you're still doing great at 819 points.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"452013532",
    "airbnb_property_id": "50044869",
    "homeaway_property_id": null,
    "m_homeaway_property_id": "2331889",
    "title": "\"The Garden House\" - AC Beach &amp; Boardwalk Getaway!",
    "room_type": "Entire home/apt",
    "property_type": "House",
    "adr": 340.81,
    "occ": "permission_denied",
    "revenue": "permission_denied",
    "reviews": 68,
    "rating": 9.5,
    "bedrooms": 4,
    "accommodates": 10,
    "bathrooms": 2.5,
    "latitude": 39.36616,
    "longitude": -74.42451,
    "days_available": 326,
    "img_cover": "https://a0.muscache.com/im/pictures/ae7aa5f4-2934-40ca-afdd-7b81e098d76d.jpg?aki_policy=x_large",
    "platforms": {
        "airbnb_property_id": "50044869",
        "homeaway_property_id": "2331889"
    },
    "regions": {
        "zipcode_ids": [
            28312
        ]
    }
}</t>
      </text>
    </comment>
    <comment ref="E32" authorId="0" shapeId="0">
      <text>
        <t>AllTheRooms:{
    "name": "Modern Luxury Family Getaway Near Beach + Casinos",
    "rating": 90,
    "areaName": "Atlantic City, NJ 08401, United States",
    "areaId": 1047499,
    "uid": "32241649",
    "providerId": "airbnb",
    "arrangementType": "Entire Home",
    "instantBook": null,
    "isManaged": null,
    "latitude": 39.36895,
    "longitude": -74.43748,
    "url": "https://www.airbnb.com/rooms/32241649",
    "sleeps": 14,
    "bedrooms": 5,
    "bathrooms": 3,
    "image": {
        "t": null,
        "n": "https://a0.muscache.com/im/pictures/18a0866c-93f6-45ce-840e-455dbafe2be3.jpg",
        "__typename": "Image"
    },
    "vrps": {
        "value": 999,
        "month": "2022-12-31",
        "__typename": "VrpsScore"
    },
    "isSuperhost": false,
    "dailyRate": 556.810222222,
    "occupancyRate": 0.648415,
    "trackedId": null,
    "reviewsCount": 227,
    "beds": 5,
    "hostName": "Dan",
    "childrenAllowed": true,
    "eventsAllowed": false,
    "smokingAllowed": false,
    "petsAllowed": false,
    "checkInTime": "16:00",
    "checkOutTime": "10:00",
    "cleaningFee": 200,
    "weeklyDiscountFactor": 0.9,
    "monthlyDiscountFactor": 0.8,
    "scores": [
        {
            "areaId": null,
            "score": 999,
            "difference": 0,
            "description": [
                "Your  performance score has not changed this month, it's still at 999.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"12490404",
    "airbnb_property_id": "32241649",
    "homeaway_property_id": null,
    "m_homeaway_property_id": "1778909",
    "title": "Modern Luxury Family Getaway Near Beach + Casinos",
    "room_type": "Entire home/apt",
    "property_type": "House",
    "adr": 505.17,
    "occ": "permission_denied",
    "revenue": "permission_denied",
    "reviews": 226,
    "rating": 9.2,
    "bedrooms": 5,
    "accommodates": 14,
    "bathrooms": 3.0,
    "latitude": 39.36895,
    "longitude": -74.43748,
    "days_available": 365,
    "img_cover": "https://a0.muscache.com/im/pictures/18a0866c-93f6-45ce-840e-455dbafe2be3.jpg?aki_policy=x_large",
    "platforms": {
        "airbnb_property_id": "32241649",
        "homeaway_property_id": "1778909"
    },
    "regions": {
        "zipcode_ids": [
            28312
        ]
    }
}</t>
      </text>
    </comment>
    <comment ref="E38" authorId="0" shapeId="0">
      <text>
        <t>AllTheRooms:{
    "name": "Luxury 8 BR/4.5 Ba - Just 1 block from the Beach!",
    "rating": 100,
    "areaName": "Atlantic City, NJ 08401, United States",
    "areaId": 1047499,
    "uid": "51872668",
    "providerId": "airbnb",
    "arrangementType": "Entire Home",
    "instantBook": null,
    "isManaged": null,
    "latitude": 39.34987,
    "longitude": -74.45672,
    "url": "https://www.airbnb.com/rooms/51872668",
    "sleeps": 16,
    "bedrooms": 8,
    "bathrooms": 5,
    "image": {
        "t": null,
        "n": "https://a0.muscache.com/im/pictures/b083e2c1-faa9-4ec8-9844-40385b51f36a.jpg",
        "__typename": "Image"
    },
    "vrps": {
        "value": 999,
        "month": "2022-12-31",
        "__typename": "VrpsScore"
    },
    "isSuperhost": false,
    "dailyRate": 1004.737430168,
    "occupancyRate": 0.50565,
    "trackedId": null,
    "reviewsCount": 58,
    "beds": 10,
    "hostName": "Kate And Jason",
    "childrenAllowed": false,
    "eventsAllowed": false,
    "smokingAllowed": false,
    "petsAllowed": false,
    "checkInTime": "16:00",
    "checkOutTime": "10:00",
    "cleaningFee": 240,
    "weeklyDiscountFactor": 0.9,
    "monthlyDiscountFactor": 0.75,
    "scores": [
        {
            "areaId": null,
            "score": 999,
            "difference": 1,
            "description": [
                "Your  performance score has not changed this month, it's still at 999.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"486634223",
    "airbnb_property_id": "51872668",
    "homeaway_property_id": null,
    "m_homeaway_property_id": null,
    "title": "Luxury 8 BR/4.5 Ba - Just 1 block from the Beach!",
    "room_type": "Entire home/apt",
    "property_type": "House",
    "adr": 741.63,
    "occ": "permission_denied",
    "revenue": "permission_denied",
    "reviews": 54,
    "rating": 9.6,
    "bedrooms": 8,
    "accommodates": 16,
    "bathrooms": 4.5,
    "latitude": 39.34987,
    "longitude": -74.45672,
    "days_available": 363,
    "img_cover": "https://a0.muscache.com/im/pictures/b083e2c1-faa9-4ec8-9844-40385b51f36a.jpg?aki_policy=x_large",
    "platforms": {
        "airbnb_property_id": "51872668",
        "homeaway_property_id": null
    },
    "regions": {
        "zipcode_ids": [
            28312
        ]
    }
}</t>
      </text>
    </comment>
    <comment ref="F38" authorId="0" shapeId="0">
      <text>
        <t>AllTheRooms:{
    "name": "Beautifully Renovated 6BR/2.5BA 2 Blocks to Beach",
    "rating": 100,
    "areaName": "Atlantic City, NJ 08401, United States",
    "areaId": 1047499,
    "uid": "53611059",
    "providerId": "airbnb",
    "arrangementType": "Entire Home",
    "instantBook": null,
    "isManaged": null,
    "latitude": 39.34877,
    "longitude": -74.45894,
    "url": "https://www.airbnb.com/rooms/53611059",
    "sleeps": 13,
    "bedrooms": 6,
    "bathrooms": 3,
    "image": {
        "t": null,
        "n": "https://a0.muscache.com/im/pictures/miso/Hosting-53611059/original/170b556f-ddf4-433d-83ce-3816431491a3.jpeg",
        "__typename": "Image"
    },
    "vrps": {
        "value": 997,
        "month": "2022-12-31",
        "__typename": "VrpsScore"
    },
    "isSuperhost": false,
    "dailyRate": 864.801075269,
    "occupancyRate": 0.536023,
    "trackedId": null,
    "reviewsCount": 50,
    "beds": 7,
    "hostName": "Wanda &amp; Joe",
    "childrenAllowed": true,
    "eventsAllowed": false,
    "smokingAllowed": false,
    "petsAllowed": false,
    "checkInTime": "16:00",
    "checkOutTime": "10:00",
    "cleaningFee": 220,
    "weeklyDiscountFactor": 0.9,
    "monthlyDiscountFactor": 1,
    "scores": [
        {
            "areaId": null,
            "score": 997,
            "difference": 2,
            "description": [
                "Your  performance score has not changed this month, it's still at 997. "
            ],
            "areaType": "radius",
            "__typename": "Score"
        },
        {
            "areaId": 1047499,
            "score": null,
            "difference": null,
            "description": null,
            "areaType": "postalcode",
            "__typename": "Score"
        },
        {
            "areaId": 794048,
            "score": null,
            "difference": null,
            "description": null,
            "areaType": "city",
            "__typename": "Score"
        },
        {
            "areaId": 1073752,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"523810458",
    "airbnb_property_id": "53611059",
    "homeaway_property_id": null,
    "m_homeaway_property_id": "2637957",
    "title": "Beautifully Renovated 6BR/2.5BA 2 Blocks to Beach",
    "room_type": "Entire home/apt",
    "property_type": "Vacation home",
    "adr": 606.51,
    "occ": "permission_denied",
    "revenue": "permission_denied",
    "reviews": 47,
    "rating": null,
    "bedrooms": 6,
    "accommodates": 13,
    "bathrooms": 2.5,
    "latitude": 39.34877,
    "longitude": -74.45894,
    "days_available": 365,
    "img_cover": "https://a0.muscache.com/im/pictures/miso/Hosting-53611059/original/170b556f-ddf4-433d-83ce-3816431491a3.jpeg?aki_policy=x_large",
    "platforms": {
        "airbnb_property_id": "53611059",
        "homeaway_property_id": "2637957"
    },
    "regions": {
        "zipcode_ids": [
            28312
        ]
    }
}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irbnb.com/rooms/34945530" TargetMode="External" Id="rId1" /><Relationship Type="http://schemas.openxmlformats.org/officeDocument/2006/relationships/hyperlink" Target="https://www.airbnb.com/rooms/44001776" TargetMode="External" Id="rId2" /><Relationship Type="http://schemas.openxmlformats.org/officeDocument/2006/relationships/hyperlink" Target="https://www.airbnb.com/rooms/44001726" TargetMode="External" Id="rId3" /><Relationship Type="http://schemas.openxmlformats.org/officeDocument/2006/relationships/hyperlink" Target="https://www.airbnb.com/rooms/44000404" TargetMode="External" Id="rId4" /><Relationship Type="http://schemas.openxmlformats.org/officeDocument/2006/relationships/hyperlink" Target="https://www.airbnb.com/rooms/48135930" TargetMode="External" Id="rId5" /><Relationship Type="http://schemas.openxmlformats.org/officeDocument/2006/relationships/hyperlink" Target="https://www.airbnb.com/rooms/50329752" TargetMode="External" Id="rId6" /><Relationship Type="http://schemas.openxmlformats.org/officeDocument/2006/relationships/hyperlink" Target="https://www.airbnb.com/rooms/50329436" TargetMode="External" Id="rId7" /><Relationship Type="http://schemas.openxmlformats.org/officeDocument/2006/relationships/hyperlink" Target="https://www.airbnb.com/rooms/50329657" TargetMode="External" Id="rId8" /><Relationship Type="http://schemas.openxmlformats.org/officeDocument/2006/relationships/hyperlink" Target="https://www.airbnb.com/rooms/50729736" TargetMode="External" Id="rId9" /><Relationship Type="http://schemas.openxmlformats.org/officeDocument/2006/relationships/hyperlink" Target="https://www.airbnb.com/rooms/51578783" TargetMode="External" Id="rId10" /><Relationship Type="http://schemas.openxmlformats.org/officeDocument/2006/relationships/hyperlink" Target="https://www.airbnb.com/rooms/52628824" TargetMode="External" Id="rId11" /><Relationship Type="http://schemas.openxmlformats.org/officeDocument/2006/relationships/hyperlink" Target="https://www.airbnb.com/rooms/53044418" TargetMode="External" Id="rId12" /><Relationship Type="http://schemas.openxmlformats.org/officeDocument/2006/relationships/hyperlink" Target="https://www.airbnb.com/rooms/53641834" TargetMode="External" Id="rId13" /><Relationship Type="http://schemas.openxmlformats.org/officeDocument/2006/relationships/hyperlink" Target="https://www.airbnb.com/rooms/53828730" TargetMode="External" Id="rId14" /><Relationship Type="http://schemas.openxmlformats.org/officeDocument/2006/relationships/hyperlink" Target="https://www.airbnb.com/rooms/54071147" TargetMode="External" Id="rId15" /><Relationship Type="http://schemas.openxmlformats.org/officeDocument/2006/relationships/hyperlink" Target="https://www.airbnb.com/rooms/32445412" TargetMode="External" Id="rId16" /><Relationship Type="http://schemas.openxmlformats.org/officeDocument/2006/relationships/hyperlink" Target="https://www.airbnb.com/rooms/48790050" TargetMode="External" Id="rId17" /><Relationship Type="http://schemas.openxmlformats.org/officeDocument/2006/relationships/hyperlink" Target="https://www.airbnb.com/rooms/49389463" TargetMode="External" Id="rId18" /><Relationship Type="http://schemas.openxmlformats.org/officeDocument/2006/relationships/hyperlink" Target="https://www.airbnb.com/rooms/50730573" TargetMode="External" Id="rId19" /><Relationship Type="http://schemas.openxmlformats.org/officeDocument/2006/relationships/hyperlink" Target="https://www.airbnb.com/rooms/51281313" TargetMode="External" Id="rId20" /><Relationship Type="http://schemas.openxmlformats.org/officeDocument/2006/relationships/hyperlink" Target="https://www.airbnb.com/rooms/53403675" TargetMode="External" Id="rId21" /><Relationship Type="http://schemas.openxmlformats.org/officeDocument/2006/relationships/hyperlink" Target="https://www.airbnb.com/rooms/50329867" TargetMode="External" Id="rId22" /><Relationship Type="http://schemas.openxmlformats.org/officeDocument/2006/relationships/hyperlink" Target="https://www.airbnb.com/rooms/54029978" TargetMode="External" Id="rId23" /><Relationship Type="http://schemas.openxmlformats.org/officeDocument/2006/relationships/hyperlink" Target="https://www.airbnb.com/rooms/554229501227126402" TargetMode="External" Id="rId24" /><Relationship Type="http://schemas.openxmlformats.org/officeDocument/2006/relationships/hyperlink" Target="https://www.airbnb.com/rooms/30982137" TargetMode="External" Id="rId25" /><Relationship Type="http://schemas.openxmlformats.org/officeDocument/2006/relationships/hyperlink" Target="https://www.airbnb.com/rooms/44489916" TargetMode="External" Id="rId26" /><Relationship Type="http://schemas.openxmlformats.org/officeDocument/2006/relationships/hyperlink" Target="https://www.airbnb.com/rooms/46133846" TargetMode="External" Id="rId27" /><Relationship Type="http://schemas.openxmlformats.org/officeDocument/2006/relationships/hyperlink" Target="https://www.airbnb.com/rooms/48134770" TargetMode="External" Id="rId28" /><Relationship Type="http://schemas.openxmlformats.org/officeDocument/2006/relationships/hyperlink" Target="https://www.airbnb.com/rooms/48196389" TargetMode="External" Id="rId29" /><Relationship Type="http://schemas.openxmlformats.org/officeDocument/2006/relationships/hyperlink" Target="https://www.airbnb.com/rooms/49187924" TargetMode="External" Id="rId30" /><Relationship Type="http://schemas.openxmlformats.org/officeDocument/2006/relationships/hyperlink" Target="https://www.airbnb.com/rooms/49437234" TargetMode="External" Id="rId31" /><Relationship Type="http://schemas.openxmlformats.org/officeDocument/2006/relationships/hyperlink" Target="https://www.airbnb.com/rooms/49437723" TargetMode="External" Id="rId32" /><Relationship Type="http://schemas.openxmlformats.org/officeDocument/2006/relationships/hyperlink" Target="https://www.airbnb.com/rooms/50066746" TargetMode="External" Id="rId33" /><Relationship Type="http://schemas.openxmlformats.org/officeDocument/2006/relationships/hyperlink" Target="https://www.airbnb.com/rooms/49913479" TargetMode="External" Id="rId34" /><Relationship Type="http://schemas.openxmlformats.org/officeDocument/2006/relationships/hyperlink" Target="https://www.airbnb.com/rooms/51191994" TargetMode="External" Id="rId35" /><Relationship Type="http://schemas.openxmlformats.org/officeDocument/2006/relationships/hyperlink" Target="https://www.airbnb.com/rooms/52732242" TargetMode="External" Id="rId36" /><Relationship Type="http://schemas.openxmlformats.org/officeDocument/2006/relationships/hyperlink" Target="https://www.airbnb.com/rooms/53010536" TargetMode="External" Id="rId37" /><Relationship Type="http://schemas.openxmlformats.org/officeDocument/2006/relationships/hyperlink" Target="https://www.airbnb.com/rooms/547804867554669080" TargetMode="External" Id="rId38" /><Relationship Type="http://schemas.openxmlformats.org/officeDocument/2006/relationships/hyperlink" Target="https://www.airbnb.com/rooms/555043371840820278" TargetMode="External" Id="rId39" /><Relationship Type="http://schemas.openxmlformats.org/officeDocument/2006/relationships/hyperlink" Target="https://www.airbnb.com/rooms/50044869" TargetMode="External" Id="rId40" /><Relationship Type="http://schemas.openxmlformats.org/officeDocument/2006/relationships/hyperlink" Target="https://www.airbnb.com/rooms/32241649" TargetMode="External" Id="rId41" /><Relationship Type="http://schemas.openxmlformats.org/officeDocument/2006/relationships/hyperlink" Target="https://www.airbnb.com/rooms/51872668" TargetMode="External" Id="rId42" /><Relationship Type="http://schemas.openxmlformats.org/officeDocument/2006/relationships/hyperlink" Target="https://www.airbnb.com/rooms/53611059" TargetMode="External" Id="rId43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2:BM95"/>
  <sheetViews>
    <sheetView tabSelected="1" topLeftCell="A30" zoomScale="88" zoomScaleNormal="35" workbookViewId="0">
      <selection activeCell="C48" sqref="C48"/>
    </sheetView>
  </sheetViews>
  <sheetFormatPr baseColWidth="8" defaultColWidth="14.3984375" defaultRowHeight="15.75" customHeight="1"/>
  <cols>
    <col width="7.265625" customWidth="1" style="71" min="1" max="1"/>
    <col width="11.265625" customWidth="1" style="71" min="2" max="2"/>
    <col width="20.73046875" customWidth="1" style="71" min="3" max="3"/>
    <col width="11.1328125" customWidth="1" style="71" min="4" max="4"/>
    <col width="14.3984375" customWidth="1" style="71" min="5" max="8"/>
    <col width="11.265625" customWidth="1" style="71" min="9" max="9"/>
    <col width="20.73046875" customWidth="1" style="71" min="10" max="10"/>
    <col width="11.1328125" customWidth="1" style="71" min="11" max="11"/>
    <col width="14.3984375" customWidth="1" style="71" min="12" max="53"/>
  </cols>
  <sheetData>
    <row r="2" ht="15.75" customHeight="1" s="71">
      <c r="A2" s="19" t="n"/>
      <c r="B2" s="20" t="inlineStr">
        <is>
          <t>0 BD</t>
        </is>
      </c>
      <c r="C2" s="20" t="n"/>
      <c r="D2" s="21" t="inlineStr">
        <is>
          <t>AVG</t>
        </is>
      </c>
      <c r="E2" s="50" t="inlineStr">
        <is>
          <t>Listing 1</t>
        </is>
      </c>
      <c r="F2" s="9" t="inlineStr">
        <is>
          <t>Listing 2</t>
        </is>
      </c>
      <c r="G2" s="9" t="inlineStr">
        <is>
          <t>Listing 3</t>
        </is>
      </c>
      <c r="H2" s="9" t="inlineStr">
        <is>
          <t>Listing 4</t>
        </is>
      </c>
      <c r="I2" s="9" t="inlineStr">
        <is>
          <t>Listing 5</t>
        </is>
      </c>
      <c r="J2" s="9" t="inlineStr">
        <is>
          <t>Listing 6</t>
        </is>
      </c>
      <c r="K2" s="9" t="inlineStr">
        <is>
          <t>Listing 7</t>
        </is>
      </c>
      <c r="L2" s="9" t="inlineStr">
        <is>
          <t>Listing 8</t>
        </is>
      </c>
      <c r="M2" s="9" t="inlineStr">
        <is>
          <t>Listing 9</t>
        </is>
      </c>
      <c r="N2" s="9" t="inlineStr">
        <is>
          <t>Listing 10</t>
        </is>
      </c>
      <c r="O2" s="9" t="inlineStr">
        <is>
          <t>Listing 11</t>
        </is>
      </c>
      <c r="P2" s="9" t="inlineStr">
        <is>
          <t>Listing 12</t>
        </is>
      </c>
      <c r="Q2" s="9" t="inlineStr">
        <is>
          <t>Listing 13</t>
        </is>
      </c>
      <c r="R2" s="9" t="inlineStr">
        <is>
          <t>Listing 14</t>
        </is>
      </c>
      <c r="S2" s="9" t="inlineStr">
        <is>
          <t>Listing 15</t>
        </is>
      </c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43" t="inlineStr">
        <is>
          <t>END</t>
        </is>
      </c>
    </row>
    <row r="3" ht="15.75" customHeight="1" s="71">
      <c r="A3" s="22" t="n"/>
      <c r="B3" s="23" t="n"/>
      <c r="C3" s="24" t="inlineStr">
        <is>
          <t>Occupancy:</t>
        </is>
      </c>
      <c r="D3" s="17">
        <f>AVERAGE(E3:AZ3)</f>
        <v/>
      </c>
      <c r="E3" s="25" t="n">
        <v>0.692308</v>
      </c>
      <c r="F3" s="25" t="n">
        <v>0.7020650000000001</v>
      </c>
      <c r="G3" s="25" t="n">
        <v>0.587079</v>
      </c>
      <c r="H3" s="25" t="n">
        <v>0.626822</v>
      </c>
      <c r="I3" s="25" t="n">
        <v>0.594796</v>
      </c>
      <c r="J3" s="25" t="n">
        <v>0.509225</v>
      </c>
      <c r="K3" s="25" t="n">
        <v>0.515267</v>
      </c>
      <c r="L3" s="25" t="n">
        <v>0.549242</v>
      </c>
      <c r="M3" s="25" t="n">
        <v>0.579832</v>
      </c>
      <c r="N3" s="25" t="n">
        <v>0.726236</v>
      </c>
      <c r="O3" s="25" t="n">
        <v>0.688259</v>
      </c>
      <c r="P3" s="25" t="n">
        <v>0.646825</v>
      </c>
      <c r="Q3" s="25" t="n">
        <v>0.551331</v>
      </c>
      <c r="R3" s="25" t="n">
        <v>0.680297</v>
      </c>
      <c r="S3" s="25" t="n">
        <v>0.57085</v>
      </c>
      <c r="T3" s="25" t="n"/>
      <c r="U3" s="25" t="n"/>
      <c r="V3" s="25" t="n"/>
      <c r="W3" s="25" t="n"/>
      <c r="X3" s="25" t="n"/>
      <c r="Y3" s="25" t="n"/>
      <c r="Z3" s="25" t="n"/>
      <c r="AA3" s="25" t="n"/>
      <c r="AB3" s="25" t="n"/>
      <c r="AC3" s="25" t="n"/>
      <c r="AD3" s="25" t="n"/>
      <c r="AE3" s="25" t="n"/>
      <c r="AF3" s="25" t="n"/>
      <c r="AG3" s="25" t="n"/>
      <c r="AH3" s="25" t="n"/>
      <c r="AI3" s="25" t="n"/>
      <c r="AJ3" s="25" t="n"/>
      <c r="AK3" s="25" t="n"/>
      <c r="AL3" s="25" t="n"/>
      <c r="AM3" s="25" t="n"/>
      <c r="AN3" s="25" t="n"/>
      <c r="AO3" s="25" t="n"/>
      <c r="AP3" s="25" t="n"/>
      <c r="AQ3" s="25" t="n"/>
      <c r="AR3" s="25" t="n"/>
      <c r="AS3" s="25" t="n"/>
      <c r="AT3" s="25" t="n"/>
      <c r="AU3" s="25" t="n"/>
      <c r="AV3" s="25" t="n"/>
      <c r="AW3" s="25" t="n"/>
      <c r="AX3" s="25" t="n"/>
      <c r="AY3" s="25" t="n"/>
      <c r="AZ3" s="44" t="n"/>
    </row>
    <row r="4" ht="15.75" customHeight="1" s="71">
      <c r="A4" s="22" t="n"/>
      <c r="B4" s="23" t="n"/>
      <c r="C4" s="24" t="inlineStr">
        <is>
          <t>ADR:</t>
        </is>
      </c>
      <c r="D4" s="7">
        <f>AVERAGE(E4:AZ4)</f>
        <v/>
      </c>
      <c r="E4" s="6" t="n">
        <v>171.84</v>
      </c>
      <c r="F4" s="6" t="n">
        <v>150.47</v>
      </c>
      <c r="G4" s="6" t="n">
        <v>142.34</v>
      </c>
      <c r="H4" s="6" t="n">
        <v>141.93</v>
      </c>
      <c r="I4" s="6" t="n">
        <v>143.12</v>
      </c>
      <c r="J4" s="6" t="n">
        <v>152.44</v>
      </c>
      <c r="K4" s="6" t="n">
        <v>145.28</v>
      </c>
      <c r="L4" s="6" t="n">
        <v>142.36</v>
      </c>
      <c r="M4" s="6" t="n">
        <v>105.75</v>
      </c>
      <c r="N4" s="6" t="n">
        <v>140.22</v>
      </c>
      <c r="O4" s="6" t="n">
        <v>156.13</v>
      </c>
      <c r="P4" s="6" t="n">
        <v>145.67</v>
      </c>
      <c r="Q4" s="6" t="n">
        <v>160.33</v>
      </c>
      <c r="R4" s="6" t="n">
        <v>152.79</v>
      </c>
      <c r="S4" s="6" t="n">
        <v>159.1</v>
      </c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  <c r="AP4" s="6" t="n"/>
      <c r="AQ4" s="6" t="n"/>
      <c r="AR4" s="6" t="n"/>
      <c r="AS4" s="6" t="n"/>
      <c r="AT4" s="6" t="n"/>
      <c r="AU4" s="6" t="n"/>
      <c r="AV4" s="6" t="n"/>
      <c r="AW4" s="6" t="n"/>
      <c r="AX4" s="6" t="n"/>
      <c r="AY4" s="6" t="n"/>
      <c r="AZ4" s="45" t="n"/>
    </row>
    <row r="5" ht="15.75" customHeight="1" s="71">
      <c r="A5" s="22" t="n"/>
      <c r="B5" s="23" t="n"/>
      <c r="C5" s="24" t="inlineStr">
        <is>
          <t>Revenue:</t>
        </is>
      </c>
      <c r="D5" s="7">
        <f>(365*D3*D4)/12</f>
        <v/>
      </c>
      <c r="E5" s="26">
        <f>IF(ISBLANK(E3), "", (365*E3*E4)/12)</f>
        <v/>
      </c>
      <c r="F5" s="26">
        <f>IF(ISBLANK(F3), "", (365*F3*F4)/12)</f>
        <v/>
      </c>
      <c r="G5" s="26">
        <f>IF(ISBLANK(G3), "", (365*G3*G4)/12)</f>
        <v/>
      </c>
      <c r="H5" s="26">
        <f>IF(ISBLANK(H3), "", (365*H3*H4)/12)</f>
        <v/>
      </c>
      <c r="I5" s="26">
        <f>IF(ISBLANK(I3), "", (365*I3*I4)/12)</f>
        <v/>
      </c>
      <c r="J5" s="26">
        <f>IF(ISBLANK(J3), "", (365*J3*J4)/12)</f>
        <v/>
      </c>
      <c r="K5" s="26">
        <f>IF(ISBLANK(K3), "", (365*K3*K4)/12)</f>
        <v/>
      </c>
      <c r="L5" s="26">
        <f>IF(ISBLANK(L3), "", (365*L3*L4)/12)</f>
        <v/>
      </c>
      <c r="M5" s="26">
        <f>IF(ISBLANK(M3), "", (365*M3*M4)/12)</f>
        <v/>
      </c>
      <c r="N5" s="26">
        <f>IF(ISBLANK(N3), "", (365*N3*N4)/12)</f>
        <v/>
      </c>
      <c r="O5" s="26">
        <f>IF(ISBLANK(O3), "", (365*O3*O4)/12)</f>
        <v/>
      </c>
      <c r="P5" s="26">
        <f>IF(ISBLANK(P3), "", (365*P3*P4)/12)</f>
        <v/>
      </c>
      <c r="Q5" s="26">
        <f>IF(ISBLANK(Q3), "", (365*Q3*Q4)/12)</f>
        <v/>
      </c>
      <c r="R5" s="26">
        <f>IF(ISBLANK(R3), "", (365*R3*R4)/12)</f>
        <v/>
      </c>
      <c r="S5" s="26">
        <f>IF(ISBLANK(S3), "", (365*S3*S4)/12)</f>
        <v/>
      </c>
      <c r="T5" s="26">
        <f>IF(ISBLANK(T3), "", (365*T3*T4)/12)</f>
        <v/>
      </c>
      <c r="U5" s="26">
        <f>IF(ISBLANK(U3), "", (365*U3*U4)/12)</f>
        <v/>
      </c>
      <c r="V5" s="26">
        <f>IF(ISBLANK(V3), "", (365*V3*V4)/12)</f>
        <v/>
      </c>
      <c r="W5" s="26">
        <f>IF(ISBLANK(W3), "", (365*W3*W4)/12)</f>
        <v/>
      </c>
      <c r="X5" s="26">
        <f>IF(ISBLANK(X3), "", (365*X3*X4)/12)</f>
        <v/>
      </c>
      <c r="Y5" s="26">
        <f>IF(ISBLANK(Y3), "", (365*Y3*Y4)/12)</f>
        <v/>
      </c>
      <c r="Z5" s="26" t="n"/>
      <c r="AA5" s="26" t="n"/>
      <c r="AB5" s="26" t="n"/>
      <c r="AC5" s="26" t="n"/>
      <c r="AD5" s="26" t="n"/>
      <c r="AE5" s="26" t="n"/>
      <c r="AF5" s="26" t="n"/>
      <c r="AG5" s="26" t="n"/>
      <c r="AH5" s="26" t="n"/>
      <c r="AI5" s="26" t="n"/>
      <c r="AJ5" s="26" t="n"/>
      <c r="AK5" s="26" t="n"/>
      <c r="AL5" s="26" t="n"/>
      <c r="AM5" s="26" t="n"/>
      <c r="AN5" s="26" t="n"/>
      <c r="AO5" s="26" t="n"/>
      <c r="AP5" s="26" t="n"/>
      <c r="AQ5" s="26" t="n"/>
      <c r="AR5" s="26" t="n"/>
      <c r="AS5" s="26" t="n"/>
      <c r="AT5" s="26" t="n"/>
      <c r="AU5" s="26" t="n"/>
      <c r="AV5" s="26" t="n"/>
      <c r="AW5" s="26" t="n"/>
      <c r="AX5" s="26" t="n"/>
      <c r="AY5" s="26" t="n"/>
      <c r="AZ5" s="46" t="n"/>
    </row>
    <row r="6" ht="15.75" customHeight="1" s="71">
      <c r="A6" s="22" t="n"/>
      <c r="B6" s="27" t="n"/>
      <c r="C6" s="24" t="inlineStr">
        <is>
          <t>Rent:</t>
        </is>
      </c>
      <c r="D6" s="28" t="n">
        <v>0</v>
      </c>
      <c r="E6" s="29" t="n"/>
      <c r="G6" s="22" t="n"/>
      <c r="H6" s="22" t="n"/>
      <c r="I6" s="22" t="n"/>
      <c r="J6" s="22" t="n"/>
      <c r="K6" s="22" t="n"/>
      <c r="L6" s="22" t="n"/>
      <c r="M6" s="22" t="n"/>
      <c r="AZ6" s="47" t="n"/>
    </row>
    <row r="7" ht="15.75" customHeight="1" s="71">
      <c r="AZ7" s="47" t="n"/>
    </row>
    <row r="8" ht="15.75" customHeight="1" s="71">
      <c r="A8" s="19" t="n"/>
      <c r="B8" s="20" t="inlineStr">
        <is>
          <t>1 BD</t>
        </is>
      </c>
      <c r="C8" s="20" t="n"/>
      <c r="D8" s="21" t="inlineStr">
        <is>
          <t>AVG</t>
        </is>
      </c>
      <c r="E8" s="9" t="inlineStr">
        <is>
          <t>Listing 1</t>
        </is>
      </c>
      <c r="F8" s="9" t="inlineStr">
        <is>
          <t>Listing 2</t>
        </is>
      </c>
      <c r="G8" s="9" t="inlineStr">
        <is>
          <t>Listing 3</t>
        </is>
      </c>
      <c r="H8" s="9" t="inlineStr">
        <is>
          <t>Listing 4</t>
        </is>
      </c>
      <c r="I8" s="9" t="inlineStr">
        <is>
          <t>Listing 5</t>
        </is>
      </c>
      <c r="J8" s="9" t="inlineStr">
        <is>
          <t>Listing 6</t>
        </is>
      </c>
      <c r="K8" s="9" t="n"/>
      <c r="L8" s="9" t="n"/>
      <c r="M8" s="9" t="n"/>
      <c r="N8" s="9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  <c r="AM8" s="9" t="n"/>
      <c r="AN8" s="9" t="n"/>
      <c r="AO8" s="9" t="n"/>
      <c r="AP8" s="9" t="n"/>
      <c r="AQ8" s="9" t="n"/>
      <c r="AR8" s="9" t="n"/>
      <c r="AS8" s="9" t="n"/>
      <c r="AT8" s="9" t="n"/>
      <c r="AU8" s="9" t="n"/>
      <c r="AV8" s="9" t="n"/>
      <c r="AW8" s="9" t="n"/>
      <c r="AX8" s="9" t="n"/>
      <c r="AY8" s="9" t="n"/>
      <c r="AZ8" s="43" t="n"/>
    </row>
    <row r="9" ht="15.75" customHeight="1" s="71">
      <c r="A9" s="22" t="n"/>
      <c r="B9" s="23" t="n"/>
      <c r="C9" s="24" t="inlineStr">
        <is>
          <t>Occupancy:</t>
        </is>
      </c>
      <c r="D9" s="17">
        <f>AVERAGE(E9:AZ9)</f>
        <v/>
      </c>
      <c r="E9" s="25" t="n">
        <v>0.573066</v>
      </c>
      <c r="F9" s="25" t="n">
        <v>0.509804</v>
      </c>
      <c r="G9" s="25" t="n">
        <v>0.501425</v>
      </c>
      <c r="H9" s="25" t="n">
        <v>0.536111</v>
      </c>
      <c r="I9" s="25" t="n">
        <v>0.597765</v>
      </c>
      <c r="J9" s="25" t="n">
        <v>0.5443789999999999</v>
      </c>
      <c r="K9" s="25" t="n"/>
      <c r="L9" s="25" t="n"/>
      <c r="M9" s="25" t="n"/>
      <c r="N9" s="25" t="n"/>
      <c r="O9" s="25" t="n"/>
      <c r="P9" s="25" t="n"/>
      <c r="Q9" s="25" t="n"/>
      <c r="R9" s="25" t="n"/>
      <c r="S9" s="25" t="n"/>
      <c r="T9" s="25" t="n"/>
      <c r="U9" s="25" t="n"/>
      <c r="V9" s="25" t="n"/>
      <c r="W9" s="25" t="n"/>
      <c r="X9" s="25" t="n"/>
      <c r="Y9" s="25" t="n"/>
      <c r="Z9" s="25" t="n"/>
      <c r="AA9" s="25" t="n"/>
      <c r="AB9" s="25" t="n"/>
      <c r="AC9" s="25" t="n"/>
      <c r="AD9" s="25" t="n"/>
      <c r="AE9" s="25" t="n"/>
      <c r="AF9" s="25" t="n"/>
      <c r="AG9" s="25" t="n"/>
      <c r="AH9" s="25" t="n"/>
      <c r="AI9" s="25" t="n"/>
      <c r="AJ9" s="25" t="n"/>
      <c r="AK9" s="25" t="n"/>
      <c r="AL9" s="25" t="n"/>
      <c r="AM9" s="25" t="n"/>
      <c r="AN9" s="25" t="n"/>
      <c r="AO9" s="25" t="n"/>
      <c r="AP9" s="25" t="n"/>
      <c r="AQ9" s="25" t="n"/>
      <c r="AR9" s="25" t="n"/>
      <c r="AS9" s="25" t="n"/>
      <c r="AT9" s="25" t="n"/>
      <c r="AU9" s="25" t="n"/>
      <c r="AV9" s="25" t="n"/>
      <c r="AW9" s="25" t="n"/>
      <c r="AX9" s="25" t="n"/>
      <c r="AY9" s="25" t="n"/>
      <c r="AZ9" s="44" t="n"/>
    </row>
    <row r="10" ht="15.75" customHeight="1" s="71">
      <c r="A10" s="22" t="n"/>
      <c r="B10" s="23" t="n"/>
      <c r="C10" s="24" t="inlineStr">
        <is>
          <t>ADR:</t>
        </is>
      </c>
      <c r="D10" s="7">
        <f>AVERAGE(E10:AZ10)</f>
        <v/>
      </c>
      <c r="E10" s="6" t="n">
        <v>184.93</v>
      </c>
      <c r="F10" s="6" t="n">
        <v>166.31</v>
      </c>
      <c r="G10" s="6" t="n">
        <v>182.89</v>
      </c>
      <c r="H10" s="6" t="n">
        <v>120.43</v>
      </c>
      <c r="I10" s="6" t="n">
        <v>223.93</v>
      </c>
      <c r="J10" s="6" t="n">
        <v>191.85</v>
      </c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6" t="n"/>
      <c r="AR10" s="6" t="n"/>
      <c r="AS10" s="6" t="n"/>
      <c r="AT10" s="6" t="n"/>
      <c r="AU10" s="6" t="n"/>
      <c r="AV10" s="6" t="n"/>
      <c r="AW10" s="6" t="n"/>
      <c r="AX10" s="6" t="n"/>
      <c r="AY10" s="6" t="n"/>
      <c r="AZ10" s="45" t="n"/>
    </row>
    <row r="11" ht="15.75" customHeight="1" s="71">
      <c r="A11" s="22" t="n"/>
      <c r="B11" s="23" t="n"/>
      <c r="C11" s="24" t="inlineStr">
        <is>
          <t>Revenue:</t>
        </is>
      </c>
      <c r="D11" s="7">
        <f>(365*D9*D10)/12</f>
        <v/>
      </c>
      <c r="E11" s="26">
        <f>IF(ISBLANK(E9), "", (365*E9*E10)/12)</f>
        <v/>
      </c>
      <c r="F11" s="26">
        <f>IF(ISBLANK(F9), "", (365*F9*F10)/12)</f>
        <v/>
      </c>
      <c r="G11" s="26">
        <f>IF(ISBLANK(G9), "", (365*G9*G10)/12)</f>
        <v/>
      </c>
      <c r="H11" s="26">
        <f>IF(ISBLANK(H9), "", (365*H9*H10)/12)</f>
        <v/>
      </c>
      <c r="I11" s="26">
        <f>IF(ISBLANK(I9), "", (365*I9*I10)/12)</f>
        <v/>
      </c>
      <c r="J11" s="26">
        <f>IF(ISBLANK(J9), "", (365*J9*J10)/12)</f>
        <v/>
      </c>
      <c r="K11" s="26">
        <f>IF(ISBLANK(K9), "", (365*K9*K10)/12)</f>
        <v/>
      </c>
      <c r="L11" s="26">
        <f>IF(ISBLANK(L9), "", (365*L9*L10)/12)</f>
        <v/>
      </c>
      <c r="M11" s="26">
        <f>IF(ISBLANK(M9), "", (365*M9*M10)/12)</f>
        <v/>
      </c>
      <c r="N11" s="26">
        <f>IF(ISBLANK(N9), "", (365*N9*N10)/12)</f>
        <v/>
      </c>
      <c r="O11" s="26">
        <f>IF(ISBLANK(O9), "", (365*O9*O10)/12)</f>
        <v/>
      </c>
      <c r="P11" s="26">
        <f>IF(ISBLANK(P9), "", (365*P9*P10)/12)</f>
        <v/>
      </c>
      <c r="Q11" s="26">
        <f>IF(ISBLANK(Q9), "", (365*Q9*Q10)/12)</f>
        <v/>
      </c>
      <c r="R11" s="26">
        <f>IF(ISBLANK(R9), "", (365*R9*R10)/12)</f>
        <v/>
      </c>
      <c r="S11" s="26">
        <f>IF(ISBLANK(S9), "", (365*S9*S10)/12)</f>
        <v/>
      </c>
      <c r="T11" s="26">
        <f>IF(ISBLANK(T9), "", (365*T9*T10)/12)</f>
        <v/>
      </c>
      <c r="U11" s="26">
        <f>IF(ISBLANK(U9), "", (365*U9*U10)/12)</f>
        <v/>
      </c>
      <c r="V11" s="26">
        <f>IF(ISBLANK(V9), "", (365*V9*V10)/12)</f>
        <v/>
      </c>
      <c r="W11" s="26">
        <f>IF(ISBLANK(W9), "", (365*W9*W10)/12)</f>
        <v/>
      </c>
      <c r="X11" s="26">
        <f>IF(ISBLANK(X9), "", (365*X9*X10)/12)</f>
        <v/>
      </c>
      <c r="Y11" s="26">
        <f>IF(ISBLANK(Y9), "", (365*Y9*Y10)/12)</f>
        <v/>
      </c>
      <c r="Z11" s="26" t="n"/>
      <c r="AA11" s="26" t="n"/>
      <c r="AB11" s="26" t="n"/>
      <c r="AC11" s="26" t="n"/>
      <c r="AD11" s="26" t="n"/>
      <c r="AE11" s="26" t="n"/>
      <c r="AF11" s="26" t="n"/>
      <c r="AG11" s="26" t="n"/>
      <c r="AH11" s="26" t="n"/>
      <c r="AI11" s="26" t="n"/>
      <c r="AJ11" s="26" t="n"/>
      <c r="AK11" s="26" t="n"/>
      <c r="AL11" s="26" t="n"/>
      <c r="AM11" s="26" t="n"/>
      <c r="AN11" s="26" t="n"/>
      <c r="AO11" s="26" t="n"/>
      <c r="AP11" s="26" t="n"/>
      <c r="AQ11" s="26" t="n"/>
      <c r="AR11" s="26" t="n"/>
      <c r="AS11" s="26" t="n"/>
      <c r="AT11" s="26" t="n"/>
      <c r="AU11" s="26" t="n"/>
      <c r="AV11" s="26" t="n"/>
      <c r="AW11" s="26" t="n"/>
      <c r="AX11" s="26" t="n"/>
      <c r="AY11" s="26" t="n"/>
      <c r="AZ11" s="46" t="n"/>
    </row>
    <row r="12" ht="15.75" customHeight="1" s="71">
      <c r="A12" s="22" t="n"/>
      <c r="B12" s="27" t="n"/>
      <c r="C12" s="24" t="inlineStr">
        <is>
          <t>Rent:</t>
        </is>
      </c>
      <c r="D12" s="28" t="n">
        <v>0</v>
      </c>
      <c r="E12" s="29" t="n"/>
      <c r="G12" s="22" t="n"/>
      <c r="H12" s="22" t="n"/>
      <c r="I12" s="22" t="n"/>
      <c r="J12" s="22" t="n"/>
      <c r="K12" s="22" t="n"/>
      <c r="L12" s="22" t="n"/>
      <c r="M12" s="22" t="n"/>
      <c r="AZ12" s="47" t="n"/>
    </row>
    <row r="13" ht="15.75" customHeight="1" s="71">
      <c r="AZ13" s="47" t="n"/>
    </row>
    <row r="14" ht="15.75" customHeight="1" s="71">
      <c r="A14" s="1" t="n"/>
      <c r="B14" s="69" t="inlineStr">
        <is>
          <t>2 BD</t>
        </is>
      </c>
      <c r="C14" s="69" t="n"/>
      <c r="D14" s="3" t="inlineStr">
        <is>
          <t>AVG</t>
        </is>
      </c>
      <c r="E14" s="9" t="inlineStr">
        <is>
          <t>Listing 1</t>
        </is>
      </c>
      <c r="F14" s="9" t="inlineStr">
        <is>
          <t>Listing 2</t>
        </is>
      </c>
      <c r="G14" s="9" t="inlineStr">
        <is>
          <t>Listing 3</t>
        </is>
      </c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9" t="n"/>
      <c r="AH14" s="9" t="n"/>
      <c r="AI14" s="9" t="n"/>
      <c r="AJ14" s="9" t="n"/>
      <c r="AK14" s="9" t="n"/>
      <c r="AL14" s="9" t="n"/>
      <c r="AM14" s="9" t="n"/>
      <c r="AN14" s="9" t="n"/>
      <c r="AO14" s="9" t="n"/>
      <c r="AP14" s="9" t="n"/>
      <c r="AQ14" s="9" t="n"/>
      <c r="AR14" s="9" t="n"/>
      <c r="AS14" s="9" t="n"/>
      <c r="AT14" s="9" t="n"/>
      <c r="AU14" s="9" t="n"/>
      <c r="AV14" s="9" t="n"/>
      <c r="AW14" s="9" t="n"/>
      <c r="AX14" s="9" t="n"/>
      <c r="AY14" s="9" t="n"/>
      <c r="AZ14" s="43" t="n"/>
    </row>
    <row r="15" ht="15.75" customHeight="1" s="71">
      <c r="A15" s="70" t="n"/>
      <c r="B15" s="23" t="n"/>
      <c r="C15" s="67" t="inlineStr">
        <is>
          <t>Occupancy:</t>
        </is>
      </c>
      <c r="D15" s="17">
        <f>AVERAGE(E15:AZ15)</f>
        <v/>
      </c>
      <c r="E15" s="25" t="n">
        <v>0.59144</v>
      </c>
      <c r="F15" s="25" t="n">
        <v>0.5235109999999999</v>
      </c>
      <c r="G15" s="25" t="n">
        <v>0.670498</v>
      </c>
      <c r="H15" s="25" t="n"/>
      <c r="I15" s="25" t="n"/>
      <c r="J15" s="25" t="n"/>
      <c r="K15" s="25" t="n"/>
      <c r="L15" s="25" t="n"/>
      <c r="M15" s="25" t="n"/>
      <c r="N15" s="25" t="n"/>
      <c r="O15" s="25" t="n"/>
      <c r="P15" s="25" t="n"/>
      <c r="Q15" s="25" t="n"/>
      <c r="R15" s="25" t="n"/>
      <c r="S15" s="25" t="n"/>
      <c r="T15" s="25" t="n"/>
      <c r="U15" s="25" t="n"/>
      <c r="V15" s="25" t="n"/>
      <c r="W15" s="25" t="n"/>
      <c r="X15" s="25" t="n"/>
      <c r="Y15" s="25" t="n"/>
      <c r="Z15" s="25" t="n"/>
      <c r="AA15" s="25" t="n"/>
      <c r="AB15" s="25" t="n"/>
      <c r="AC15" s="25" t="n"/>
      <c r="AD15" s="25" t="n"/>
      <c r="AE15" s="25" t="n"/>
      <c r="AF15" s="25" t="n"/>
      <c r="AG15" s="25" t="n"/>
      <c r="AH15" s="25" t="n"/>
      <c r="AI15" s="25" t="n"/>
      <c r="AJ15" s="25" t="n"/>
      <c r="AK15" s="25" t="n"/>
      <c r="AL15" s="25" t="n"/>
      <c r="AM15" s="25" t="n"/>
      <c r="AN15" s="25" t="n"/>
      <c r="AO15" s="25" t="n"/>
      <c r="AP15" s="25" t="n"/>
      <c r="AQ15" s="25" t="n"/>
      <c r="AR15" s="25" t="n"/>
      <c r="AS15" s="25" t="n"/>
      <c r="AT15" s="25" t="n"/>
      <c r="AU15" s="25" t="n"/>
      <c r="AV15" s="25" t="n"/>
      <c r="AW15" s="25" t="n"/>
      <c r="AX15" s="25" t="n"/>
      <c r="AY15" s="25" t="n"/>
      <c r="AZ15" s="44" t="n"/>
    </row>
    <row r="16" ht="15.75" customHeight="1" s="71">
      <c r="A16" s="70" t="n"/>
      <c r="B16" s="23" t="n"/>
      <c r="C16" s="67" t="inlineStr">
        <is>
          <t>ADR:</t>
        </is>
      </c>
      <c r="D16" s="7">
        <f>AVERAGE(E16:AZ16)</f>
        <v/>
      </c>
      <c r="E16" s="6" t="n">
        <v>226.31</v>
      </c>
      <c r="F16" s="6" t="n">
        <v>212.52</v>
      </c>
      <c r="G16" s="6" t="n">
        <v>275.38</v>
      </c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  <c r="AA16" s="6" t="n"/>
      <c r="AB16" s="6" t="n"/>
      <c r="AC16" s="6" t="n"/>
      <c r="AD16" s="6" t="n"/>
      <c r="AE16" s="6" t="n"/>
      <c r="AF16" s="6" t="n"/>
      <c r="AG16" s="6" t="n"/>
      <c r="AH16" s="6" t="n"/>
      <c r="AI16" s="6" t="n"/>
      <c r="AJ16" s="6" t="n"/>
      <c r="AK16" s="6" t="n"/>
      <c r="AL16" s="6" t="n"/>
      <c r="AM16" s="6" t="n"/>
      <c r="AN16" s="6" t="n"/>
      <c r="AO16" s="6" t="n"/>
      <c r="AP16" s="6" t="n"/>
      <c r="AQ16" s="6" t="n"/>
      <c r="AR16" s="6" t="n"/>
      <c r="AS16" s="6" t="n"/>
      <c r="AT16" s="6" t="n"/>
      <c r="AU16" s="6" t="n"/>
      <c r="AV16" s="6" t="n"/>
      <c r="AW16" s="6" t="n"/>
      <c r="AX16" s="6" t="n"/>
      <c r="AY16" s="6" t="n"/>
      <c r="AZ16" s="45" t="n"/>
    </row>
    <row r="17" ht="15.75" customHeight="1" s="71">
      <c r="A17" s="70" t="n"/>
      <c r="B17" s="23" t="n"/>
      <c r="C17" s="67" t="inlineStr">
        <is>
          <t>Revenue:</t>
        </is>
      </c>
      <c r="D17" s="7">
        <f>(365*D15*D16)/12</f>
        <v/>
      </c>
      <c r="E17" s="26">
        <f>IF(ISBLANK(E15), "", (365*E15*E16)/12)</f>
        <v/>
      </c>
      <c r="F17" s="26">
        <f>IF(ISBLANK(F15), "", (365*F15*F16)/12)</f>
        <v/>
      </c>
      <c r="G17" s="26">
        <f>IF(ISBLANK(G15), "", (365*G15*G16)/12)</f>
        <v/>
      </c>
      <c r="H17" s="26">
        <f>IF(ISBLANK(H15), "", (365*H15*H16)/12)</f>
        <v/>
      </c>
      <c r="I17" s="26">
        <f>IF(ISBLANK(I15), "", (365*I15*I16)/12)</f>
        <v/>
      </c>
      <c r="J17" s="26">
        <f>IF(ISBLANK(J15), "", (365*J15*J16)/12)</f>
        <v/>
      </c>
      <c r="K17" s="26">
        <f>IF(ISBLANK(K15), "", (365*K15*K16)/12)</f>
        <v/>
      </c>
      <c r="L17" s="26">
        <f>IF(ISBLANK(L15), "", (365*L15*L16)/12)</f>
        <v/>
      </c>
      <c r="M17" s="26">
        <f>IF(ISBLANK(M15), "", (365*M15*M16)/12)</f>
        <v/>
      </c>
      <c r="N17" s="26">
        <f>IF(ISBLANK(N15), "", (365*N15*N16)/12)</f>
        <v/>
      </c>
      <c r="O17" s="26">
        <f>IF(ISBLANK(O15), "", (365*O15*O16)/12)</f>
        <v/>
      </c>
      <c r="P17" s="26">
        <f>IF(ISBLANK(P15), "", (365*P15*P16)/12)</f>
        <v/>
      </c>
      <c r="Q17" s="26">
        <f>IF(ISBLANK(Q15), "", (365*Q15*Q16)/12)</f>
        <v/>
      </c>
      <c r="R17" s="26">
        <f>IF(ISBLANK(R15), "", (365*R15*R16)/12)</f>
        <v/>
      </c>
      <c r="S17" s="26">
        <f>IF(ISBLANK(S15), "", (365*S15*S16)/12)</f>
        <v/>
      </c>
      <c r="T17" s="26">
        <f>IF(ISBLANK(T15), "", (365*T15*T16)/12)</f>
        <v/>
      </c>
      <c r="U17" s="26">
        <f>IF(ISBLANK(U15), "", (365*U15*U16)/12)</f>
        <v/>
      </c>
      <c r="V17" s="26">
        <f>IF(ISBLANK(V15), "", (365*V15*V16)/12)</f>
        <v/>
      </c>
      <c r="W17" s="26">
        <f>IF(ISBLANK(W15), "", (365*W15*W16)/12)</f>
        <v/>
      </c>
      <c r="X17" s="26">
        <f>IF(ISBLANK(X15), "", (365*X15*X16)/12)</f>
        <v/>
      </c>
      <c r="Y17" s="26">
        <f>IF(ISBLANK(Y15), "", (365*Y15*Y16)/12)</f>
        <v/>
      </c>
      <c r="Z17" s="26" t="n"/>
      <c r="AA17" s="26" t="n"/>
      <c r="AB17" s="26" t="n"/>
      <c r="AC17" s="26" t="n"/>
      <c r="AD17" s="26" t="n"/>
      <c r="AE17" s="26" t="n"/>
      <c r="AF17" s="26" t="n"/>
      <c r="AG17" s="26" t="n"/>
      <c r="AH17" s="26" t="n"/>
      <c r="AI17" s="26" t="n"/>
      <c r="AJ17" s="26" t="n"/>
      <c r="AK17" s="26" t="n"/>
      <c r="AL17" s="26" t="n"/>
      <c r="AM17" s="26" t="n"/>
      <c r="AN17" s="26" t="n"/>
      <c r="AO17" s="26" t="n"/>
      <c r="AP17" s="26" t="n"/>
      <c r="AQ17" s="26" t="n"/>
      <c r="AR17" s="26" t="n"/>
      <c r="AS17" s="26" t="n"/>
      <c r="AT17" s="26" t="n"/>
      <c r="AU17" s="26" t="n"/>
      <c r="AV17" s="26" t="n"/>
      <c r="AW17" s="26" t="n"/>
      <c r="AX17" s="26" t="n"/>
      <c r="AY17" s="26" t="n"/>
      <c r="AZ17" s="46" t="n"/>
    </row>
    <row r="18" ht="15.75" customHeight="1" s="71">
      <c r="A18" s="70" t="n"/>
      <c r="B18" s="27" t="n"/>
      <c r="C18" s="67" t="inlineStr">
        <is>
          <t>Rent:</t>
        </is>
      </c>
      <c r="D18" s="18" t="n">
        <v>0</v>
      </c>
      <c r="E18" s="8" t="n"/>
      <c r="G18" s="70" t="n"/>
      <c r="H18" s="70" t="n"/>
      <c r="I18" s="70" t="n"/>
      <c r="J18" s="70" t="n"/>
      <c r="K18" s="70" t="n"/>
      <c r="L18" s="70" t="n"/>
      <c r="M18" s="70" t="n"/>
      <c r="AZ18" s="47" t="n"/>
    </row>
    <row r="19" ht="15.75" customHeight="1" s="71">
      <c r="AZ19" s="47" t="n"/>
    </row>
    <row r="20" ht="15.75" customHeight="1" s="71">
      <c r="A20" s="1" t="n"/>
      <c r="B20" s="69" t="inlineStr">
        <is>
          <t>3 BD</t>
        </is>
      </c>
      <c r="C20" s="69" t="n"/>
      <c r="D20" s="35" t="inlineStr">
        <is>
          <t>AVG</t>
        </is>
      </c>
      <c r="E20" s="37" t="inlineStr">
        <is>
          <t>Listing 1</t>
        </is>
      </c>
      <c r="F20" s="38" t="inlineStr">
        <is>
          <t>Listing 2</t>
        </is>
      </c>
      <c r="G20" s="38" t="inlineStr">
        <is>
          <t>Listing 3</t>
        </is>
      </c>
      <c r="H20" s="38" t="inlineStr">
        <is>
          <t>Listing 4</t>
        </is>
      </c>
      <c r="I20" s="38" t="inlineStr">
        <is>
          <t>Listing 5</t>
        </is>
      </c>
      <c r="J20" s="38" t="inlineStr">
        <is>
          <t>Listing 6</t>
        </is>
      </c>
      <c r="K20" s="38" t="inlineStr">
        <is>
          <t>Listing 7</t>
        </is>
      </c>
      <c r="L20" s="38" t="inlineStr">
        <is>
          <t>Listing 8</t>
        </is>
      </c>
      <c r="M20" s="38" t="inlineStr">
        <is>
          <t>Listing 9</t>
        </is>
      </c>
      <c r="N20" s="38" t="inlineStr">
        <is>
          <t>Listing 10</t>
        </is>
      </c>
      <c r="O20" s="38" t="inlineStr">
        <is>
          <t>Listing 11</t>
        </is>
      </c>
      <c r="P20" s="38" t="inlineStr">
        <is>
          <t>Listing 12</t>
        </is>
      </c>
      <c r="Q20" s="38" t="inlineStr">
        <is>
          <t>Listing 13</t>
        </is>
      </c>
      <c r="R20" s="38" t="inlineStr">
        <is>
          <t>Listing 14</t>
        </is>
      </c>
      <c r="S20" s="38" t="inlineStr">
        <is>
          <t>Listing 15</t>
        </is>
      </c>
      <c r="T20" s="38" t="n"/>
      <c r="U20" s="38" t="n"/>
      <c r="V20" s="38" t="n"/>
      <c r="W20" s="38" t="n"/>
      <c r="X20" s="38" t="n"/>
      <c r="Y20" s="38" t="n"/>
      <c r="Z20" s="38" t="n"/>
      <c r="AA20" s="38" t="n"/>
      <c r="AB20" s="38" t="n"/>
      <c r="AC20" s="38" t="n"/>
      <c r="AD20" s="38" t="n"/>
      <c r="AE20" s="38" t="n"/>
      <c r="AF20" s="38" t="n"/>
      <c r="AG20" s="38" t="n"/>
      <c r="AH20" s="38" t="n"/>
      <c r="AI20" s="38" t="n"/>
      <c r="AJ20" s="38" t="n"/>
      <c r="AK20" s="38" t="n"/>
      <c r="AL20" s="38" t="n"/>
      <c r="AM20" s="38" t="n"/>
      <c r="AN20" s="38" t="n"/>
      <c r="AO20" s="38" t="n"/>
      <c r="AP20" s="38" t="n"/>
      <c r="AQ20" s="38" t="n"/>
      <c r="AR20" s="38" t="n"/>
      <c r="AS20" s="38" t="n"/>
      <c r="AT20" s="38" t="n"/>
      <c r="AU20" s="38" t="n"/>
      <c r="AV20" s="38" t="n"/>
      <c r="AW20" s="38" t="n"/>
      <c r="AX20" s="38" t="n"/>
      <c r="AY20" s="38" t="n"/>
      <c r="AZ20" s="48" t="n"/>
    </row>
    <row r="21" ht="15.75" customHeight="1" s="71">
      <c r="A21" s="70" t="n"/>
      <c r="B21" s="23" t="n"/>
      <c r="C21" s="67" t="inlineStr">
        <is>
          <t>Occupancy:</t>
        </is>
      </c>
      <c r="D21" s="5">
        <f>AVERAGE(E21:AZ21)</f>
        <v/>
      </c>
      <c r="E21" s="39" t="n">
        <v>0.68314</v>
      </c>
      <c r="F21" s="25" t="n">
        <v>0.54142</v>
      </c>
      <c r="G21" s="25" t="n">
        <v>0.548023</v>
      </c>
      <c r="H21" s="25" t="n">
        <v>0.580247</v>
      </c>
      <c r="I21" s="25" t="n">
        <v>0.568627</v>
      </c>
      <c r="J21" s="25" t="n">
        <v>0.664706</v>
      </c>
      <c r="K21" s="25" t="n">
        <v>0.654494</v>
      </c>
      <c r="L21" s="25" t="n">
        <v>0.530556</v>
      </c>
      <c r="M21" s="25" t="n">
        <v>0.586592</v>
      </c>
      <c r="N21" s="25" t="n">
        <v>0.526912</v>
      </c>
      <c r="O21" s="25" t="n">
        <v>0.619186</v>
      </c>
      <c r="P21" s="25" t="n">
        <v>0.578947</v>
      </c>
      <c r="Q21" s="25" t="n">
        <v>0.5538920000000001</v>
      </c>
      <c r="R21" s="25" t="n">
        <v>0.557971</v>
      </c>
      <c r="S21" s="25" t="n">
        <v>0.678571</v>
      </c>
      <c r="T21" s="25" t="n"/>
      <c r="U21" s="25" t="n"/>
      <c r="V21" s="25" t="n"/>
      <c r="W21" s="25" t="n"/>
      <c r="X21" s="25" t="n"/>
      <c r="Y21" s="25" t="n"/>
      <c r="Z21" s="25" t="n"/>
      <c r="AA21" s="25" t="n"/>
      <c r="AB21" s="25" t="n"/>
      <c r="AC21" s="25" t="n"/>
      <c r="AD21" s="25" t="n"/>
      <c r="AE21" s="25" t="n"/>
      <c r="AF21" s="25" t="n"/>
      <c r="AG21" s="25" t="n"/>
      <c r="AH21" s="25" t="n"/>
      <c r="AI21" s="25" t="n"/>
      <c r="AJ21" s="25" t="n"/>
      <c r="AK21" s="25" t="n"/>
      <c r="AL21" s="25" t="n"/>
      <c r="AM21" s="25" t="n"/>
      <c r="AN21" s="25" t="n"/>
      <c r="AO21" s="25" t="n"/>
      <c r="AP21" s="25" t="n"/>
      <c r="AQ21" s="25" t="n"/>
      <c r="AR21" s="25" t="n"/>
      <c r="AS21" s="25" t="n"/>
      <c r="AT21" s="25" t="n"/>
      <c r="AU21" s="25" t="n"/>
      <c r="AV21" s="25" t="n"/>
      <c r="AW21" s="25" t="n"/>
      <c r="AX21" s="25" t="n"/>
      <c r="AY21" s="25" t="n"/>
      <c r="AZ21" s="44" t="n"/>
    </row>
    <row r="22" ht="15.75" customHeight="1" s="71">
      <c r="A22" s="70" t="n"/>
      <c r="B22" s="23" t="n"/>
      <c r="C22" s="67" t="inlineStr">
        <is>
          <t>ADR:</t>
        </is>
      </c>
      <c r="D22" s="6">
        <f>AVERAGE(E22:AZ22)</f>
        <v/>
      </c>
      <c r="E22" s="40" t="n">
        <v>288.62</v>
      </c>
      <c r="F22" s="6" t="n">
        <v>153.79</v>
      </c>
      <c r="G22" s="6" t="n">
        <v>250.87</v>
      </c>
      <c r="H22" s="6" t="n">
        <v>215.26</v>
      </c>
      <c r="I22" s="6" t="n">
        <v>257.64</v>
      </c>
      <c r="J22" s="6" t="n">
        <v>203.21</v>
      </c>
      <c r="K22" s="6" t="n">
        <v>253.59</v>
      </c>
      <c r="L22" s="6" t="n">
        <v>232.19</v>
      </c>
      <c r="M22" s="6" t="n">
        <v>266.44</v>
      </c>
      <c r="N22" s="6" t="n">
        <v>346.98</v>
      </c>
      <c r="O22" s="6" t="n">
        <v>375.74</v>
      </c>
      <c r="P22" s="6" t="n">
        <v>420.53</v>
      </c>
      <c r="Q22" s="6" t="n">
        <v>281.44</v>
      </c>
      <c r="R22" s="6" t="n">
        <v>205.04</v>
      </c>
      <c r="S22" s="6" t="n">
        <v>584.15</v>
      </c>
      <c r="T22" s="6" t="n"/>
      <c r="U22" s="6" t="n"/>
      <c r="V22" s="6" t="n"/>
      <c r="W22" s="6" t="n"/>
      <c r="X22" s="6" t="n"/>
      <c r="Y22" s="6" t="n"/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" t="n"/>
      <c r="AW22" s="6" t="n"/>
      <c r="AX22" s="6" t="n"/>
      <c r="AY22" s="6" t="n"/>
      <c r="AZ22" s="45" t="n"/>
    </row>
    <row r="23" ht="15.75" customHeight="1" s="71">
      <c r="A23" s="70" t="n"/>
      <c r="B23" s="23" t="n"/>
      <c r="C23" s="67" t="inlineStr">
        <is>
          <t>Revenue:</t>
        </is>
      </c>
      <c r="D23" s="6">
        <f>(365*D21*D22)/12</f>
        <v/>
      </c>
      <c r="E23" s="41">
        <f>IF(ISBLANK(E21), "", (365*E21*E22)/12)</f>
        <v/>
      </c>
      <c r="F23" s="42">
        <f>IF(ISBLANK(F21), "", (365*F21*F22)/12)</f>
        <v/>
      </c>
      <c r="G23" s="42">
        <f>IF(ISBLANK(G21), "", (365*G21*G22)/12)</f>
        <v/>
      </c>
      <c r="H23" s="42">
        <f>IF(ISBLANK(H21), "", (365*H21*H22)/12)</f>
        <v/>
      </c>
      <c r="I23" s="42">
        <f>IF(ISBLANK(I21), "", (365*I21*I22)/12)</f>
        <v/>
      </c>
      <c r="J23" s="42">
        <f>IF(ISBLANK(J21), "", (365*J21*J22)/12)</f>
        <v/>
      </c>
      <c r="K23" s="42">
        <f>IF(ISBLANK(K21), "", (365*K21*K22)/12)</f>
        <v/>
      </c>
      <c r="L23" s="42">
        <f>IF(ISBLANK(L21), "", (365*L21*L22)/12)</f>
        <v/>
      </c>
      <c r="M23" s="42">
        <f>IF(ISBLANK(M21), "", (365*M21*M22)/12)</f>
        <v/>
      </c>
      <c r="N23" s="42">
        <f>IF(ISBLANK(N21), "", (365*N21*N22)/12)</f>
        <v/>
      </c>
      <c r="O23" s="42">
        <f>IF(ISBLANK(O21), "", (365*O21*O22)/12)</f>
        <v/>
      </c>
      <c r="P23" s="42">
        <f>IF(ISBLANK(P21), "", (365*P21*P22)/12)</f>
        <v/>
      </c>
      <c r="Q23" s="42">
        <f>IF(ISBLANK(Q21), "", (365*Q21*Q22)/12)</f>
        <v/>
      </c>
      <c r="R23" s="42">
        <f>IF(ISBLANK(R21), "", (365*R21*R22)/12)</f>
        <v/>
      </c>
      <c r="S23" s="42">
        <f>IF(ISBLANK(S21), "", (365*S21*S22)/12)</f>
        <v/>
      </c>
      <c r="T23" s="42">
        <f>IF(ISBLANK(T21), "", (365*T21*T22)/12)</f>
        <v/>
      </c>
      <c r="U23" s="42">
        <f>IF(ISBLANK(U21), "", (365*U21*U22)/12)</f>
        <v/>
      </c>
      <c r="V23" s="42">
        <f>IF(ISBLANK(V21), "", (365*V21*V22)/12)</f>
        <v/>
      </c>
      <c r="W23" s="42">
        <f>IF(ISBLANK(W21), "", (365*W21*W22)/12)</f>
        <v/>
      </c>
      <c r="X23" s="42">
        <f>IF(ISBLANK(X21), "", (365*X21*X22)/12)</f>
        <v/>
      </c>
      <c r="Y23" s="42">
        <f>IF(ISBLANK(Y21), "", (365*Y21*Y22)/12)</f>
        <v/>
      </c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  <c r="AQ23" s="42" t="n"/>
      <c r="AR23" s="42" t="n"/>
      <c r="AS23" s="42" t="n"/>
      <c r="AT23" s="42" t="n"/>
      <c r="AU23" s="42" t="n"/>
      <c r="AV23" s="42" t="n"/>
      <c r="AW23" s="42" t="n"/>
      <c r="AX23" s="42" t="n"/>
      <c r="AY23" s="42" t="n"/>
      <c r="AZ23" s="49" t="n"/>
    </row>
    <row r="24" ht="15.75" customHeight="1" s="71">
      <c r="A24" s="70" t="n"/>
      <c r="B24" s="27" t="n"/>
      <c r="C24" s="67" t="inlineStr">
        <is>
          <t>Rent:</t>
        </is>
      </c>
      <c r="D24" s="18" t="n">
        <v>0</v>
      </c>
      <c r="E24" s="36" t="n"/>
      <c r="G24" s="70" t="n"/>
      <c r="H24" s="70" t="n"/>
      <c r="I24" s="70" t="n"/>
      <c r="J24" s="70" t="n"/>
      <c r="K24" s="70" t="n"/>
      <c r="L24" s="70" t="n"/>
      <c r="M24" s="70" t="n"/>
    </row>
    <row r="26" ht="15.75" customFormat="1" customHeight="1" s="52">
      <c r="A26" s="70" t="n"/>
      <c r="B26" s="69" t="inlineStr">
        <is>
          <t>4 BD</t>
        </is>
      </c>
      <c r="C26" s="69" t="n"/>
      <c r="D26" s="35" t="inlineStr">
        <is>
          <t>AVG</t>
        </is>
      </c>
      <c r="E26" s="37" t="inlineStr">
        <is>
          <t>Listing 1</t>
        </is>
      </c>
      <c r="F26" s="38" t="n"/>
      <c r="G26" s="38" t="n"/>
      <c r="H26" s="38" t="n"/>
      <c r="I26" s="38" t="n"/>
      <c r="J26" s="38" t="n"/>
      <c r="K26" s="38" t="n"/>
      <c r="L26" s="38" t="n"/>
      <c r="M26" s="38" t="n"/>
      <c r="N26" s="38" t="n"/>
      <c r="O26" s="38" t="n"/>
      <c r="P26" s="38" t="n"/>
      <c r="Q26" s="38" t="n"/>
      <c r="R26" s="38" t="n"/>
      <c r="S26" s="38" t="n"/>
      <c r="T26" s="38" t="n"/>
      <c r="U26" s="38" t="n"/>
      <c r="V26" s="38" t="n"/>
      <c r="W26" s="38" t="n"/>
      <c r="X26" s="38" t="n"/>
      <c r="Y26" s="38" t="n"/>
      <c r="Z26" s="38" t="n"/>
      <c r="AA26" s="38" t="n"/>
      <c r="AB26" s="38" t="n"/>
      <c r="AC26" s="38" t="n"/>
      <c r="AD26" s="38" t="n"/>
      <c r="AE26" s="38" t="n"/>
      <c r="AF26" s="38" t="n"/>
      <c r="AG26" s="38" t="n"/>
      <c r="AH26" s="38" t="n"/>
      <c r="AI26" s="38" t="n"/>
      <c r="AJ26" s="38" t="n"/>
      <c r="AK26" s="38" t="n"/>
      <c r="AL26" s="38" t="n"/>
      <c r="AM26" s="38" t="n"/>
      <c r="AN26" s="38" t="n"/>
      <c r="AO26" s="38" t="n"/>
      <c r="AP26" s="38" t="n"/>
      <c r="AQ26" s="38" t="n"/>
      <c r="AR26" s="38" t="n"/>
      <c r="AS26" s="38" t="n"/>
      <c r="AT26" s="38" t="n"/>
      <c r="AU26" s="38" t="n"/>
      <c r="AV26" s="38" t="n"/>
      <c r="AW26" s="38" t="n"/>
      <c r="AX26" s="38" t="n"/>
      <c r="AY26" s="38" t="n"/>
      <c r="AZ26" s="48" t="n"/>
    </row>
    <row r="27" ht="15.75" customFormat="1" customHeight="1" s="51">
      <c r="A27" s="70" t="n"/>
      <c r="B27" s="23" t="n"/>
      <c r="C27" s="67" t="inlineStr">
        <is>
          <t>Occupancy:</t>
        </is>
      </c>
      <c r="D27" s="5">
        <f>AVERAGE(E27:AZ27)</f>
        <v/>
      </c>
      <c r="E27" s="39" t="n">
        <v>0.505435</v>
      </c>
      <c r="F27" s="25" t="n"/>
      <c r="G27" s="25" t="n"/>
      <c r="H27" s="25" t="n"/>
      <c r="I27" s="25" t="n"/>
      <c r="J27" s="25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5" t="n"/>
      <c r="T27" s="25" t="n"/>
      <c r="U27" s="25" t="n"/>
      <c r="V27" s="25" t="n"/>
      <c r="W27" s="25" t="n"/>
      <c r="X27" s="25" t="n"/>
      <c r="Y27" s="25" t="n"/>
      <c r="Z27" s="25" t="n"/>
      <c r="AA27" s="25" t="n"/>
      <c r="AB27" s="25" t="n"/>
      <c r="AC27" s="25" t="n"/>
      <c r="AD27" s="25" t="n"/>
      <c r="AE27" s="25" t="n"/>
      <c r="AF27" s="25" t="n"/>
      <c r="AG27" s="25" t="n"/>
      <c r="AH27" s="25" t="n"/>
      <c r="AI27" s="25" t="n"/>
      <c r="AJ27" s="25" t="n"/>
      <c r="AK27" s="25" t="n"/>
      <c r="AL27" s="25" t="n"/>
      <c r="AM27" s="25" t="n"/>
      <c r="AN27" s="25" t="n"/>
      <c r="AO27" s="25" t="n"/>
      <c r="AP27" s="25" t="n"/>
      <c r="AQ27" s="25" t="n"/>
      <c r="AR27" s="25" t="n"/>
      <c r="AS27" s="25" t="n"/>
      <c r="AT27" s="25" t="n"/>
      <c r="AU27" s="25" t="n"/>
      <c r="AV27" s="25" t="n"/>
      <c r="AW27" s="25" t="n"/>
      <c r="AX27" s="25" t="n"/>
      <c r="AY27" s="25" t="n"/>
      <c r="AZ27" s="44" t="n"/>
    </row>
    <row r="28" ht="15.75" customFormat="1" customHeight="1" s="51">
      <c r="A28" s="70" t="n"/>
      <c r="B28" s="23" t="n"/>
      <c r="C28" s="67" t="inlineStr">
        <is>
          <t>ADR:</t>
        </is>
      </c>
      <c r="D28" s="6">
        <f>AVERAGE(E28:AZ28)</f>
        <v/>
      </c>
      <c r="E28" s="40" t="n">
        <v>340.81</v>
      </c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  <c r="AA28" s="6" t="n"/>
      <c r="AB28" s="6" t="n"/>
      <c r="AC28" s="6" t="n"/>
      <c r="AD28" s="6" t="n"/>
      <c r="AE28" s="6" t="n"/>
      <c r="AF28" s="6" t="n"/>
      <c r="AG28" s="6" t="n"/>
      <c r="AH28" s="6" t="n"/>
      <c r="AI28" s="6" t="n"/>
      <c r="AJ28" s="6" t="n"/>
      <c r="AK28" s="6" t="n"/>
      <c r="AL28" s="6" t="n"/>
      <c r="AM28" s="6" t="n"/>
      <c r="AN28" s="6" t="n"/>
      <c r="AO28" s="6" t="n"/>
      <c r="AP28" s="6" t="n"/>
      <c r="AQ28" s="6" t="n"/>
      <c r="AR28" s="6" t="n"/>
      <c r="AS28" s="6" t="n"/>
      <c r="AT28" s="6" t="n"/>
      <c r="AU28" s="6" t="n"/>
      <c r="AV28" s="6" t="n"/>
      <c r="AW28" s="6" t="n"/>
      <c r="AX28" s="6" t="n"/>
      <c r="AY28" s="6" t="n"/>
      <c r="AZ28" s="45" t="n"/>
    </row>
    <row r="29" ht="15.75" customFormat="1" customHeight="1" s="51">
      <c r="A29" s="70" t="n"/>
      <c r="B29" s="23" t="n"/>
      <c r="C29" s="67" t="inlineStr">
        <is>
          <t>Revenue:</t>
        </is>
      </c>
      <c r="D29" s="6">
        <f>(365*D27*D28)/12</f>
        <v/>
      </c>
      <c r="E29" s="41">
        <f>IF(ISBLANK(E27), "", (365*E27*E28)/12)</f>
        <v/>
      </c>
      <c r="F29" s="42">
        <f>IF(ISBLANK(F27), "", (365*F27*F28)/12)</f>
        <v/>
      </c>
      <c r="G29" s="42">
        <f>IF(ISBLANK(G27), "", (365*G27*G28)/12)</f>
        <v/>
      </c>
      <c r="H29" s="42">
        <f>IF(ISBLANK(H27), "", (365*H27*H28)/12)</f>
        <v/>
      </c>
      <c r="I29" s="42">
        <f>IF(ISBLANK(I27), "", (365*I27*I28)/12)</f>
        <v/>
      </c>
      <c r="J29" s="42">
        <f>IF(ISBLANK(J27), "", (365*J27*J28)/12)</f>
        <v/>
      </c>
      <c r="K29" s="42">
        <f>IF(ISBLANK(K27), "", (365*K27*K28)/12)</f>
        <v/>
      </c>
      <c r="L29" s="42">
        <f>IF(ISBLANK(L27), "", (365*L27*L28)/12)</f>
        <v/>
      </c>
      <c r="M29" s="42">
        <f>IF(ISBLANK(M27), "", (365*M27*M28)/12)</f>
        <v/>
      </c>
      <c r="N29" s="42">
        <f>IF(ISBLANK(N27), "", (365*N27*N28)/12)</f>
        <v/>
      </c>
      <c r="O29" s="42">
        <f>IF(ISBLANK(O27), "", (365*O27*O28)/12)</f>
        <v/>
      </c>
      <c r="P29" s="42">
        <f>IF(ISBLANK(P27), "", (365*P27*P28)/12)</f>
        <v/>
      </c>
      <c r="Q29" s="42">
        <f>IF(ISBLANK(Q27), "", (365*Q27*Q28)/12)</f>
        <v/>
      </c>
      <c r="R29" s="42">
        <f>IF(ISBLANK(R27), "", (365*R27*R28)/12)</f>
        <v/>
      </c>
      <c r="S29" s="42">
        <f>IF(ISBLANK(S27), "", (365*S27*S28)/12)</f>
        <v/>
      </c>
      <c r="T29" s="42">
        <f>IF(ISBLANK(T27), "", (365*T27*T28)/12)</f>
        <v/>
      </c>
      <c r="U29" s="42">
        <f>IF(ISBLANK(U27), "", (365*U27*U28)/12)</f>
        <v/>
      </c>
      <c r="V29" s="42">
        <f>IF(ISBLANK(V27), "", (365*V27*V28)/12)</f>
        <v/>
      </c>
      <c r="W29" s="42">
        <f>IF(ISBLANK(W27), "", (365*W27*W28)/12)</f>
        <v/>
      </c>
      <c r="X29" s="42">
        <f>IF(ISBLANK(X27), "", (365*X27*X28)/12)</f>
        <v/>
      </c>
      <c r="Y29" s="42">
        <f>IF(ISBLANK(Y27), "", (365*Y27*Y28)/12)</f>
        <v/>
      </c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  <c r="AQ29" s="42" t="n"/>
      <c r="AR29" s="42" t="n"/>
      <c r="AS29" s="42" t="n"/>
      <c r="AT29" s="42" t="n"/>
      <c r="AU29" s="42" t="n"/>
      <c r="AV29" s="42" t="n"/>
      <c r="AW29" s="42" t="n"/>
      <c r="AX29" s="42" t="n"/>
      <c r="AY29" s="42" t="n"/>
      <c r="AZ29" s="49" t="n"/>
    </row>
    <row r="30" ht="15.75" customFormat="1" customHeight="1" s="54">
      <c r="A30" s="70" t="n"/>
      <c r="B30" s="27" t="n"/>
      <c r="C30" s="67" t="inlineStr">
        <is>
          <t>Rent:</t>
        </is>
      </c>
      <c r="D30" s="18" t="n">
        <v>0</v>
      </c>
      <c r="E30" s="36" t="n"/>
      <c r="G30" s="70" t="n"/>
      <c r="H30" s="70" t="n"/>
      <c r="I30" s="70" t="n"/>
      <c r="J30" s="70" t="n"/>
      <c r="K30" s="70" t="n"/>
      <c r="L30" s="70" t="n"/>
      <c r="M30" s="70" t="n"/>
    </row>
    <row r="31" ht="15.75" customHeight="1" s="71">
      <c r="A31" s="70" t="n"/>
    </row>
    <row r="32" ht="15.75" customHeight="1" s="71">
      <c r="A32" s="70" t="n"/>
      <c r="B32" s="69" t="inlineStr">
        <is>
          <t>5 BD</t>
        </is>
      </c>
      <c r="C32" s="69" t="n"/>
      <c r="D32" s="35" t="inlineStr">
        <is>
          <t>AVG</t>
        </is>
      </c>
      <c r="E32" s="37" t="inlineStr">
        <is>
          <t>Listing 1</t>
        </is>
      </c>
      <c r="F32" s="38" t="n"/>
      <c r="G32" s="38" t="n"/>
      <c r="H32" s="38" t="n"/>
      <c r="I32" s="38" t="n"/>
      <c r="J32" s="38" t="n"/>
      <c r="K32" s="38" t="n"/>
      <c r="L32" s="38" t="n"/>
      <c r="M32" s="38" t="n"/>
      <c r="N32" s="38" t="n"/>
      <c r="O32" s="38" t="n"/>
      <c r="P32" s="38" t="n"/>
      <c r="Q32" s="38" t="n"/>
      <c r="R32" s="38" t="n"/>
      <c r="S32" s="38" t="n"/>
      <c r="T32" s="38" t="n"/>
      <c r="U32" s="38" t="n"/>
      <c r="V32" s="38" t="n"/>
      <c r="W32" s="38" t="n"/>
      <c r="X32" s="38" t="n"/>
      <c r="Y32" s="38" t="n"/>
      <c r="Z32" s="38" t="n"/>
      <c r="AA32" s="38" t="n"/>
      <c r="AB32" s="38" t="n"/>
      <c r="AC32" s="38" t="n"/>
      <c r="AD32" s="38" t="n"/>
      <c r="AE32" s="38" t="n"/>
      <c r="AF32" s="38" t="n"/>
      <c r="AG32" s="38" t="n"/>
      <c r="AH32" s="38" t="n"/>
      <c r="AI32" s="38" t="n"/>
      <c r="AJ32" s="38" t="n"/>
      <c r="AK32" s="38" t="n"/>
      <c r="AL32" s="38" t="n"/>
      <c r="AM32" s="38" t="n"/>
      <c r="AN32" s="38" t="n"/>
      <c r="AO32" s="38" t="n"/>
      <c r="AP32" s="38" t="n"/>
      <c r="AQ32" s="38" t="n"/>
      <c r="AR32" s="38" t="n"/>
      <c r="AS32" s="38" t="n"/>
      <c r="AT32" s="38" t="n"/>
      <c r="AU32" s="38" t="n"/>
      <c r="AV32" s="38" t="n"/>
      <c r="AW32" s="38" t="n"/>
      <c r="AX32" s="38" t="n"/>
      <c r="AY32" s="38" t="n"/>
      <c r="AZ32" s="48" t="n"/>
    </row>
    <row r="33" ht="15.75" customHeight="1" s="71">
      <c r="A33" s="70" t="n"/>
      <c r="B33" s="23" t="n"/>
      <c r="C33" s="67" t="inlineStr">
        <is>
          <t>Occupancy:</t>
        </is>
      </c>
      <c r="D33" s="5">
        <f>AVERAGE(E33:AZ33)</f>
        <v/>
      </c>
      <c r="E33" s="39" t="n">
        <v>0.648415</v>
      </c>
      <c r="F33" s="25" t="n"/>
      <c r="G33" s="25" t="n"/>
      <c r="H33" s="25" t="n"/>
      <c r="I33" s="25" t="n"/>
      <c r="J33" s="25" t="n"/>
      <c r="K33" s="25" t="n"/>
      <c r="L33" s="25" t="n"/>
      <c r="M33" s="25" t="n"/>
      <c r="N33" s="25" t="n"/>
      <c r="O33" s="25" t="n"/>
      <c r="P33" s="25" t="n"/>
      <c r="Q33" s="25" t="n"/>
      <c r="R33" s="25" t="n"/>
      <c r="S33" s="25" t="n"/>
      <c r="T33" s="25" t="n"/>
      <c r="U33" s="25" t="n"/>
      <c r="V33" s="25" t="n"/>
      <c r="W33" s="25" t="n"/>
      <c r="X33" s="25" t="n"/>
      <c r="Y33" s="25" t="n"/>
      <c r="Z33" s="25" t="n"/>
      <c r="AA33" s="25" t="n"/>
      <c r="AB33" s="25" t="n"/>
      <c r="AC33" s="25" t="n"/>
      <c r="AD33" s="25" t="n"/>
      <c r="AE33" s="25" t="n"/>
      <c r="AF33" s="25" t="n"/>
      <c r="AG33" s="25" t="n"/>
      <c r="AH33" s="25" t="n"/>
      <c r="AI33" s="25" t="n"/>
      <c r="AJ33" s="25" t="n"/>
      <c r="AK33" s="25" t="n"/>
      <c r="AL33" s="25" t="n"/>
      <c r="AM33" s="25" t="n"/>
      <c r="AN33" s="25" t="n"/>
      <c r="AO33" s="25" t="n"/>
      <c r="AP33" s="25" t="n"/>
      <c r="AQ33" s="25" t="n"/>
      <c r="AR33" s="25" t="n"/>
      <c r="AS33" s="25" t="n"/>
      <c r="AT33" s="25" t="n"/>
      <c r="AU33" s="25" t="n"/>
      <c r="AV33" s="25" t="n"/>
      <c r="AW33" s="25" t="n"/>
      <c r="AX33" s="25" t="n"/>
      <c r="AY33" s="25" t="n"/>
      <c r="AZ33" s="44" t="n"/>
    </row>
    <row r="34" ht="15.75" customHeight="1" s="71">
      <c r="A34" s="70" t="n"/>
      <c r="B34" s="23" t="n"/>
      <c r="C34" s="67" t="inlineStr">
        <is>
          <t>ADR:</t>
        </is>
      </c>
      <c r="D34" s="6">
        <f>AVERAGE(E34:AZ34)</f>
        <v/>
      </c>
      <c r="E34" s="40" t="n">
        <v>505.17</v>
      </c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  <c r="AA34" s="6" t="n"/>
      <c r="AB34" s="6" t="n"/>
      <c r="AC34" s="6" t="n"/>
      <c r="AD34" s="6" t="n"/>
      <c r="AE34" s="6" t="n"/>
      <c r="AF34" s="6" t="n"/>
      <c r="AG34" s="6" t="n"/>
      <c r="AH34" s="6" t="n"/>
      <c r="AI34" s="6" t="n"/>
      <c r="AJ34" s="6" t="n"/>
      <c r="AK34" s="6" t="n"/>
      <c r="AL34" s="6" t="n"/>
      <c r="AM34" s="6" t="n"/>
      <c r="AN34" s="6" t="n"/>
      <c r="AO34" s="6" t="n"/>
      <c r="AP34" s="6" t="n"/>
      <c r="AQ34" s="6" t="n"/>
      <c r="AR34" s="6" t="n"/>
      <c r="AS34" s="6" t="n"/>
      <c r="AT34" s="6" t="n"/>
      <c r="AU34" s="6" t="n"/>
      <c r="AV34" s="6" t="n"/>
      <c r="AW34" s="6" t="n"/>
      <c r="AX34" s="6" t="n"/>
      <c r="AY34" s="6" t="n"/>
      <c r="AZ34" s="45" t="n"/>
    </row>
    <row r="35" ht="15.75" customHeight="1" s="71">
      <c r="A35" s="70" t="n"/>
      <c r="B35" s="23" t="n"/>
      <c r="C35" s="67" t="inlineStr">
        <is>
          <t>Revenue:</t>
        </is>
      </c>
      <c r="D35" s="6">
        <f>(365*D33*D34)/12</f>
        <v/>
      </c>
      <c r="E35" s="41">
        <f>IF(ISBLANK(E33), "", (365*E33*E34)/12)</f>
        <v/>
      </c>
      <c r="F35" s="42">
        <f>IF(ISBLANK(F33), "", (365*F33*F34)/12)</f>
        <v/>
      </c>
      <c r="G35" s="42">
        <f>IF(ISBLANK(G33), "", (365*G33*G34)/12)</f>
        <v/>
      </c>
      <c r="H35" s="42">
        <f>IF(ISBLANK(H33), "", (365*H33*H34)/12)</f>
        <v/>
      </c>
      <c r="I35" s="42">
        <f>IF(ISBLANK(I33), "", (365*I33*I34)/12)</f>
        <v/>
      </c>
      <c r="J35" s="42">
        <f>IF(ISBLANK(J33), "", (365*J33*J34)/12)</f>
        <v/>
      </c>
      <c r="K35" s="42">
        <f>IF(ISBLANK(K33), "", (365*K33*K34)/12)</f>
        <v/>
      </c>
      <c r="L35" s="42">
        <f>IF(ISBLANK(L33), "", (365*L33*L34)/12)</f>
        <v/>
      </c>
      <c r="M35" s="42">
        <f>IF(ISBLANK(M33), "", (365*M33*M34)/12)</f>
        <v/>
      </c>
      <c r="N35" s="42">
        <f>IF(ISBLANK(N33), "", (365*N33*N34)/12)</f>
        <v/>
      </c>
      <c r="O35" s="42">
        <f>IF(ISBLANK(O33), "", (365*O33*O34)/12)</f>
        <v/>
      </c>
      <c r="P35" s="42">
        <f>IF(ISBLANK(P33), "", (365*P33*P34)/12)</f>
        <v/>
      </c>
      <c r="Q35" s="42">
        <f>IF(ISBLANK(Q33), "", (365*Q33*Q34)/12)</f>
        <v/>
      </c>
      <c r="R35" s="42">
        <f>IF(ISBLANK(R33), "", (365*R33*R34)/12)</f>
        <v/>
      </c>
      <c r="S35" s="42">
        <f>IF(ISBLANK(S33), "", (365*S33*S34)/12)</f>
        <v/>
      </c>
      <c r="T35" s="42">
        <f>IF(ISBLANK(T33), "", (365*T33*T34)/12)</f>
        <v/>
      </c>
      <c r="U35" s="42">
        <f>IF(ISBLANK(U33), "", (365*U33*U34)/12)</f>
        <v/>
      </c>
      <c r="V35" s="42">
        <f>IF(ISBLANK(V33), "", (365*V33*V34)/12)</f>
        <v/>
      </c>
      <c r="W35" s="42">
        <f>IF(ISBLANK(W33), "", (365*W33*W34)/12)</f>
        <v/>
      </c>
      <c r="X35" s="42">
        <f>IF(ISBLANK(X33), "", (365*X33*X34)/12)</f>
        <v/>
      </c>
      <c r="Y35" s="42">
        <f>IF(ISBLANK(Y33), "", (365*Y33*Y34)/12)</f>
        <v/>
      </c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  <c r="AQ35" s="42" t="n"/>
      <c r="AR35" s="42" t="n"/>
      <c r="AS35" s="42" t="n"/>
      <c r="AT35" s="42" t="n"/>
      <c r="AU35" s="42" t="n"/>
      <c r="AV35" s="42" t="n"/>
      <c r="AW35" s="42" t="n"/>
      <c r="AX35" s="42" t="n"/>
      <c r="AY35" s="42" t="n"/>
      <c r="AZ35" s="49" t="n"/>
    </row>
    <row r="36" ht="15.75" customHeight="1" s="71">
      <c r="A36" s="70" t="n"/>
      <c r="B36" s="27" t="n"/>
      <c r="C36" s="67" t="inlineStr">
        <is>
          <t>Rent:</t>
        </is>
      </c>
      <c r="D36" s="18" t="n">
        <v>0</v>
      </c>
      <c r="E36" s="36" t="n"/>
      <c r="G36" s="70" t="n"/>
      <c r="H36" s="70" t="n"/>
      <c r="I36" s="70" t="n"/>
      <c r="J36" s="70" t="n"/>
      <c r="K36" s="70" t="n"/>
      <c r="L36" s="70" t="n"/>
      <c r="M36" s="70" t="n"/>
    </row>
    <row r="37" ht="15.75" customHeight="1" s="71">
      <c r="A37" s="70" t="n"/>
      <c r="H37" s="70" t="n"/>
      <c r="I37" s="70" t="n"/>
      <c r="J37" s="70" t="n"/>
      <c r="K37" s="70" t="n"/>
      <c r="L37" s="70" t="n"/>
      <c r="M37" s="70" t="n"/>
      <c r="N37" s="70" t="n"/>
      <c r="O37" s="70" t="n"/>
      <c r="P37" s="70" t="n"/>
      <c r="Q37" s="70" t="n"/>
    </row>
    <row r="38" ht="15.75" customHeight="1" s="71">
      <c r="A38" s="70" t="n"/>
      <c r="B38" s="58" t="inlineStr">
        <is>
          <t>5+ BD</t>
        </is>
      </c>
      <c r="C38" s="57" t="n"/>
      <c r="D38" s="60" t="inlineStr">
        <is>
          <t>AVG</t>
        </is>
      </c>
      <c r="E38" s="37" t="inlineStr">
        <is>
          <t>Listing 1</t>
        </is>
      </c>
      <c r="F38" s="37" t="inlineStr">
        <is>
          <t>Listing 2</t>
        </is>
      </c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  <c r="AJ38" s="37" t="n"/>
      <c r="AK38" s="37" t="n"/>
      <c r="AL38" s="37" t="n"/>
      <c r="AM38" s="37" t="n"/>
      <c r="AN38" s="37" t="n"/>
      <c r="AO38" s="37" t="n"/>
      <c r="AP38" s="37" t="n"/>
      <c r="AQ38" s="37" t="n"/>
      <c r="AR38" s="37" t="n"/>
      <c r="AS38" s="63" t="n"/>
    </row>
    <row r="39" ht="15.75" customHeight="1" s="71">
      <c r="A39" s="70" t="n"/>
      <c r="B39" s="55" t="n"/>
      <c r="C39" s="59" t="inlineStr">
        <is>
          <t>Occupancy:</t>
        </is>
      </c>
      <c r="D39" s="61">
        <f>AVERAGE(E39:AS39)</f>
        <v/>
      </c>
      <c r="E39" s="39" t="n">
        <v>0.50565</v>
      </c>
      <c r="F39" s="39" t="n">
        <v>0.536023</v>
      </c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  <c r="AA39" s="39" t="n"/>
      <c r="AB39" s="39" t="n"/>
      <c r="AC39" s="39" t="n"/>
      <c r="AD39" s="39" t="n"/>
      <c r="AE39" s="39" t="n"/>
      <c r="AF39" s="39" t="n"/>
      <c r="AG39" s="39" t="n"/>
      <c r="AH39" s="39" t="n"/>
      <c r="AI39" s="39" t="n"/>
      <c r="AJ39" s="39" t="n"/>
      <c r="AK39" s="39" t="n"/>
      <c r="AL39" s="39" t="n"/>
      <c r="AM39" s="39" t="n"/>
      <c r="AN39" s="39" t="n"/>
      <c r="AO39" s="39" t="n"/>
      <c r="AP39" s="39" t="n"/>
      <c r="AQ39" s="39" t="n"/>
      <c r="AR39" s="39" t="n"/>
      <c r="AS39" s="39" t="n"/>
    </row>
    <row r="40" ht="15.75" customHeight="1" s="71">
      <c r="A40" s="70" t="n"/>
      <c r="B40" s="55" t="n"/>
      <c r="C40" s="59" t="inlineStr">
        <is>
          <t>ADR:</t>
        </is>
      </c>
      <c r="D40" s="62">
        <f>AVERAGE(E40:AS40)</f>
        <v/>
      </c>
      <c r="E40" s="40" t="n">
        <v>741.63</v>
      </c>
      <c r="F40" s="40" t="n">
        <v>606.51</v>
      </c>
      <c r="G40" s="40" t="n"/>
      <c r="H40" s="40" t="n"/>
      <c r="I40" s="40" t="n"/>
      <c r="J40" s="40" t="n"/>
      <c r="K40" s="40" t="n"/>
      <c r="L40" s="40" t="n"/>
      <c r="M40" s="40" t="n"/>
      <c r="N40" s="40" t="n"/>
      <c r="O40" s="40" t="n"/>
      <c r="P40" s="40" t="n"/>
      <c r="Q40" s="40" t="n"/>
      <c r="R40" s="40" t="n"/>
      <c r="S40" s="40" t="n"/>
      <c r="T40" s="40" t="n"/>
      <c r="U40" s="40" t="n"/>
      <c r="V40" s="40" t="n"/>
      <c r="W40" s="40" t="n"/>
      <c r="X40" s="40" t="n"/>
      <c r="Y40" s="40" t="n"/>
      <c r="Z40" s="40" t="n"/>
      <c r="AA40" s="40" t="n"/>
      <c r="AB40" s="40" t="n"/>
      <c r="AC40" s="40" t="n"/>
      <c r="AD40" s="40" t="n"/>
      <c r="AE40" s="40" t="n"/>
      <c r="AF40" s="40" t="n"/>
      <c r="AG40" s="40" t="n"/>
      <c r="AH40" s="40" t="n"/>
      <c r="AI40" s="40" t="n"/>
      <c r="AJ40" s="40" t="n"/>
      <c r="AK40" s="40" t="n"/>
      <c r="AL40" s="40" t="n"/>
      <c r="AM40" s="40" t="n"/>
      <c r="AN40" s="40" t="n"/>
      <c r="AO40" s="40" t="n"/>
      <c r="AP40" s="40" t="n"/>
      <c r="AQ40" s="40" t="n"/>
      <c r="AR40" s="40" t="n"/>
      <c r="AS40" s="40" t="n"/>
    </row>
    <row r="41" ht="15.75" customHeight="1" s="71">
      <c r="A41" s="70" t="n"/>
      <c r="B41" s="55" t="n"/>
      <c r="C41" s="59" t="inlineStr">
        <is>
          <t>Revenue:</t>
        </is>
      </c>
      <c r="D41" s="62">
        <f>(365*D39*D40)/12</f>
        <v/>
      </c>
      <c r="E41" s="41">
        <f>IF(ISBLANK(E39), "", (365*E39*E40)/12)</f>
        <v/>
      </c>
      <c r="F41" s="41">
        <f>IF(ISBLANK(F39), "", (365*F39*F40)/12)</f>
        <v/>
      </c>
      <c r="G41" s="41">
        <f>IF(ISBLANK(G39), "", (365*G39*G40)/12)</f>
        <v/>
      </c>
      <c r="H41" s="41">
        <f>IF(ISBLANK(H39), "", (365*H39*H40)/12)</f>
        <v/>
      </c>
      <c r="I41" s="41">
        <f>IF(ISBLANK(I39), "", (365*I39*I40)/12)</f>
        <v/>
      </c>
      <c r="J41" s="41">
        <f>IF(ISBLANK(J39), "", (365*J39*J40)/12)</f>
        <v/>
      </c>
      <c r="K41" s="41">
        <f>IF(ISBLANK(K39), "", (365*K39*K40)/12)</f>
        <v/>
      </c>
      <c r="L41" s="41">
        <f>IF(ISBLANK(L39), "", (365*L39*L40)/12)</f>
        <v/>
      </c>
      <c r="M41" s="41">
        <f>IF(ISBLANK(M39), "", (365*M39*M40)/12)</f>
        <v/>
      </c>
      <c r="N41" s="41">
        <f>IF(ISBLANK(N39), "", (365*N39*N40)/12)</f>
        <v/>
      </c>
      <c r="O41" s="41">
        <f>IF(ISBLANK(O39), "", (365*O39*O40)/12)</f>
        <v/>
      </c>
      <c r="P41" s="41">
        <f>IF(ISBLANK(P39), "", (365*P39*P40)/12)</f>
        <v/>
      </c>
      <c r="Q41" s="41">
        <f>IF(ISBLANK(Q39), "", (365*Q39*Q40)/12)</f>
        <v/>
      </c>
      <c r="R41" s="41">
        <f>IF(ISBLANK(R39), "", (365*R39*R40)/12)</f>
        <v/>
      </c>
      <c r="S41" s="41">
        <f>IF(ISBLANK(S39), "", (365*S39*S40)/12)</f>
        <v/>
      </c>
      <c r="T41" s="41">
        <f>IF(ISBLANK(T39), "", (365*T39*T40)/12)</f>
        <v/>
      </c>
      <c r="U41" s="41">
        <f>IF(ISBLANK(U39), "", (365*U39*U40)/12)</f>
        <v/>
      </c>
      <c r="V41" s="41">
        <f>IF(ISBLANK(V39), "", (365*V39*V40)/12)</f>
        <v/>
      </c>
      <c r="W41" s="41">
        <f>IF(ISBLANK(W39), "", (365*W39*W40)/12)</f>
        <v/>
      </c>
      <c r="X41" s="41">
        <f>IF(ISBLANK(X39), "", (365*X39*X40)/12)</f>
        <v/>
      </c>
      <c r="Y41" s="41">
        <f>IF(ISBLANK(Y39), "", (365*Y39*Y40)/12)</f>
        <v/>
      </c>
      <c r="Z41" s="41">
        <f>IF(ISBLANK(Z39), "", (365*Z39*Z40)/12)</f>
        <v/>
      </c>
      <c r="AA41" s="41">
        <f>IF(ISBLANK(AA39), "", (365*AA39*AA40)/12)</f>
        <v/>
      </c>
      <c r="AB41" s="41">
        <f>IF(ISBLANK(AB39), "", (365*AB39*AB40)/12)</f>
        <v/>
      </c>
      <c r="AC41" s="41">
        <f>IF(ISBLANK(AC39), "", (365*AC39*AC40)/12)</f>
        <v/>
      </c>
      <c r="AD41" s="41">
        <f>IF(ISBLANK(AD39), "", (365*AD39*AD40)/12)</f>
        <v/>
      </c>
      <c r="AE41" s="41">
        <f>IF(ISBLANK(AE39), "", (365*AE39*AE40)/12)</f>
        <v/>
      </c>
      <c r="AF41" s="41">
        <f>IF(ISBLANK(AF39), "", (365*AF39*AF40)/12)</f>
        <v/>
      </c>
      <c r="AG41" s="41">
        <f>IF(ISBLANK(AG39), "", (365*AG39*AG40)/12)</f>
        <v/>
      </c>
      <c r="AH41" s="41">
        <f>IF(ISBLANK(AH39), "", (365*AH39*AH40)/12)</f>
        <v/>
      </c>
      <c r="AI41" s="41">
        <f>IF(ISBLANK(AI39), "", (365*AI39*AI40)/12)</f>
        <v/>
      </c>
      <c r="AJ41" s="41">
        <f>IF(ISBLANK(AJ39), "", (365*AJ39*AJ40)/12)</f>
        <v/>
      </c>
      <c r="AK41" s="41">
        <f>IF(ISBLANK(AK39), "", (365*AK39*AK40)/12)</f>
        <v/>
      </c>
      <c r="AL41" s="41">
        <f>IF(ISBLANK(AL39), "", (365*AL39*AL40)/12)</f>
        <v/>
      </c>
      <c r="AM41" s="41">
        <f>IF(ISBLANK(AM39), "", (365*AM39*AM40)/12)</f>
        <v/>
      </c>
      <c r="AN41" s="41">
        <f>IF(ISBLANK(AN39), "", (365*AN39*AN40)/12)</f>
        <v/>
      </c>
      <c r="AO41" s="41">
        <f>IF(ISBLANK(AO39), "", (365*AO39*AO40)/12)</f>
        <v/>
      </c>
      <c r="AP41" s="41">
        <f>IF(ISBLANK(AP39), "", (365*AP39*AP40)/12)</f>
        <v/>
      </c>
      <c r="AQ41" s="41">
        <f>IF(ISBLANK(AQ39), "", (365*AQ39*AQ40)/12)</f>
        <v/>
      </c>
      <c r="AR41" s="41">
        <f>IF(ISBLANK(AR39), "", (365*AR39*AR40)/12)</f>
        <v/>
      </c>
      <c r="AS41" s="41">
        <f>IF(ISBLANK(AS39), "", (365*AS39*AS40)/12)</f>
        <v/>
      </c>
    </row>
    <row r="42" ht="15.75" customHeight="1" s="71">
      <c r="A42" s="70" t="n"/>
      <c r="B42" s="56" t="n"/>
      <c r="C42" s="59" t="inlineStr">
        <is>
          <t>Rent:</t>
        </is>
      </c>
      <c r="D42" s="62" t="n">
        <v>0</v>
      </c>
      <c r="E42" s="53" t="n"/>
      <c r="F42" s="53" t="n"/>
      <c r="G42" s="53" t="n"/>
      <c r="H42" s="53" t="n"/>
      <c r="I42" s="53" t="n"/>
      <c r="J42" s="53" t="n"/>
      <c r="K42" s="54" t="n"/>
      <c r="L42" s="54" t="n"/>
      <c r="M42" s="54" t="n"/>
      <c r="N42" s="54" t="n"/>
      <c r="O42" s="54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  <c r="Z42" s="54" t="n"/>
      <c r="AA42" s="54" t="n"/>
      <c r="AB42" s="54" t="n"/>
      <c r="AC42" s="54" t="n"/>
      <c r="AD42" s="54" t="n"/>
      <c r="AE42" s="54" t="n"/>
      <c r="AF42" s="54" t="n"/>
      <c r="AG42" s="54" t="n"/>
      <c r="AH42" s="54" t="n"/>
      <c r="AI42" s="54" t="n"/>
      <c r="AJ42" s="54" t="n"/>
      <c r="AK42" s="54" t="n"/>
      <c r="AL42" s="54" t="n"/>
      <c r="AM42" s="54" t="n"/>
      <c r="AN42" s="54" t="n"/>
      <c r="AO42" s="54" t="n"/>
      <c r="AP42" s="54" t="n"/>
      <c r="AQ42" s="54" t="n"/>
      <c r="AR42" s="54" t="n"/>
      <c r="AS42" s="64" t="n"/>
    </row>
    <row r="43" ht="15.75" customHeight="1" s="71">
      <c r="A43" s="70" t="n"/>
      <c r="H43" s="70" t="n"/>
      <c r="I43" s="70" t="n"/>
      <c r="J43" s="70" t="n"/>
      <c r="K43" s="70" t="n"/>
      <c r="L43" s="70" t="n"/>
      <c r="M43" s="70" t="n"/>
      <c r="N43" s="70" t="n"/>
      <c r="O43" s="70" t="n"/>
      <c r="P43" s="70" t="n"/>
      <c r="Q43" s="70" t="n"/>
    </row>
    <row r="44" ht="15.75" customHeight="1" s="71">
      <c r="A44" s="70" t="n"/>
      <c r="H44" s="70" t="n"/>
      <c r="I44" s="70" t="n"/>
      <c r="J44" s="70" t="n"/>
      <c r="K44" s="70" t="n"/>
      <c r="L44" s="70" t="n"/>
      <c r="M44" s="70" t="n"/>
      <c r="N44" s="70" t="n"/>
      <c r="O44" s="70" t="n"/>
      <c r="P44" s="70" t="n"/>
      <c r="Q44" s="70" t="n"/>
    </row>
    <row r="45" ht="15.75" customHeight="1" s="71">
      <c r="A45" s="70" t="n"/>
      <c r="H45" s="70" t="n"/>
      <c r="I45" s="70" t="n"/>
      <c r="J45" s="70" t="n"/>
      <c r="K45" s="70" t="n"/>
      <c r="L45" s="70" t="n"/>
      <c r="M45" s="70" t="n"/>
      <c r="N45" s="70" t="n"/>
      <c r="O45" s="70" t="n"/>
      <c r="P45" s="70" t="n"/>
      <c r="Q45" s="70" t="n"/>
    </row>
    <row r="46" ht="15.75" customHeight="1" s="71">
      <c r="A46" s="70" t="n"/>
      <c r="H46" s="70" t="n"/>
      <c r="I46" s="70" t="n"/>
      <c r="J46" s="70" t="n"/>
      <c r="K46" s="70" t="n"/>
      <c r="L46" s="70" t="n"/>
      <c r="M46" s="70" t="n"/>
      <c r="N46" s="70" t="n"/>
      <c r="O46" s="70" t="n"/>
      <c r="P46" s="70" t="n"/>
      <c r="Q46" s="70" t="n"/>
    </row>
    <row r="47" ht="15.75" customHeight="1" s="71">
      <c r="A47" s="70" t="n"/>
      <c r="H47" s="70" t="n"/>
      <c r="I47" s="70" t="n"/>
      <c r="J47" s="70" t="n"/>
      <c r="K47" s="70" t="n"/>
      <c r="L47" s="70" t="n"/>
      <c r="M47" s="70" t="n"/>
      <c r="N47" s="70" t="n"/>
      <c r="O47" s="70" t="n"/>
      <c r="P47" s="70" t="n"/>
      <c r="Q47" s="70" t="n"/>
    </row>
    <row r="48" ht="15.75" customHeight="1" s="71">
      <c r="A48" s="70" t="n"/>
      <c r="H48" s="70" t="n"/>
      <c r="I48" s="70" t="n"/>
      <c r="J48" s="70" t="n"/>
      <c r="K48" s="70" t="n"/>
      <c r="L48" s="70" t="n"/>
      <c r="M48" s="70" t="n"/>
      <c r="N48" s="70" t="n"/>
      <c r="O48" s="70" t="n"/>
      <c r="P48" s="70" t="n"/>
      <c r="Q48" s="70" t="n"/>
    </row>
    <row r="49" ht="15.75" customHeight="1" s="71">
      <c r="A49" s="70" t="n"/>
      <c r="H49" s="70" t="n"/>
      <c r="I49" s="70" t="n"/>
      <c r="J49" s="70" t="n"/>
      <c r="K49" s="70" t="n"/>
      <c r="L49" s="70" t="n"/>
      <c r="M49" s="70" t="n"/>
      <c r="N49" s="70" t="n"/>
      <c r="O49" s="70" t="n"/>
      <c r="P49" s="70" t="n"/>
      <c r="Q49" s="70" t="n"/>
    </row>
    <row r="50" ht="15.75" customHeight="1" s="71">
      <c r="A50" s="70" t="n"/>
      <c r="H50" s="70" t="n"/>
      <c r="I50" s="70" t="n"/>
      <c r="J50" s="70" t="n"/>
      <c r="K50" s="70" t="n"/>
      <c r="L50" s="70" t="n"/>
      <c r="M50" s="70" t="n"/>
      <c r="N50" s="70" t="n"/>
      <c r="O50" s="70" t="n"/>
      <c r="P50" s="70" t="n"/>
      <c r="Q50" s="70" t="n"/>
    </row>
    <row r="51" ht="15.75" customHeight="1" s="71">
      <c r="A51" s="70" t="n"/>
      <c r="H51" s="70" t="n"/>
      <c r="I51" s="70" t="n"/>
      <c r="J51" s="70" t="n"/>
      <c r="K51" s="70" t="n"/>
      <c r="L51" s="70" t="n"/>
      <c r="M51" s="70" t="n"/>
      <c r="N51" s="70" t="n"/>
      <c r="O51" s="70" t="n"/>
      <c r="P51" s="70" t="n"/>
      <c r="Q51" s="70" t="n"/>
    </row>
    <row r="52" ht="15.75" customHeight="1" s="71">
      <c r="A52" s="70" t="n"/>
      <c r="H52" s="70" t="n"/>
      <c r="I52" s="70" t="n"/>
      <c r="J52" s="70" t="n"/>
      <c r="K52" s="70" t="n"/>
      <c r="L52" s="70" t="n"/>
      <c r="M52" s="70" t="n"/>
      <c r="N52" s="70" t="n"/>
      <c r="O52" s="70" t="n"/>
      <c r="P52" s="70" t="n"/>
      <c r="Q52" s="70" t="n"/>
    </row>
    <row r="53" ht="15.75" customHeight="1" s="71">
      <c r="A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70" t="n"/>
    </row>
    <row r="54" ht="15.75" customHeight="1" s="71">
      <c r="A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70" t="n"/>
    </row>
    <row r="55" ht="15.75" customHeight="1" s="71">
      <c r="H55" s="70" t="n"/>
      <c r="I55" s="70" t="n"/>
      <c r="J55" s="70" t="n"/>
      <c r="K55" s="70" t="n"/>
      <c r="L55" s="70" t="n"/>
      <c r="M55" s="70" t="n"/>
      <c r="N55" s="70" t="n"/>
      <c r="O55" s="70" t="n"/>
      <c r="P55" s="70" t="n"/>
      <c r="Q55" s="70" t="n"/>
    </row>
    <row r="56" ht="15.75" customHeight="1" s="71">
      <c r="H56" s="70" t="n"/>
      <c r="I56" s="70" t="n"/>
      <c r="J56" s="70" t="n"/>
      <c r="K56" s="70" t="n"/>
      <c r="L56" s="70" t="n"/>
      <c r="M56" s="70" t="n"/>
      <c r="N56" s="70" t="n"/>
      <c r="O56" s="70" t="n"/>
      <c r="P56" s="70" t="n"/>
      <c r="Q56" s="70" t="n"/>
    </row>
    <row r="57" ht="15.75" customHeight="1" s="71">
      <c r="H57" s="70" t="n"/>
      <c r="I57" s="70" t="n"/>
      <c r="J57" s="70" t="n"/>
      <c r="K57" s="70" t="n"/>
      <c r="L57" s="70" t="n"/>
      <c r="M57" s="70" t="n"/>
      <c r="N57" s="70" t="n"/>
      <c r="O57" s="70" t="n"/>
      <c r="P57" s="70" t="n"/>
      <c r="Q57" s="70" t="n"/>
    </row>
    <row r="58" ht="15.75" customHeight="1" s="71">
      <c r="H58" s="70" t="n"/>
      <c r="I58" s="70" t="n"/>
      <c r="J58" s="70" t="n"/>
      <c r="K58" s="70" t="n"/>
      <c r="L58" s="70" t="n"/>
      <c r="M58" s="70" t="n"/>
      <c r="N58" s="70" t="n"/>
      <c r="O58" s="70" t="n"/>
      <c r="P58" s="70" t="n"/>
      <c r="Q58" s="70" t="n"/>
    </row>
    <row r="59" ht="15.75" customHeight="1" s="71">
      <c r="H59" s="70" t="n"/>
      <c r="I59" s="70" t="n"/>
      <c r="J59" s="70" t="n"/>
      <c r="K59" s="70" t="n"/>
      <c r="L59" s="70" t="n"/>
      <c r="M59" s="70" t="n"/>
      <c r="N59" s="70" t="n"/>
      <c r="O59" s="70" t="n"/>
      <c r="P59" s="70" t="n"/>
      <c r="Q59" s="70" t="n"/>
    </row>
    <row r="60" ht="15.75" customHeight="1" s="71">
      <c r="H60" s="70" t="n"/>
      <c r="I60" s="70" t="n"/>
      <c r="J60" s="70" t="n"/>
      <c r="K60" s="70" t="n"/>
      <c r="L60" s="70" t="n"/>
      <c r="M60" s="70" t="n"/>
      <c r="N60" s="70" t="n"/>
      <c r="O60" s="70" t="n"/>
      <c r="P60" s="70" t="n"/>
      <c r="Q60" s="70" t="n"/>
    </row>
    <row r="65" ht="15.75" customHeight="1" s="71">
      <c r="B65" s="65" t="inlineStr">
        <is>
          <t>IGNORE THIS FOR NOW</t>
        </is>
      </c>
    </row>
    <row r="67" ht="15.75" customHeight="1" s="71">
      <c r="B67" s="10" t="inlineStr">
        <is>
          <t>Expenses</t>
        </is>
      </c>
      <c r="C67" s="11" t="inlineStr">
        <is>
          <t>Cleaning Fee $100 per session</t>
        </is>
      </c>
      <c r="D67" s="12">
        <f>100*7*12</f>
        <v/>
      </c>
      <c r="E67" s="70" t="n"/>
      <c r="F67" s="67" t="inlineStr">
        <is>
          <t>Profit:</t>
        </is>
      </c>
      <c r="G67" s="68">
        <f>(D11*12)-(D12*12)-D75</f>
        <v/>
      </c>
    </row>
    <row r="68" ht="15.75" customHeight="1" s="71">
      <c r="B68" s="20" t="inlineStr">
        <is>
          <t>1 BD</t>
        </is>
      </c>
      <c r="C68" s="14" t="inlineStr">
        <is>
          <t>Parking</t>
        </is>
      </c>
      <c r="D68" s="13" t="n">
        <v>260</v>
      </c>
      <c r="E68" s="70" t="n"/>
      <c r="F68" s="69" t="inlineStr">
        <is>
          <t>1 BD</t>
        </is>
      </c>
      <c r="G68" s="70" t="n"/>
    </row>
    <row r="69" ht="15.75" customHeight="1" s="71">
      <c r="B69" s="31" t="n"/>
      <c r="C69" s="14" t="inlineStr">
        <is>
          <t>Water</t>
        </is>
      </c>
      <c r="D69" s="13">
        <f>70*12</f>
        <v/>
      </c>
      <c r="E69" s="70" t="n"/>
      <c r="F69" s="70" t="n"/>
      <c r="G69" s="70" t="n"/>
    </row>
    <row r="70" ht="15.75" customHeight="1" s="71">
      <c r="B70" s="31" t="n"/>
      <c r="C70" s="14" t="inlineStr">
        <is>
          <t>Electricty</t>
        </is>
      </c>
      <c r="D70" s="13">
        <f>30*12</f>
        <v/>
      </c>
      <c r="E70" s="70" t="n"/>
      <c r="F70" s="67" t="inlineStr">
        <is>
          <t>Profit:</t>
        </is>
      </c>
      <c r="G70" s="68">
        <f>(D17*12)-(D18*12)-D85</f>
        <v/>
      </c>
    </row>
    <row r="71" ht="15.75" customHeight="1" s="71">
      <c r="B71" s="31" t="n"/>
      <c r="C71" s="14" t="inlineStr">
        <is>
          <t>Gas</t>
        </is>
      </c>
      <c r="D71" s="13">
        <f>70*12</f>
        <v/>
      </c>
      <c r="E71" s="70" t="n"/>
      <c r="F71" s="69" t="inlineStr">
        <is>
          <t>2 BD</t>
        </is>
      </c>
      <c r="G71" s="70" t="n"/>
    </row>
    <row r="72" ht="15.75" customHeight="1" s="71">
      <c r="B72" s="31" t="n"/>
      <c r="C72" s="14" t="inlineStr">
        <is>
          <t>Internet</t>
        </is>
      </c>
      <c r="D72" s="15">
        <f>50*12</f>
        <v/>
      </c>
      <c r="E72" s="70" t="n"/>
      <c r="F72" s="70" t="n"/>
      <c r="G72" s="70" t="n"/>
    </row>
    <row r="73" ht="15.75" customHeight="1" s="71">
      <c r="B73" s="31" t="n"/>
      <c r="C73" s="14" t="inlineStr">
        <is>
          <t>Streaming Service (Netflix)</t>
        </is>
      </c>
      <c r="D73" s="15">
        <f>15*12</f>
        <v/>
      </c>
      <c r="E73" s="70" t="n"/>
      <c r="F73" s="67" t="inlineStr">
        <is>
          <t>Profit:</t>
        </is>
      </c>
      <c r="G73" s="68">
        <f>(D23*12)-(D24*12)-D95</f>
        <v/>
      </c>
    </row>
    <row r="74" ht="15.75" customHeight="1" s="71">
      <c r="B74" s="31" t="n"/>
      <c r="C74" s="14" t="inlineStr">
        <is>
          <t>Extra Maintanence (Fixes)</t>
        </is>
      </c>
      <c r="D74" s="15">
        <f>200*12</f>
        <v/>
      </c>
      <c r="E74" s="70" t="n"/>
      <c r="F74" s="69" t="inlineStr">
        <is>
          <t>3 BD</t>
        </is>
      </c>
      <c r="G74" s="70" t="n"/>
    </row>
    <row r="75" ht="15.75" customHeight="1" s="71">
      <c r="B75" s="32" t="n"/>
      <c r="C75" s="69" t="inlineStr">
        <is>
          <t>TOTAL EXPENSES</t>
        </is>
      </c>
      <c r="D75" s="16">
        <f>SUM(D67:D74)</f>
        <v/>
      </c>
      <c r="E75" s="70" t="n"/>
    </row>
    <row r="76" ht="15.75" customHeight="1" s="71">
      <c r="B76" s="22" t="n"/>
      <c r="C76" s="70" t="n"/>
      <c r="D76" s="70" t="n"/>
      <c r="E76" s="70" t="n"/>
      <c r="F76" s="67" t="inlineStr">
        <is>
          <t>Profit:</t>
        </is>
      </c>
      <c r="G76" s="68">
        <f>(D29*12)-(D30*12)-#REF!</f>
        <v/>
      </c>
    </row>
    <row r="77" ht="15.75" customHeight="1" s="71">
      <c r="B77" s="33" t="inlineStr">
        <is>
          <t>Expenses</t>
        </is>
      </c>
      <c r="C77" s="11" t="inlineStr">
        <is>
          <t>Cleaning Fee $125per session</t>
        </is>
      </c>
      <c r="D77" s="12">
        <f>125*7*12</f>
        <v/>
      </c>
      <c r="E77" s="70" t="n"/>
      <c r="F77" s="69" t="inlineStr">
        <is>
          <t>4 BD</t>
        </is>
      </c>
      <c r="G77" s="70" t="n"/>
    </row>
    <row r="78" ht="15.75" customHeight="1" s="71">
      <c r="B78" s="20" t="inlineStr">
        <is>
          <t>2 BD</t>
        </is>
      </c>
      <c r="C78" s="14" t="inlineStr">
        <is>
          <t>Parking</t>
        </is>
      </c>
      <c r="D78" s="13" t="n">
        <v>260</v>
      </c>
      <c r="E78" s="70" t="n"/>
    </row>
    <row r="79" ht="15.75" customHeight="1" s="71">
      <c r="B79" s="31" t="n"/>
      <c r="C79" s="14" t="inlineStr">
        <is>
          <t>Water</t>
        </is>
      </c>
      <c r="D79" s="13">
        <f>100*12</f>
        <v/>
      </c>
      <c r="E79" s="70" t="n"/>
      <c r="F79" s="67" t="inlineStr">
        <is>
          <t>Profit:</t>
        </is>
      </c>
      <c r="G79" s="68">
        <f>(D41*12)-(D42*12)-#REF!</f>
        <v/>
      </c>
    </row>
    <row r="80" ht="15.75" customHeight="1" s="71">
      <c r="B80" s="31" t="n"/>
      <c r="C80" s="14" t="inlineStr">
        <is>
          <t>Electricty</t>
        </is>
      </c>
      <c r="D80" s="13">
        <f>50*12</f>
        <v/>
      </c>
      <c r="E80" s="70" t="n"/>
      <c r="F80" s="69" t="inlineStr">
        <is>
          <t>4+ BD</t>
        </is>
      </c>
      <c r="G80" s="70" t="n"/>
    </row>
    <row r="81" ht="15.75" customHeight="1" s="71">
      <c r="B81" s="31" t="n"/>
      <c r="C81" s="14" t="inlineStr">
        <is>
          <t>Gas</t>
        </is>
      </c>
      <c r="D81" s="13">
        <f>100*12</f>
        <v/>
      </c>
      <c r="E81" s="70" t="n"/>
      <c r="F81" s="70" t="n"/>
      <c r="G81" s="70" t="n"/>
    </row>
    <row r="82" ht="15.75" customHeight="1" s="71">
      <c r="B82" s="31" t="n"/>
      <c r="C82" s="14" t="inlineStr">
        <is>
          <t>Internet</t>
        </is>
      </c>
      <c r="D82" s="15">
        <f>50*12</f>
        <v/>
      </c>
      <c r="E82" s="70" t="n"/>
      <c r="F82" s="70" t="n"/>
      <c r="G82" s="70" t="n"/>
    </row>
    <row r="83" ht="15.75" customHeight="1" s="71">
      <c r="B83" s="31" t="n"/>
      <c r="C83" s="14" t="inlineStr">
        <is>
          <t>Streaming Service (Netflix)</t>
        </is>
      </c>
      <c r="D83" s="15">
        <f>15*12</f>
        <v/>
      </c>
      <c r="E83" s="70" t="n"/>
      <c r="F83" s="70" t="n"/>
      <c r="G83" s="70" t="n"/>
    </row>
    <row r="84" ht="15.75" customHeight="1" s="71">
      <c r="B84" s="31" t="n"/>
      <c r="C84" s="14" t="inlineStr">
        <is>
          <t>Extra Maintanence (Fixes)</t>
        </is>
      </c>
      <c r="D84" s="15">
        <f>250*12</f>
        <v/>
      </c>
      <c r="E84" s="70" t="n"/>
      <c r="F84" s="70" t="n"/>
      <c r="G84" s="70" t="n"/>
    </row>
    <row r="85" ht="15.75" customHeight="1" s="71">
      <c r="B85" s="32" t="n"/>
      <c r="C85" s="69" t="inlineStr">
        <is>
          <t>TOTAL EXPENSES</t>
        </is>
      </c>
      <c r="D85" s="16">
        <f>SUM(D77:D84)</f>
        <v/>
      </c>
      <c r="E85" s="70" t="n"/>
      <c r="F85" s="70" t="n"/>
      <c r="G85" s="70" t="n"/>
    </row>
    <row r="86" ht="15.75" customHeight="1" s="71">
      <c r="B86" s="22" t="n"/>
      <c r="C86" s="70" t="n"/>
      <c r="D86" s="70" t="n"/>
      <c r="E86" s="70" t="n"/>
      <c r="F86" s="70" t="n"/>
      <c r="G86" s="70" t="n"/>
    </row>
    <row r="87" ht="15.75" customHeight="1" s="71">
      <c r="B87" s="33" t="inlineStr">
        <is>
          <t>Expenses</t>
        </is>
      </c>
      <c r="C87" s="11" t="inlineStr">
        <is>
          <t>Cleaning Fee $150 per session</t>
        </is>
      </c>
      <c r="D87" s="12">
        <f>150*7*12</f>
        <v/>
      </c>
      <c r="E87" s="70" t="n"/>
    </row>
    <row r="88" ht="15.75" customHeight="1" s="71">
      <c r="B88" s="20" t="inlineStr">
        <is>
          <t>3 BD</t>
        </is>
      </c>
      <c r="C88" s="14" t="inlineStr">
        <is>
          <t>Parking</t>
        </is>
      </c>
      <c r="D88" s="13" t="n">
        <v>260</v>
      </c>
      <c r="E88" s="70" t="n"/>
    </row>
    <row r="89" ht="15.75" customHeight="1" s="71">
      <c r="B89" s="31" t="n"/>
      <c r="C89" s="14" t="inlineStr">
        <is>
          <t>Water</t>
        </is>
      </c>
      <c r="D89" s="13">
        <f>125*12</f>
        <v/>
      </c>
      <c r="E89" s="70" t="n"/>
      <c r="F89" s="70" t="n"/>
      <c r="G89" s="70" t="n"/>
    </row>
    <row r="90" ht="15.75" customHeight="1" s="71">
      <c r="B90" s="31" t="n"/>
      <c r="C90" s="14" t="inlineStr">
        <is>
          <t>Electricty</t>
        </is>
      </c>
      <c r="D90" s="13">
        <f>75*12</f>
        <v/>
      </c>
      <c r="E90" s="70" t="n"/>
      <c r="F90" s="70" t="n"/>
      <c r="G90" s="70" t="n"/>
    </row>
    <row r="91" ht="15.75" customHeight="1" s="71">
      <c r="B91" s="31" t="n"/>
      <c r="C91" s="14" t="inlineStr">
        <is>
          <t>Gas</t>
        </is>
      </c>
      <c r="D91" s="13">
        <f>125*12</f>
        <v/>
      </c>
      <c r="E91" s="70" t="n"/>
      <c r="F91" s="70" t="n"/>
      <c r="G91" s="70" t="n"/>
    </row>
    <row r="92" ht="15.75" customHeight="1" s="71">
      <c r="B92" s="31" t="n"/>
      <c r="C92" s="14" t="inlineStr">
        <is>
          <t>Internet</t>
        </is>
      </c>
      <c r="D92" s="15">
        <f>50*12</f>
        <v/>
      </c>
      <c r="E92" s="70" t="n"/>
      <c r="F92" s="70" t="n"/>
      <c r="G92" s="70" t="n"/>
    </row>
    <row r="93" ht="15.75" customHeight="1" s="71">
      <c r="B93" s="31" t="n"/>
      <c r="C93" s="14" t="inlineStr">
        <is>
          <t>Streaming Service (Netflix)</t>
        </is>
      </c>
      <c r="D93" s="15">
        <f>15*12</f>
        <v/>
      </c>
      <c r="E93" s="70" t="n"/>
      <c r="F93" s="70" t="n"/>
      <c r="G93" s="70" t="n"/>
    </row>
    <row r="94" ht="15.75" customHeight="1" s="71">
      <c r="B94" s="31" t="n"/>
      <c r="C94" s="14" t="inlineStr">
        <is>
          <t>Extra Maintanence (Fixes)</t>
        </is>
      </c>
      <c r="D94" s="15">
        <f>300*12</f>
        <v/>
      </c>
      <c r="E94" s="70" t="n"/>
      <c r="F94" s="70" t="n"/>
      <c r="G94" s="70" t="n"/>
    </row>
    <row r="95" ht="15.75" customHeight="1" s="71">
      <c r="B95" s="32" t="n"/>
      <c r="C95" s="69" t="inlineStr">
        <is>
          <t>TOTAL EXPENSES</t>
        </is>
      </c>
      <c r="D95" s="16">
        <f>SUM(D87:D94)</f>
        <v/>
      </c>
      <c r="E95" s="70" t="n"/>
      <c r="F95" s="70" t="n"/>
      <c r="G95" s="70" t="n"/>
    </row>
  </sheetData>
  <mergeCells count="1">
    <mergeCell ref="B65:G65"/>
  </mergeCells>
  <hyperlinks>
    <hyperlink ref="E2" r:id="rId1"/>
    <hyperlink ref="F2" r:id="rId2"/>
    <hyperlink ref="G2" r:id="rId3"/>
    <hyperlink ref="H2" r:id="rId4"/>
    <hyperlink ref="I2" r:id="rId5"/>
    <hyperlink ref="J2" r:id="rId6"/>
    <hyperlink ref="K2" r:id="rId7"/>
    <hyperlink ref="L2" r:id="rId8"/>
    <hyperlink ref="M2" r:id="rId9"/>
    <hyperlink ref="N2" r:id="rId10"/>
    <hyperlink ref="O2" r:id="rId11"/>
    <hyperlink ref="P2" r:id="rId12"/>
    <hyperlink ref="Q2" r:id="rId13"/>
    <hyperlink ref="R2" r:id="rId14"/>
    <hyperlink ref="S2" r:id="rId15"/>
    <hyperlink ref="E8" r:id="rId16"/>
    <hyperlink ref="F8" r:id="rId17"/>
    <hyperlink ref="G8" r:id="rId18"/>
    <hyperlink ref="H8" r:id="rId19"/>
    <hyperlink ref="I8" r:id="rId20"/>
    <hyperlink ref="J8" r:id="rId21"/>
    <hyperlink ref="E14" r:id="rId22"/>
    <hyperlink ref="F14" r:id="rId23"/>
    <hyperlink ref="G14" r:id="rId24"/>
    <hyperlink ref="E20" r:id="rId25"/>
    <hyperlink ref="F20" r:id="rId26"/>
    <hyperlink ref="G20" r:id="rId27"/>
    <hyperlink ref="H20" r:id="rId28"/>
    <hyperlink ref="I20" r:id="rId29"/>
    <hyperlink ref="J20" r:id="rId30"/>
    <hyperlink ref="K20" r:id="rId31"/>
    <hyperlink ref="L20" r:id="rId32"/>
    <hyperlink ref="M20" r:id="rId33"/>
    <hyperlink ref="N20" r:id="rId34"/>
    <hyperlink ref="O20" r:id="rId35"/>
    <hyperlink ref="P20" r:id="rId36"/>
    <hyperlink ref="Q20" r:id="rId37"/>
    <hyperlink ref="R20" r:id="rId38"/>
    <hyperlink ref="S20" r:id="rId39"/>
    <hyperlink ref="E26" r:id="rId40"/>
    <hyperlink ref="E32" r:id="rId41"/>
    <hyperlink ref="E38" r:id="rId42"/>
    <hyperlink ref="F38" r:id="rId43"/>
  </hyperlink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2021-10-06T20:11:18Z</dcterms:created>
  <dcterms:modified xsi:type="dcterms:W3CDTF">2023-01-02T05:26:19Z</dcterms:modified>
  <cp:lastModifiedBy>Aryaman Patel</cp:lastModifiedBy>
</cp:coreProperties>
</file>