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/>
</workbook>
</file>

<file path=xl/calcChain.xml><?xml version="1.0" encoding="utf-8"?>
<calcChain xmlns="http://schemas.openxmlformats.org/spreadsheetml/2006/main">
  <c i="1" r="D30"/>
  <c r="H23"/>
  <c r="J22"/>
  <c r="O21"/>
  <c r="N21"/>
  <c r="F21"/>
  <c r="P20"/>
  <c r="P21"/>
  <c r="K20"/>
  <c r="Q20"/>
  <c r="Q21"/>
  <c r="Q23"/>
  <c r="C22"/>
  <c r="B23"/>
  <c r="Q22"/>
  <c r="I20"/>
  <c r="I21"/>
  <c r="J21"/>
  <c r="Q19"/>
  <c r="K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<sst xmlns="http://schemas.openxmlformats.org/spreadsheetml/2006/main">
  <si>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</si>
  <si>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421</t>
  </si>
  <si>
    <t xml:space="preserve">від </t>
  </si>
  <si>
    <t>Постачальник</t>
  </si>
  <si>
    <t>ФОП Test А.А.2</t>
  </si>
  <si>
    <t>7889756785</t>
  </si>
  <si>
    <t>12132456</t>
  </si>
  <si>
    <t>Одержувач</t>
  </si>
  <si>
    <t>ФОП Асеева</t>
  </si>
  <si>
    <t>Через кого</t>
  </si>
  <si>
    <t>За довіреністю №</t>
  </si>
  <si>
    <t>№</t>
  </si>
  <si>
    <t>Назва товара</t>
  </si>
  <si>
    <t>Од. виміру</t>
  </si>
  <si>
    <t>К-сть</t>
  </si>
  <si>
    <t>Ціна зі знижкою</t>
  </si>
  <si>
    <t>ПДВ</t>
  </si>
  <si>
    <t>Знижка</t>
  </si>
  <si>
    <t xml:space="preserve">Яловичина  1 сотру</t>
  </si>
  <si>
    <t>кг.</t>
  </si>
  <si>
    <t>Всього на суму:</t>
  </si>
  <si>
    <t>вісім гривень сорок шість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</si>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</sst>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5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15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11" xfId="0" applyNumberFormat="1" applyFont="1" applyFill="1" applyBorder="1" applyAlignment="1">
      <alignment horizontal="right"/>
    </xf>
    <xf numFmtId="164" fontId="11" fillId="0" borderId="11" xfId="0" applyNumberFormat="1" applyFont="1" applyFill="1" applyBorder="1" applyAlignment="1"/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5" fillId="0" borderId="11" xfId="0" applyNumberFormat="1" applyFont="1" applyFill="1" applyBorder="1" applyAlignment="1">
      <alignment horizontal="right"/>
    </xf>
    <xf numFmtId="2" fontId="13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23" xfId="0" applyFont="1" applyBorder="1" applyAlignment="1">
      <alignment horizontal="left"/>
    </xf>
    <xf numFmtId="0" fontId="26" fillId="0" borderId="24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6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8554688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43823.401622997684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11" thickBot="1" ht="16.5">
      <c r="B11" s="8" t="s">
        <v>7</v>
      </c>
      <c r="C11" s="9"/>
      <c r="D11" s="10" t="s">
        <v>8</v>
      </c>
      <c r="E11" s="11"/>
      <c r="F11" s="11"/>
      <c r="G11" s="9"/>
      <c r="H11" s="9"/>
      <c r="I11" s="9"/>
      <c r="J11" s="9"/>
    </row>
    <row r="12" ht="24.75" customHeight="1">
      <c r="B12" s="17"/>
      <c r="C12" s="18"/>
      <c r="D12" s="19" t="str">
        <f>CONCATENATE("Адреса: ",", смт. , ")</f>
        <v xml:space="preserve">Адреса: , смт. , </v>
      </c>
      <c r="E12" s="19"/>
      <c r="F12" s="19"/>
      <c r="G12" s="19"/>
      <c r="H12" s="19"/>
      <c r="I12" s="19"/>
      <c r="J12" s="19"/>
    </row>
    <row r="14" ht="11.25" customHeight="1">
      <c r="B14" s="20"/>
      <c r="C14" s="21"/>
      <c r="D14" s="21"/>
      <c r="E14" s="21"/>
      <c r="F14" s="21"/>
      <c r="G14" s="21"/>
      <c r="H14" s="21"/>
      <c r="I14" s="21"/>
      <c r="J14" s="22"/>
      <c r="K14" s="22"/>
      <c r="L14" s="22"/>
      <c r="M14" s="22"/>
      <c r="N14" s="22"/>
      <c r="O14" s="22"/>
      <c r="P14" s="22"/>
      <c r="Q14" s="22"/>
    </row>
    <row r="15" ht="16.5" customHeight="1">
      <c r="B15" s="23" t="s">
        <v>9</v>
      </c>
      <c r="C15" s="24"/>
      <c r="D15" s="25"/>
      <c r="E15" s="25"/>
      <c r="F15" s="25"/>
      <c r="G15" s="24"/>
      <c r="H15" s="24"/>
      <c r="I15" s="24"/>
      <c r="J15" s="26"/>
      <c r="K15" s="26"/>
      <c r="L15" s="26"/>
      <c r="M15" s="26"/>
      <c r="N15" s="26"/>
      <c r="O15" s="26"/>
      <c r="P15" s="26"/>
      <c r="Q15" s="26"/>
    </row>
    <row r="16" ht="16.5" customHeight="1">
      <c r="B16" s="13" t="s">
        <v>10</v>
      </c>
      <c r="C16" s="27"/>
      <c r="D16" s="28"/>
      <c r="E16" s="21" t="s">
        <v>2</v>
      </c>
      <c r="F16" s="29" t="str">
        <f>IF(""&gt;0,"","")</f>
        <v/>
      </c>
      <c r="G16" s="29"/>
      <c r="H16" s="27"/>
      <c r="I16" s="27"/>
      <c r="J16" s="22"/>
      <c r="K16" s="22"/>
      <c r="L16" s="22"/>
      <c r="M16" s="22"/>
      <c r="N16" s="22"/>
      <c r="O16" s="22"/>
      <c r="P16" s="22"/>
      <c r="Q16" s="22"/>
    </row>
    <row r="17" ht="18.75" customHeight="1">
      <c r="B17" s="23" t="str">
        <f>CONCATENATE("Підстава: ","")</f>
        <v xml:space="preserve">Підстава: 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ht="6" customHeight="1">
      <c r="C18" s="30"/>
      <c r="D18" s="30"/>
      <c r="J18" s="31"/>
      <c r="K18" s="31"/>
      <c r="L18" s="31"/>
      <c r="M18" s="31"/>
      <c r="N18" s="31"/>
      <c r="O18" s="31"/>
      <c r="P18" s="31"/>
    </row>
    <row r="19" ht="30.75" customHeight="1">
      <c r="B19" s="32" t="s">
        <v>11</v>
      </c>
      <c r="C19" s="32" t="s">
        <v>12</v>
      </c>
      <c r="D19" s="33"/>
      <c r="E19" s="33"/>
      <c r="F19" s="33"/>
      <c r="G19" s="34"/>
      <c r="H19" s="35" t="s">
        <v>13</v>
      </c>
      <c r="I19" s="35"/>
      <c r="J19" s="35" t="s">
        <v>14</v>
      </c>
      <c r="K19" s="32" t="str">
        <f>IF(B22&gt;0,"Ціна без ПДВ","Ціна без знижки")</f>
        <v>Ціна без знижки</v>
      </c>
      <c r="L19" s="32" t="s">
        <v>15</v>
      </c>
      <c r="M19" s="32"/>
      <c r="N19" s="32" t="s">
        <v>16</v>
      </c>
      <c r="O19" s="32" t="s">
        <v>17</v>
      </c>
      <c r="P19" s="32" t="s">
        <v>17</v>
      </c>
      <c r="Q19" s="36" t="str">
        <f>IF(B22&gt;0,"Сума без ПДВ","Сума зі знижкою")</f>
        <v>Сума зі знижкою</v>
      </c>
    </row>
    <row r="20" ht="12.75" customHeight="1">
      <c r="B20" s="37">
        <v>1</v>
      </c>
      <c r="C20" s="38" t="s">
        <v>18</v>
      </c>
      <c r="D20" s="39"/>
      <c r="E20" s="39"/>
      <c r="F20" s="39"/>
      <c r="G20" s="40"/>
      <c r="H20" s="37" t="s">
        <v>19</v>
      </c>
      <c r="I20" s="37">
        <f>IF(H20="кг.",J20,0)</f>
        <v>1</v>
      </c>
      <c r="J20" s="41">
        <v>1</v>
      </c>
      <c r="K20" s="42">
        <f>L20+O20</f>
        <v>9.4026700000000005</v>
      </c>
      <c r="L20" s="42">
        <v>8.4624000000000006</v>
      </c>
      <c r="M20" s="43">
        <v>0</v>
      </c>
      <c r="N20" s="43">
        <v>0</v>
      </c>
      <c r="O20" s="42">
        <v>0.94027000000000005</v>
      </c>
      <c r="P20" s="42">
        <f>J20*O20</f>
        <v>0.94027000000000005</v>
      </c>
      <c r="Q20" s="42">
        <f>ROUND(J20*(K20-O20),2)</f>
        <v>8.4600000000000009</v>
      </c>
    </row>
    <row r="21" ht="12.75" customHeight="1">
      <c r="B21" s="44"/>
      <c r="C21" s="45"/>
      <c r="D21" s="45"/>
      <c r="E21" s="45"/>
      <c r="F21" s="46" t="str">
        <f>IF(B22&gt;0,"Всього без ПДВ","Всього")</f>
        <v>Всього</v>
      </c>
      <c r="G21" s="46"/>
      <c r="H21" s="46"/>
      <c r="I21" s="47">
        <f>SUM(I20)</f>
        <v>1</v>
      </c>
      <c r="J21" s="48">
        <f>I21</f>
        <v>1</v>
      </c>
      <c r="K21" s="49"/>
      <c r="L21" s="50"/>
      <c r="M21" s="51"/>
      <c r="N21" s="52">
        <f>SUM(N20)</f>
        <v>0</v>
      </c>
      <c r="O21" s="53">
        <f>SUM(O20)</f>
        <v>0.94027000000000005</v>
      </c>
      <c r="P21" s="53">
        <f>SUM(P20)</f>
        <v>0.94027000000000005</v>
      </c>
      <c r="Q21" s="54">
        <f>SUM(Q20)</f>
        <v>8.4600000000000009</v>
      </c>
    </row>
    <row r="22" ht="12.75" customHeight="1">
      <c r="B22" s="55">
        <v>0</v>
      </c>
      <c r="C22" s="56">
        <f>ROUND(Q21*B22/100,2)</f>
        <v>0</v>
      </c>
      <c r="D22" s="18"/>
      <c r="E22" s="18"/>
      <c r="F22" s="18"/>
      <c r="G22" s="57"/>
      <c r="H22" s="57"/>
      <c r="I22" s="57"/>
      <c r="J22" s="58" t="str">
        <f>IF(B22&gt;0,CONCATENATE("Всього ПДВ "&amp;WayBillList_NDS&amp;"%"),"Всього без знижки")</f>
        <v>Всього без знижки</v>
      </c>
      <c r="K22" s="59"/>
      <c r="L22" s="59"/>
      <c r="M22" s="51"/>
      <c r="N22" s="51"/>
      <c r="O22" s="51"/>
      <c r="P22" s="51"/>
      <c r="Q22" s="60">
        <f>IF(B22&gt;0,C22,P21+Q21)</f>
        <v>9.4002700000000008</v>
      </c>
    </row>
    <row r="23" ht="12.75" customHeight="1">
      <c r="B23" s="61">
        <f>P21+Q21</f>
        <v>9.4002700000000008</v>
      </c>
      <c r="H23" s="62" t="str">
        <f>IF(B22&gt;0,"Разом, в т.ч ПДВ:","Всього до сплати")</f>
        <v>Всього до сплати</v>
      </c>
      <c r="I23" s="62"/>
      <c r="J23" s="62"/>
      <c r="K23" s="63"/>
      <c r="L23" s="59"/>
      <c r="M23" s="51"/>
      <c r="N23" s="51"/>
      <c r="O23" s="51"/>
      <c r="P23" s="51"/>
      <c r="Q23" s="64">
        <f>IF(B22&gt;0,Q21+Q22,Q21)</f>
        <v>8.4600000000000009</v>
      </c>
    </row>
    <row r="24" ht="12.75" customHeight="1">
      <c r="B24" s="28"/>
      <c r="C24" s="28"/>
      <c r="D24" s="28"/>
      <c r="E24" s="28"/>
      <c r="F24" s="28"/>
      <c r="G24" s="28"/>
      <c r="H24" s="57"/>
      <c r="I24" s="57"/>
      <c r="J24" s="57"/>
      <c r="K24" s="57"/>
      <c r="L24" s="57"/>
      <c r="M24" s="57"/>
      <c r="N24" s="57"/>
      <c r="O24" s="57"/>
      <c r="P24" s="57"/>
      <c r="Q24" s="57"/>
    </row>
    <row r="25" ht="12.75" customHeight="1">
      <c r="B25" s="65" t="s">
        <v>20</v>
      </c>
      <c r="C25" s="28"/>
      <c r="D25" s="25" t="s">
        <v>21</v>
      </c>
      <c r="E25" s="25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ht="12.75" customHeight="1">
      <c r="B26" s="28"/>
      <c r="C26" s="28"/>
      <c r="D26" s="28"/>
      <c r="E26" s="28"/>
      <c r="F26" s="28"/>
      <c r="G26" s="28"/>
      <c r="H26" s="57"/>
      <c r="I26" s="57"/>
      <c r="J26" s="57"/>
      <c r="K26" s="57"/>
      <c r="L26" s="57"/>
      <c r="M26" s="57"/>
      <c r="N26" s="57"/>
      <c r="O26" s="57"/>
      <c r="P26" s="57"/>
      <c r="Q26" s="57"/>
    </row>
    <row r="27" ht="12.75" customHeight="1">
      <c r="B27" s="28"/>
      <c r="C27" s="28"/>
      <c r="D27" s="28"/>
      <c r="E27" s="28"/>
      <c r="F27" s="28"/>
      <c r="G27" s="28"/>
      <c r="H27" s="57"/>
      <c r="I27" s="57"/>
      <c r="J27" s="57"/>
      <c r="K27" s="57"/>
      <c r="L27" s="57"/>
      <c r="M27" s="57"/>
      <c r="N27" s="57"/>
      <c r="O27" s="57"/>
      <c r="P27" s="57"/>
      <c r="Q27" s="57"/>
    </row>
    <row r="28" ht="12.75" customHeight="1">
      <c r="B28" s="66">
        <v>-1</v>
      </c>
      <c r="C28" s="66" t="s">
        <v>22</v>
      </c>
      <c r="D28" s="28"/>
      <c r="E28" s="28"/>
      <c r="F28" s="28"/>
      <c r="G28" s="28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ht="12.75" customHeight="1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ht="12.75" customHeight="1">
      <c r="A30" s="67"/>
      <c r="B30" s="69" t="s">
        <v>23</v>
      </c>
      <c r="C30" s="69"/>
      <c r="D30" s="70" t="str">
        <f>IF(B28 &lt; 0,C28," ")</f>
        <v>Developer SP</v>
      </c>
      <c r="E30" s="70"/>
      <c r="F30" s="70"/>
      <c r="G30" s="70"/>
      <c r="H30" s="71" t="s">
        <v>24</v>
      </c>
      <c r="I30" s="71"/>
      <c r="J30" s="71"/>
      <c r="K30" s="72"/>
      <c r="L30" s="72"/>
      <c r="M30" s="72"/>
      <c r="N30" s="72"/>
      <c r="O30" s="72"/>
      <c r="P30" s="72"/>
      <c r="Q30" s="72"/>
    </row>
  </sheetData>
  <mergeCells count="18">
    <mergeCell ref="B24:G24"/>
    <mergeCell ref="B30:C30"/>
    <mergeCell ref="K30:Q30"/>
    <mergeCell ref="D30:G30"/>
    <mergeCell ref="H23:K23"/>
    <mergeCell ref="H30:J30"/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F21:H21"/>
    <mergeCell ref="C20:G20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L2" sqref="L2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10.14" customWidth="1"/>
  </cols>
  <sheetData>
    <row r="1" ht="35.25" customHeight="1">
      <c r="B1" s="73" t="s">
        <v>25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="1" customFormat="1" ht="27.75" customHeight="1">
      <c r="B2" s="75" t="s">
        <v>26</v>
      </c>
      <c r="C2" s="75"/>
      <c r="D2" s="75"/>
      <c r="E2" s="75"/>
      <c r="F2" s="75"/>
      <c r="G2" s="75"/>
      <c r="H2" s="75"/>
      <c r="I2" s="75"/>
      <c r="J2" s="75"/>
      <c r="K2" s="75"/>
      <c r="L2" s="76" t="s">
        <v>1</v>
      </c>
      <c r="M2" s="77"/>
      <c r="N2" s="77"/>
    </row>
    <row r="3" s="1" customFormat="1" ht="14.25" customHeight="1">
      <c r="B3" s="78" t="s">
        <v>27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</row>
    <row r="4" s="1" customFormat="1" ht="14.25" customHeight="1">
      <c r="B4" s="78"/>
      <c r="C4" s="76" t="s">
        <v>28</v>
      </c>
      <c r="D4" s="76"/>
      <c r="E4" s="76"/>
      <c r="F4" s="76"/>
      <c r="G4" s="76"/>
      <c r="H4" s="76"/>
      <c r="I4" s="76" t="s">
        <v>4</v>
      </c>
      <c r="J4" s="76"/>
      <c r="K4" s="76"/>
      <c r="L4" s="76"/>
      <c r="M4" s="76"/>
      <c r="N4" s="76"/>
    </row>
    <row r="5" s="1" customFormat="1" ht="16.5" customHeight="1">
      <c r="B5" s="78"/>
      <c r="C5" s="76" t="s">
        <v>29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="1" customFormat="1" ht="16.5" customHeight="1">
      <c r="B6" s="78"/>
      <c r="C6" s="76" t="s">
        <v>30</v>
      </c>
      <c r="D6" s="76"/>
      <c r="E6" s="76" t="s">
        <v>4</v>
      </c>
      <c r="F6" s="76"/>
      <c r="G6" s="76"/>
      <c r="H6" s="76"/>
      <c r="I6" s="76"/>
      <c r="J6" s="76"/>
      <c r="K6" s="76"/>
      <c r="L6" s="76"/>
      <c r="M6" s="76"/>
      <c r="N6" s="76"/>
    </row>
    <row r="7" s="1" customFormat="1" ht="15.75" customHeight="1">
      <c r="B7" s="78"/>
      <c r="C7" s="77" t="s">
        <v>31</v>
      </c>
      <c r="D7" s="77"/>
      <c r="E7" s="77"/>
      <c r="F7" s="76" t="s">
        <v>8</v>
      </c>
      <c r="G7" s="76"/>
      <c r="H7" s="76"/>
      <c r="I7" s="76"/>
      <c r="J7" s="76"/>
      <c r="K7" s="76"/>
      <c r="L7" s="76"/>
      <c r="M7" s="76"/>
      <c r="N7" s="76"/>
    </row>
    <row r="8" s="1" customFormat="1" ht="16.5" customHeight="1">
      <c r="B8" s="75"/>
      <c r="C8" s="76" t="s">
        <v>32</v>
      </c>
      <c r="D8" s="76"/>
      <c r="E8" s="76"/>
      <c r="F8" s="76"/>
      <c r="G8" s="79">
        <v>43823.401622997684</v>
      </c>
      <c r="H8" s="79"/>
      <c r="I8" s="76" t="s">
        <v>33</v>
      </c>
      <c r="J8" s="76"/>
      <c r="K8" s="76"/>
      <c r="L8" s="76"/>
      <c r="M8" s="76"/>
      <c r="N8" s="76"/>
    </row>
    <row r="9" s="1" customFormat="1" ht="17.25" customHeight="1">
      <c r="B9" s="75"/>
      <c r="C9" s="76" t="s">
        <v>34</v>
      </c>
      <c r="D9" s="76"/>
      <c r="E9" s="76" t="s">
        <v>1</v>
      </c>
      <c r="F9" s="77" t="s">
        <v>35</v>
      </c>
      <c r="G9" s="80">
        <v>43823.401622997684</v>
      </c>
      <c r="H9" s="80"/>
      <c r="I9" s="77" t="s">
        <v>36</v>
      </c>
      <c r="J9" s="77"/>
      <c r="K9" s="77"/>
      <c r="L9" s="76"/>
      <c r="M9" s="77"/>
      <c r="N9" s="77"/>
    </row>
    <row r="10" s="1" customFormat="1" ht="14.25" customHeight="1">
      <c r="B10" s="75"/>
      <c r="C10" s="76"/>
      <c r="D10" s="76"/>
      <c r="E10" s="76"/>
      <c r="F10" s="76"/>
      <c r="G10" s="77"/>
      <c r="H10" s="75"/>
      <c r="I10" s="75"/>
      <c r="J10" s="75"/>
      <c r="K10" s="75"/>
      <c r="L10" s="76"/>
      <c r="M10" s="77"/>
      <c r="N10" s="77"/>
    </row>
    <row r="11" s="1" customFormat="1"/>
    <row r="12" s="1" customFormat="1" ht="23.25" customHeight="1">
      <c r="B12" s="81" t="s">
        <v>37</v>
      </c>
      <c r="C12" s="82" t="s">
        <v>38</v>
      </c>
      <c r="D12" s="83"/>
      <c r="E12" s="83"/>
      <c r="F12" s="84"/>
      <c r="G12" s="81" t="s">
        <v>39</v>
      </c>
      <c r="H12" s="81" t="s">
        <v>40</v>
      </c>
      <c r="I12" s="81" t="s">
        <v>41</v>
      </c>
      <c r="J12" s="81" t="s">
        <v>42</v>
      </c>
      <c r="K12" s="81" t="s">
        <v>43</v>
      </c>
      <c r="L12" s="81" t="s">
        <v>44</v>
      </c>
      <c r="M12" s="82" t="s">
        <v>45</v>
      </c>
      <c r="N12" s="84"/>
    </row>
    <row r="13" s="1" customFormat="1" ht="27" customHeight="1">
      <c r="B13" s="85"/>
      <c r="C13" s="86"/>
      <c r="D13" s="87"/>
      <c r="E13" s="87"/>
      <c r="F13" s="88"/>
      <c r="G13" s="85"/>
      <c r="H13" s="85"/>
      <c r="I13" s="85"/>
      <c r="J13" s="85"/>
      <c r="K13" s="85"/>
      <c r="L13" s="85"/>
      <c r="M13" s="86"/>
      <c r="N13" s="88"/>
    </row>
    <row r="14" ht="12.75" customHeight="1"/>
    <row r="15" ht="290.25" customHeight="1">
      <c r="C15" s="89" t="s">
        <v>46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</row>
    <row r="16"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1"/>
    </row>
    <row r="18">
      <c r="C18" s="92" t="s">
        <v>47</v>
      </c>
      <c r="D18" s="92"/>
      <c r="E18" s="92"/>
      <c r="F18" s="92"/>
      <c r="G18" s="92"/>
      <c r="H18" s="92"/>
      <c r="K18" t="s">
        <v>48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Setup paperSize="9" orientation="portrait" scale="74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3" t="s">
        <v>49</v>
      </c>
      <c r="C1" s="94"/>
      <c r="D1" s="94"/>
      <c r="E1" s="94"/>
      <c r="F1" s="94"/>
      <c r="G1" s="95"/>
      <c r="H1" s="95"/>
      <c r="I1" s="96" t="s">
        <v>1</v>
      </c>
      <c r="J1" s="97"/>
      <c r="K1" s="98" t="s">
        <v>50</v>
      </c>
      <c r="L1" s="99"/>
      <c r="M1" s="100" t="s">
        <v>1</v>
      </c>
      <c r="N1" s="100"/>
      <c r="O1" s="100"/>
    </row>
    <row r="2">
      <c r="J2" s="97"/>
      <c r="K2" s="101"/>
    </row>
    <row r="3">
      <c r="B3" t="s">
        <v>51</v>
      </c>
      <c r="D3" s="99"/>
      <c r="E3" s="100" t="s">
        <v>29</v>
      </c>
      <c r="F3" s="100"/>
      <c r="G3" s="100"/>
      <c r="H3" s="100"/>
      <c r="I3" s="102"/>
      <c r="J3" s="97"/>
      <c r="K3" s="103" t="s">
        <v>4</v>
      </c>
      <c r="L3" s="104"/>
      <c r="M3" s="104"/>
      <c r="N3" s="104"/>
      <c r="O3" s="104"/>
    </row>
    <row r="4" ht="15" customHeight="1">
      <c r="B4" t="s">
        <v>52</v>
      </c>
      <c r="E4" s="105">
        <v>43823.401622997684</v>
      </c>
      <c r="F4" s="105"/>
      <c r="G4" s="99"/>
      <c r="H4" s="99"/>
      <c r="I4" s="106"/>
      <c r="J4" s="97"/>
      <c r="K4" s="107"/>
      <c r="L4" s="104"/>
      <c r="M4" s="104"/>
      <c r="N4" s="104"/>
      <c r="O4" s="104"/>
    </row>
    <row r="5">
      <c r="J5" s="97"/>
      <c r="K5" s="101"/>
    </row>
    <row r="6" ht="18" customHeight="1">
      <c r="B6" s="32" t="s">
        <v>11</v>
      </c>
      <c r="C6" s="32" t="s">
        <v>53</v>
      </c>
      <c r="D6" s="34"/>
      <c r="E6" s="32" t="s">
        <v>54</v>
      </c>
      <c r="F6" s="34"/>
      <c r="G6" s="108" t="s">
        <v>55</v>
      </c>
      <c r="H6" s="109"/>
      <c r="I6" s="109"/>
      <c r="J6" s="97"/>
      <c r="K6" s="110" t="s">
        <v>56</v>
      </c>
      <c r="L6" s="32" t="s">
        <v>57</v>
      </c>
      <c r="M6" s="34"/>
      <c r="N6" s="35" t="s">
        <v>58</v>
      </c>
      <c r="O6" s="35" t="s">
        <v>59</v>
      </c>
    </row>
    <row r="7" ht="16.5" customHeight="1">
      <c r="B7" s="111"/>
      <c r="C7" s="111"/>
      <c r="D7" s="112"/>
      <c r="E7" s="111"/>
      <c r="F7" s="112"/>
      <c r="G7" s="36" t="s">
        <v>14</v>
      </c>
      <c r="H7" s="113" t="s">
        <v>60</v>
      </c>
      <c r="I7" s="113" t="s">
        <v>61</v>
      </c>
      <c r="J7" s="97"/>
      <c r="K7" s="114"/>
      <c r="L7" s="111"/>
      <c r="M7" s="112"/>
      <c r="N7" s="115"/>
      <c r="O7" s="115"/>
    </row>
    <row r="8">
      <c r="F8" s="116"/>
      <c r="G8" s="117"/>
      <c r="H8" s="117"/>
      <c r="I8" s="118"/>
      <c r="J8" s="97"/>
      <c r="K8" s="116"/>
      <c r="L8" s="117"/>
      <c r="M8" s="117"/>
      <c r="N8" s="117"/>
      <c r="O8" s="117"/>
    </row>
    <row r="9" ht="19.5" customHeight="1">
      <c r="B9" t="s">
        <v>62</v>
      </c>
      <c r="F9" s="100" t="s">
        <v>4</v>
      </c>
      <c r="G9" s="104"/>
      <c r="H9" s="104"/>
      <c r="I9" s="119"/>
      <c r="J9" s="97"/>
      <c r="K9" s="120" t="s">
        <v>63</v>
      </c>
      <c r="L9" s="121"/>
      <c r="M9" s="121"/>
      <c r="N9" s="121"/>
      <c r="O9" s="117"/>
    </row>
  </sheetData>
  <mergeCells count="11">
    <mergeCell ref="B6:B7"/>
    <mergeCell ref="C6:D7"/>
    <mergeCell ref="E6:F7"/>
    <mergeCell ref="G6:I6"/>
    <mergeCell ref="K6:K7"/>
    <mergeCell ref="M1:O1"/>
    <mergeCell ref="E3:I3"/>
    <mergeCell ref="E4:F4"/>
    <mergeCell ref="L6:M7"/>
    <mergeCell ref="O6:O7"/>
    <mergeCell ref="N6:N7"/>
  </mergeCells>
  <pageMargins left="0.25" right="0.25" top="0.75" bottom="0.75" header="0.3" footer="0.3"/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2018-12-17T11:41:12Z</cp:lastPrinted>
  <dcterms:created xsi:type="dcterms:W3CDTF">2001-10-10T06:27:02Z</dcterms:created>
  <dcterms:modified xsi:type="dcterms:W3CDTF">2019-12-24T08:09:31Z</dcterms:modified>
</cp:coreProperties>
</file>