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65" yWindow="15" windowWidth="18585" windowHeight="11505"/>
  </bookViews>
  <sheets>
    <sheet name="Накладна" sheetId="1" r:id="rId1"/>
  </sheets>
  <definedNames>
    <definedName name="range1">Накладна!$A$11:$O$15</definedName>
    <definedName name="range2">#REF!</definedName>
  </definedNames>
  <calcPr/>
</workbook>
</file>

<file path=xl/calcChain.xml><?xml version="1.0" encoding="utf-8"?>
<calcChain xmlns="http://schemas.openxmlformats.org/spreadsheetml/2006/main">
  <c i="1" r="O14"/>
  <c r="M14"/>
  <c r="O13"/>
  <c r="M13"/>
  <c r="O12"/>
  <c r="M12"/>
  <c r="O11"/>
  <c r="O15"/>
  <c r="M11"/>
  <c r="M15"/>
  <c r="O16"/>
  <c r="O17"/>
  <c r="K14"/>
  <c r="K13"/>
  <c r="K12"/>
  <c r="K11"/>
  <c r="K15"/>
  <c r="E5"/>
  <c r="B8"/>
  <c r="I16"/>
  <c r="I22"/>
  <c r="D22"/>
</calcChain>
</file>

<file path=xl/sharedStrings.xml><?xml version="1.0" encoding="utf-8"?>
<sst xmlns="http://schemas.openxmlformats.org/spreadsheetml/2006/main">
  <si>
    <t xml:space="preserve">ПРИБУТКОВА НАКЛАДНА № </t>
  </si>
  <si>
    <t>Пн-114</t>
  </si>
  <si>
    <t xml:space="preserve">від </t>
  </si>
  <si>
    <t>Постачальник:</t>
  </si>
  <si>
    <t>Через кого</t>
  </si>
  <si>
    <t xml:space="preserve">За довіреністю серія _________№____________від "         "___________20__ р.</t>
  </si>
  <si>
    <t>№</t>
  </si>
  <si>
    <t>Назва і сорт товара</t>
  </si>
  <si>
    <t>Од. виміру</t>
  </si>
  <si>
    <t>К-сть</t>
  </si>
  <si>
    <t>Ціна без ПДВ</t>
  </si>
  <si>
    <t>Знижка</t>
  </si>
  <si>
    <t>ПДВ</t>
  </si>
  <si>
    <t>Сума без ПДВ</t>
  </si>
  <si>
    <t>Софієвські 1.с". Сардельки</t>
  </si>
  <si>
    <t>кг.</t>
  </si>
  <si>
    <t>Каустична сода</t>
  </si>
  <si>
    <t>Екохім-24. коністра 12 кг</t>
  </si>
  <si>
    <t>шт.</t>
  </si>
  <si>
    <t>Бланідас-Ц-ЦИП Мил 20 л. 24,8 кг.</t>
  </si>
  <si>
    <t>Всього без ПДВ</t>
  </si>
  <si>
    <t>Разом, в т.ч ПДВ:</t>
  </si>
  <si>
    <t>Відпустив(ла)</t>
  </si>
  <si>
    <t>Прийняв(ла)</t>
  </si>
</sst>
</file>

<file path=xl/styles.xml><?xml version="1.0" encoding="utf-8"?>
<styleSheet xmlns="http://schemas.openxmlformats.org/spreadsheetml/2006/main">
  <numFmts count="1">
    <numFmt numFmtId="164" formatCode="0.0000"/>
  </numFmts>
  <fonts count="11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2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left style="thin">
        <color indexed="55"/>
      </left>
      <top style="thin">
        <color indexed="55"/>
      </top>
      <bottom style="hair">
        <color indexed="55"/>
      </bottom>
    </border>
    <border>
      <top style="thin">
        <color indexed="55"/>
      </top>
      <bottom style="hair">
        <color indexed="55"/>
      </bottom>
    </border>
    <border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 applyBorder="1"/>
    <xf numFmtId="0" fontId="5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horizontal="left"/>
    </xf>
    <xf numFmtId="0" fontId="4" fillId="0" borderId="2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6" fillId="0" borderId="0" xfId="0" applyFont="1" applyBorder="1" applyAlignment="1">
      <alignment horizontal="left"/>
    </xf>
    <xf numFmtId="2" fontId="6" fillId="0" borderId="0" xfId="0" applyNumberFormat="1" applyFont="1" applyAlignment="1">
      <alignment horizontal="right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8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7" fillId="0" borderId="0" xfId="0" applyFont="1" applyFill="1" applyBorder="1" applyAlignment="1">
      <alignment horizontal="right"/>
    </xf>
    <xf numFmtId="2" fontId="7" fillId="0" borderId="8" xfId="0" applyNumberFormat="1" applyFont="1" applyFill="1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7" fillId="0" borderId="8" xfId="0" applyFont="1" applyFill="1" applyBorder="1" applyAlignment="1">
      <alignment horizontal="left"/>
    </xf>
    <xf numFmtId="2" fontId="1" fillId="0" borderId="8" xfId="0" applyNumberFormat="1" applyFont="1" applyFill="1" applyBorder="1" applyAlignment="1">
      <alignment horizontal="right"/>
    </xf>
    <xf numFmtId="2" fontId="10" fillId="0" borderId="8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1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3.29" style="1" customWidth="1"/>
    <col min="3" max="3" width="9.43" style="1" customWidth="1"/>
    <col min="4" max="4" width="9" style="1" customWidth="1"/>
    <col min="5" max="5" width="9.71" style="1" customWidth="1"/>
    <col min="6" max="6" width="13.14" style="1" customWidth="1"/>
    <col min="7" max="7" width="3.71" style="1" customWidth="1"/>
    <col min="8" max="8" width="9.29" style="1" customWidth="1"/>
    <col min="9" max="9" width="12" style="1" customWidth="1"/>
    <col min="10" max="10" width="13.86" style="1" customWidth="1"/>
    <col min="11" max="11" width="12.57" style="1" hidden="1" customWidth="1"/>
    <col min="12" max="12" width="13.43" style="1" hidden="1" customWidth="1"/>
    <col min="13" max="13" width="11.14" style="1" hidden="1" customWidth="1"/>
    <col min="14" max="14" width="13.29" style="1" hidden="1" customWidth="1"/>
    <col min="15" max="15" width="13" style="1" customWidth="1"/>
    <col min="16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2" t="s">
        <v>2</v>
      </c>
      <c r="K2" s="4">
        <v>42611.698744872687</v>
      </c>
      <c r="L2" s="4"/>
      <c r="M2" s="4"/>
      <c r="N2" s="4"/>
      <c r="O2" s="4"/>
    </row>
    <row r="3" ht="12.75" customHeight="1">
      <c r="B3" s="5"/>
      <c r="C3" s="5"/>
      <c r="D3" s="5"/>
      <c r="E3" s="5"/>
      <c r="H3" s="6"/>
      <c r="I3" s="6"/>
      <c r="J3" s="6"/>
      <c r="K3" s="6"/>
      <c r="L3" s="6"/>
      <c r="M3" s="6"/>
      <c r="N3" s="6"/>
      <c r="O3" s="6"/>
    </row>
    <row r="4" ht="12.75" customHeight="1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13.5" customHeight="1">
      <c r="B5" s="8" t="s">
        <v>3</v>
      </c>
      <c r="C5" s="8"/>
      <c r="D5" s="8"/>
      <c r="E5" s="8" t="str">
        <f>IF(1 &gt; 0,"ФОП Лялецька №1"," ")</f>
        <v>ФОП Лялецька №1</v>
      </c>
      <c r="F5" s="8"/>
      <c r="G5" s="8"/>
      <c r="H5" s="8"/>
      <c r="I5" s="8"/>
      <c r="J5" s="8"/>
      <c r="K5" s="8"/>
      <c r="L5" s="8"/>
      <c r="M5" s="8"/>
      <c r="N5" s="8"/>
      <c r="O5" s="8"/>
    </row>
    <row r="6" ht="21" customHeight="1">
      <c r="B6" s="9" t="s">
        <v>4</v>
      </c>
      <c r="C6" s="10"/>
      <c r="D6" s="10"/>
      <c r="E6" s="11"/>
      <c r="F6" s="10"/>
      <c r="G6" s="10"/>
      <c r="H6" s="10"/>
      <c r="I6" s="12"/>
      <c r="J6" s="12"/>
      <c r="K6" s="12"/>
      <c r="L6" s="12"/>
      <c r="M6" s="12"/>
      <c r="N6" s="12"/>
      <c r="O6" s="12"/>
    </row>
    <row r="7" ht="16.5" customHeight="1">
      <c r="B7" s="13" t="s">
        <v>5</v>
      </c>
      <c r="C7" s="6"/>
      <c r="D7" s="6"/>
      <c r="E7" s="6"/>
      <c r="F7" s="6"/>
      <c r="G7" s="6"/>
      <c r="H7" s="6"/>
      <c r="I7" s="14"/>
      <c r="J7" s="14"/>
      <c r="K7" s="14"/>
      <c r="L7" s="14"/>
      <c r="M7" s="14"/>
      <c r="N7" s="14"/>
      <c r="O7" s="14"/>
    </row>
    <row r="8" ht="18.75" customHeight="1">
      <c r="B8" s="9" t="str">
        <f>"Підстава: "&amp;""</f>
        <v xml:space="preserve">Підстава: 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ht="6" customHeight="1">
      <c r="C9" s="15"/>
      <c r="D9" s="15"/>
      <c r="I9" s="16"/>
      <c r="J9" s="16"/>
      <c r="K9" s="16"/>
      <c r="L9" s="16"/>
      <c r="M9" s="16"/>
      <c r="N9" s="16"/>
    </row>
    <row r="10" ht="31.5" customHeight="1">
      <c r="B10" s="17" t="s">
        <v>6</v>
      </c>
      <c r="C10" s="18" t="s">
        <v>7</v>
      </c>
      <c r="D10" s="19"/>
      <c r="E10" s="19"/>
      <c r="F10" s="19"/>
      <c r="G10" s="20"/>
      <c r="H10" s="21" t="s">
        <v>8</v>
      </c>
      <c r="I10" s="21" t="s">
        <v>9</v>
      </c>
      <c r="J10" s="17" t="s">
        <v>10</v>
      </c>
      <c r="K10" s="17" t="s">
        <v>11</v>
      </c>
      <c r="L10" s="17"/>
      <c r="M10" s="17" t="s">
        <v>12</v>
      </c>
      <c r="N10" s="17"/>
      <c r="O10" s="21" t="s">
        <v>13</v>
      </c>
    </row>
    <row r="11" ht="12.75" customHeight="1">
      <c r="B11" s="22">
        <v>1</v>
      </c>
      <c r="C11" s="23" t="s">
        <v>14</v>
      </c>
      <c r="D11" s="24"/>
      <c r="E11" s="24"/>
      <c r="F11" s="24"/>
      <c r="G11" s="25"/>
      <c r="H11" s="22" t="s">
        <v>15</v>
      </c>
      <c r="I11" s="26">
        <v>1000</v>
      </c>
      <c r="J11" s="26">
        <v>5</v>
      </c>
      <c r="K11" s="27" t="e">
        <f>range1_DISCOUNTPRICE</f>
        <v>#NAME?</v>
      </c>
      <c r="L11" s="27">
        <v>0</v>
      </c>
      <c r="M11" s="28">
        <f>ROUND(O11*L11/100,2)</f>
        <v>0</v>
      </c>
      <c r="N11" s="28"/>
      <c r="O11" s="28">
        <f>IF(N11&lt;&gt;1,ROUND(I11*J11,2),0)</f>
        <v>5000</v>
      </c>
    </row>
    <row r="12" ht="12.75" customHeight="1">
      <c r="B12" s="22">
        <v>2</v>
      </c>
      <c r="C12" s="23" t="s">
        <v>16</v>
      </c>
      <c r="D12" s="24"/>
      <c r="E12" s="24"/>
      <c r="F12" s="24"/>
      <c r="G12" s="25"/>
      <c r="H12" s="22" t="s">
        <v>15</v>
      </c>
      <c r="I12" s="26">
        <v>451</v>
      </c>
      <c r="J12" s="26">
        <v>45</v>
      </c>
      <c r="K12" s="27" t="e">
        <f>range1_DISCOUNTPRICE</f>
        <v>#NAME?</v>
      </c>
      <c r="L12" s="27">
        <v>0</v>
      </c>
      <c r="M12" s="28">
        <f>ROUND(O12*L12/100,2)</f>
        <v>0</v>
      </c>
      <c r="N12" s="28"/>
      <c r="O12" s="28">
        <f>IF(N12&lt;&gt;1,ROUND(I12*J12,2),0)</f>
        <v>20295</v>
      </c>
    </row>
    <row r="13" ht="12.75" customHeight="1">
      <c r="B13" s="22">
        <v>3</v>
      </c>
      <c r="C13" s="23" t="s">
        <v>17</v>
      </c>
      <c r="D13" s="24"/>
      <c r="E13" s="24"/>
      <c r="F13" s="24"/>
      <c r="G13" s="25"/>
      <c r="H13" s="22" t="s">
        <v>18</v>
      </c>
      <c r="I13" s="26">
        <v>891.63779999999997</v>
      </c>
      <c r="J13" s="26">
        <v>7</v>
      </c>
      <c r="K13" s="27" t="e">
        <f>range1_DISCOUNTPRICE</f>
        <v>#NAME?</v>
      </c>
      <c r="L13" s="27">
        <v>0</v>
      </c>
      <c r="M13" s="28">
        <f>ROUND(O13*L13/100,2)</f>
        <v>0</v>
      </c>
      <c r="N13" s="28"/>
      <c r="O13" s="28">
        <f>IF(N13&lt;&gt;1,ROUND(I13*J13,2),0)</f>
        <v>6241.46</v>
      </c>
    </row>
    <row r="14" ht="12.75" customHeight="1">
      <c r="B14" s="22">
        <v>4</v>
      </c>
      <c r="C14" s="23" t="s">
        <v>19</v>
      </c>
      <c r="D14" s="24"/>
      <c r="E14" s="24"/>
      <c r="F14" s="24"/>
      <c r="G14" s="25"/>
      <c r="H14" s="22" t="s">
        <v>18</v>
      </c>
      <c r="I14" s="26">
        <v>0.1234</v>
      </c>
      <c r="J14" s="26">
        <v>450</v>
      </c>
      <c r="K14" s="27" t="e">
        <f>range1_DISCOUNTPRICE</f>
        <v>#NAME?</v>
      </c>
      <c r="L14" s="27">
        <v>0</v>
      </c>
      <c r="M14" s="28">
        <f>ROUND(O14*L14/100,2)</f>
        <v>0</v>
      </c>
      <c r="N14" s="28"/>
      <c r="O14" s="28">
        <f>IF(N14&lt;&gt;1,ROUND(I14*J14,2),0)</f>
        <v>55.530000000000001</v>
      </c>
    </row>
    <row r="15" ht="12.75" customHeight="1">
      <c r="B15" s="29"/>
      <c r="C15" s="30"/>
      <c r="D15" s="30"/>
      <c r="E15" s="30"/>
      <c r="F15" s="31"/>
      <c r="G15" s="31"/>
      <c r="H15" s="31"/>
      <c r="I15" s="32" t="s">
        <v>20</v>
      </c>
      <c r="J15" s="32"/>
      <c r="K15" s="33" t="e">
        <f>SUM(K11:K14)</f>
        <v>#NAME?</v>
      </c>
      <c r="L15" s="33"/>
      <c r="M15" s="33">
        <f>SUM(M11:M14)</f>
        <v>0</v>
      </c>
      <c r="N15" s="33"/>
      <c r="O15" s="33">
        <f>SUM(O11:O14)</f>
        <v>31591.989999999998</v>
      </c>
    </row>
    <row r="16" ht="12.75" customHeight="1">
      <c r="B16" s="34"/>
      <c r="D16" s="34"/>
      <c r="E16" s="34"/>
      <c r="F16" s="35"/>
      <c r="G16" s="35"/>
      <c r="H16" s="35"/>
      <c r="I16" s="32" t="str">
        <f>"Всього ПДВ "&amp;0&amp;"%"</f>
        <v>Всього ПДВ 0%</v>
      </c>
      <c r="J16" s="32"/>
      <c r="K16" s="36"/>
      <c r="L16" s="36"/>
      <c r="M16" s="36"/>
      <c r="N16" s="36"/>
      <c r="O16" s="37">
        <f>M15</f>
        <v>0</v>
      </c>
    </row>
    <row r="17" ht="12.75" customHeight="1">
      <c r="H17" s="34"/>
      <c r="I17" s="32" t="s">
        <v>21</v>
      </c>
      <c r="J17" s="32"/>
      <c r="K17" s="36"/>
      <c r="L17" s="36"/>
      <c r="M17" s="36"/>
      <c r="N17" s="36"/>
      <c r="O17" s="38">
        <f>O15+O16</f>
        <v>31591.989999999998</v>
      </c>
    </row>
    <row r="18" ht="12.75" customHeight="1">
      <c r="B18" s="39"/>
      <c r="C18" s="39"/>
      <c r="D18" s="39"/>
      <c r="E18" s="39"/>
      <c r="F18" s="39"/>
      <c r="G18" s="39"/>
      <c r="H18" s="35"/>
      <c r="I18" s="35"/>
      <c r="J18" s="35"/>
      <c r="K18" s="35"/>
      <c r="L18" s="35"/>
      <c r="M18" s="35"/>
      <c r="N18" s="35"/>
      <c r="O18" s="35"/>
    </row>
    <row r="19" ht="12.75" customHeight="1">
      <c r="B19" s="39"/>
      <c r="C19" s="39"/>
      <c r="D19" s="39"/>
      <c r="E19" s="39"/>
      <c r="F19" s="39"/>
      <c r="G19" s="39"/>
      <c r="H19" s="35"/>
      <c r="I19" s="35"/>
      <c r="J19" s="35"/>
      <c r="K19" s="35"/>
      <c r="L19" s="35"/>
      <c r="M19" s="35"/>
      <c r="N19" s="35"/>
      <c r="O19" s="35"/>
    </row>
    <row r="20" ht="12.75" customHeight="1">
      <c r="B20" s="39"/>
      <c r="C20" s="39"/>
      <c r="D20" s="39"/>
      <c r="E20" s="39"/>
      <c r="F20" s="39"/>
      <c r="G20" s="39"/>
      <c r="H20" s="35"/>
      <c r="I20" s="35"/>
      <c r="J20" s="35"/>
      <c r="K20" s="35"/>
      <c r="L20" s="35"/>
      <c r="M20" s="35"/>
      <c r="N20" s="35"/>
      <c r="O20" s="35"/>
    </row>
    <row r="21" ht="12.75" customHeight="1">
      <c r="A21" s="40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</row>
    <row r="22" ht="12.75" customHeight="1">
      <c r="A22" s="40"/>
      <c r="B22" s="42" t="s">
        <v>22</v>
      </c>
      <c r="C22" s="42"/>
      <c r="D22" s="43" t="str">
        <f>IF(1 &lt; 0,"Дорогин А."," ")</f>
        <v xml:space="preserve"> </v>
      </c>
      <c r="E22" s="43"/>
      <c r="F22" s="43"/>
      <c r="G22" s="42" t="s">
        <v>23</v>
      </c>
      <c r="H22" s="42"/>
      <c r="I22" s="43" t="str">
        <f>IF(1 &gt; 0,"Дорогин А."," ")</f>
        <v>Дорогин А.</v>
      </c>
      <c r="J22" s="43"/>
      <c r="K22" s="43"/>
      <c r="L22" s="43"/>
      <c r="M22" s="43"/>
      <c r="N22" s="43"/>
      <c r="O22" s="43"/>
    </row>
    <row r="23" ht="12.75" customHeight="1"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</row>
    <row r="24" ht="12.75" customHeight="1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</row>
    <row r="25" ht="12.75" customHeight="1"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</row>
    <row r="26" ht="12.75" customHeight="1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  <row r="27" ht="12.75" customHeight="1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ht="12.75" customHeight="1"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</row>
    <row r="29" ht="12.75" customHeigh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</row>
    <row r="30" ht="12.75" customHeight="1"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</row>
    <row r="31" ht="12.75" customHeight="1"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</row>
    <row r="32" ht="12.75" customHeight="1"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</row>
    <row r="33" ht="12.7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</row>
    <row r="34" ht="12.75" customHeight="1"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</row>
    <row r="35" ht="12.75" customHeight="1"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</row>
    <row r="36" ht="12.75" customHeight="1"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</row>
    <row r="37" ht="12.75" customHeight="1"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</row>
    <row r="38" ht="12.75" customHeight="1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</row>
    <row r="39" ht="12.75" customHeight="1"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</row>
    <row r="40" ht="12.75" customHeigh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</row>
    <row r="41" ht="12.75" customHeight="1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</row>
    <row r="42" ht="12.75" customHeight="1"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</row>
    <row r="43" ht="12.75" customHeight="1"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</row>
    <row r="44"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</row>
    <row r="45"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</row>
    <row r="46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</row>
    <row r="47"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</row>
    <row r="48"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</row>
    <row r="49"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</row>
    <row r="50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</row>
    <row r="51"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</row>
    <row r="52"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</row>
    <row r="54"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</row>
    <row r="55"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</row>
    <row r="56"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</row>
    <row r="57"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</row>
    <row r="58"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</row>
    <row r="59"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</row>
    <row r="60"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</row>
    <row r="61"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</row>
    <row r="62"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</row>
    <row r="63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</row>
    <row r="64"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</row>
    <row r="65"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</row>
    <row r="66"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</row>
    <row r="67"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</row>
    <row r="68"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</row>
    <row r="69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</row>
    <row r="70"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</row>
    <row r="71"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</row>
    <row r="72"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</row>
    <row r="73"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</row>
    <row r="74"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</row>
    <row r="75"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</row>
    <row r="76"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</row>
    <row r="77"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</row>
    <row r="78"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</row>
    <row r="79"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</row>
    <row r="80"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</row>
    <row r="81"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</row>
    <row r="82"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</row>
    <row r="83"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</row>
    <row r="84"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</row>
    <row r="85"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</row>
    <row r="86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</row>
    <row r="87"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</row>
    <row r="88"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</row>
    <row r="89"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</row>
    <row r="90"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</row>
    <row r="91"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</row>
    <row r="92"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</row>
    <row r="93"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</row>
    <row r="94"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</row>
    <row r="95"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</row>
    <row r="96"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</row>
    <row r="97"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</row>
    <row r="98"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</row>
    <row r="99"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</row>
  </sheetData>
  <mergeCells count="20">
    <mergeCell ref="K2:O2"/>
    <mergeCell ref="B2:H2"/>
    <mergeCell ref="B3:E3"/>
    <mergeCell ref="B8:O8"/>
    <mergeCell ref="I15:J15"/>
    <mergeCell ref="B5:D5"/>
    <mergeCell ref="E5:O5"/>
    <mergeCell ref="G22:H22"/>
    <mergeCell ref="I22:O22"/>
    <mergeCell ref="C10:G10"/>
    <mergeCell ref="C9:D9"/>
    <mergeCell ref="B18:F18"/>
    <mergeCell ref="B22:C22"/>
    <mergeCell ref="D22:F22"/>
    <mergeCell ref="I17:J17"/>
    <mergeCell ref="I16:J16"/>
    <mergeCell ref="C11:G11"/>
    <mergeCell ref="C12:G12"/>
    <mergeCell ref="C13:G13"/>
    <mergeCell ref="C14:G14"/>
  </mergeCells>
  <pageMargins left="0.5902778" right="0" top="0.39375" bottom="0.39375" header="0.5118055" footer="0.5118055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2012-04-23T13:52:13Z</cp:lastPrinted>
  <dcterms:created xsi:type="dcterms:W3CDTF">2001-10-10T06:27:02Z</dcterms:created>
  <dcterms:modified xsi:type="dcterms:W3CDTF">2016-09-11T12:33:03Z</dcterms:modified>
</cp:coreProperties>
</file>