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якості'!$A$14:$N$17</definedName>
    <definedName name="range1">Накладна!$A$20:$P$24</definedName>
    <definedName name="range2">'Посвідчення якості'!#REF!</definedName>
    <definedName name="_xlnm.Print_Area" localSheetId="0">Накладна!$A$1:$P$33</definedName>
  </definedNames>
  <calcPr/>
</workbook>
</file>

<file path=xl/calcChain.xml><?xml version="1.0" encoding="utf-8"?>
<calcChain xmlns="http://schemas.openxmlformats.org/spreadsheetml/2006/main">
  <c i="1" r="D33"/>
  <c r="H26"/>
  <c r="I25"/>
  <c r="N24"/>
  <c r="M24"/>
  <c r="I24"/>
  <c r="O23"/>
  <c r="J23"/>
  <c r="P23"/>
  <c r="O22"/>
  <c r="J22"/>
  <c r="P22"/>
  <c r="O21"/>
  <c r="J21"/>
  <c r="P21"/>
  <c r="O20"/>
  <c r="O24"/>
  <c r="J20"/>
  <c r="P20"/>
  <c r="P24"/>
  <c r="P26"/>
  <c r="C25"/>
  <c r="B26"/>
  <c r="P25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<sst xmlns="http://schemas.openxmlformats.org/spreadsheetml/2006/main">
  <si>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</si>
  <si>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</t>
  </si>
  <si>
    <t xml:space="preserve">від </t>
  </si>
  <si>
    <t>Постачальник</t>
  </si>
  <si>
    <t>ФОП Test А.А.</t>
  </si>
  <si>
    <t>Одержувач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</si>
  <si>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</si>
  <si>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</si>
  <si>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</si>
  <si>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</si>
  <si>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</si>
  <si>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</si>
  <si>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</si>
  <si>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</si>
  <si>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</si>
  <si>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</si>
  <si>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</si>
  <si>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</si>
  <si>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</si>
  <si>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</si>
  <si>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</si>
  <si>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 xml:space="preserve">Любительська  варена в.с.</t>
  </si>
  <si>
    <t>Всього на суму:</t>
  </si>
  <si>
    <t>сімдесят п’ять гривень шістдесят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</si>
  <si>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</si>
  <si>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</si>
  <si>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</si>
  <si>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</si>
  <si>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</si>
  <si>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</si>
  <si>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</si>
  <si>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</si>
  <si>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</si>
  <si>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</si>
  <si>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</si>
  <si>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</si>
  <si>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</si>
  <si>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</si>
  <si>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</si>
  <si>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</si>
  <si>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</si>
  <si>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</si>
  <si>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</si>
  <si>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</si>
  <si>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</si>
  <si>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</si>
  <si>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</si>
  <si>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</si>
  <si>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</si>
  <si>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</si>
  <si>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</si>
  <si>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</t>
  </si>
  <si>
    <t>ДСТУ 4436:2005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</si>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</sst>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42643.618956979168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6</v>
      </c>
      <c r="C15" s="24"/>
      <c r="D15" s="25" t="s">
        <v>7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 t="s">
        <v>9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","False")</f>
        <v>Підстава: False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IF(B25&gt;0,"Ціна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IF(B25&gt;0,"Сума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19</v>
      </c>
      <c r="D21" s="39"/>
      <c r="E21" s="39"/>
      <c r="F21" s="39"/>
      <c r="G21" s="40"/>
      <c r="H21" s="37" t="s">
        <v>18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20</v>
      </c>
      <c r="D22" s="39"/>
      <c r="E22" s="39"/>
      <c r="F22" s="39"/>
      <c r="G22" s="40"/>
      <c r="H22" s="37" t="s">
        <v>18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37">
        <v>4</v>
      </c>
      <c r="C23" s="38" t="s">
        <v>21</v>
      </c>
      <c r="D23" s="39"/>
      <c r="E23" s="39"/>
      <c r="F23" s="39"/>
      <c r="G23" s="40"/>
      <c r="H23" s="37" t="s">
        <v>18</v>
      </c>
      <c r="I23" s="41">
        <v>12</v>
      </c>
      <c r="J23" s="42">
        <f>K23+N23</f>
        <v>1.3</v>
      </c>
      <c r="K23" s="42">
        <v>1.3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15.6</v>
      </c>
    </row>
    <row r="24" ht="12.75" customHeight="1">
      <c r="B24" s="44"/>
      <c r="C24" s="45"/>
      <c r="D24" s="45"/>
      <c r="E24" s="45"/>
      <c r="F24" s="45"/>
      <c r="G24" s="46"/>
      <c r="H24" s="46"/>
      <c r="I24" s="47" t="str">
        <f>IF(B25&gt;0,"Всього без ПДВ","Всього")</f>
        <v>Всього</v>
      </c>
      <c r="J24" s="48"/>
      <c r="K24" s="48"/>
      <c r="L24" s="49"/>
      <c r="M24" s="50">
        <f>SUM(M20:M23)</f>
        <v>0</v>
      </c>
      <c r="N24" s="51">
        <f>SUM(N20:N23)</f>
        <v>0</v>
      </c>
      <c r="O24" s="51">
        <f>SUM(O20:O23)</f>
        <v>0</v>
      </c>
      <c r="P24" s="52">
        <f>SUM(P20:P23)</f>
        <v>75.599999999999994</v>
      </c>
    </row>
    <row r="25" ht="12.75" customHeight="1">
      <c r="B25" s="53">
        <v>0</v>
      </c>
      <c r="C25" s="54">
        <f>ROUND(P24*B25/100,2)</f>
        <v>0</v>
      </c>
      <c r="D25" s="18"/>
      <c r="E25" s="18"/>
      <c r="F25" s="18"/>
      <c r="G25" s="55"/>
      <c r="H25" s="55"/>
      <c r="I25" s="56" t="str">
        <f>IF(B25&gt;0,CONCATENATE("Всього ПДВ "&amp;WayBillList_NDS&amp;"%"),"Всього без знижки")</f>
        <v>Всього без знижки</v>
      </c>
      <c r="J25" s="57"/>
      <c r="K25" s="57"/>
      <c r="L25" s="49"/>
      <c r="M25" s="49"/>
      <c r="N25" s="49"/>
      <c r="O25" s="49"/>
      <c r="P25" s="58">
        <f>IF(B25&gt;0,C25,O24+P24)</f>
        <v>75.599999999999994</v>
      </c>
    </row>
    <row r="26" ht="12.75" customHeight="1">
      <c r="B26" s="59">
        <f>O24+P24</f>
        <v>75.599999999999994</v>
      </c>
      <c r="H26" s="60" t="str">
        <f>IF(B25&gt;0,"Разом, в т.ч ПДВ:","Всього до сплати")</f>
        <v>Всього до сплати</v>
      </c>
      <c r="I26" s="60"/>
      <c r="J26" s="61"/>
      <c r="K26" s="57"/>
      <c r="L26" s="49"/>
      <c r="M26" s="49"/>
      <c r="N26" s="49"/>
      <c r="O26" s="49"/>
      <c r="P26" s="62">
        <f>IF(B25&gt;0,P24+P25,P24)</f>
        <v>75.599999999999994</v>
      </c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3" t="s">
        <v>22</v>
      </c>
      <c r="C28" s="28"/>
      <c r="D28" s="25" t="s">
        <v>23</v>
      </c>
      <c r="E28" s="2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28"/>
      <c r="C30" s="28"/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B31" s="64">
        <v>-1</v>
      </c>
      <c r="C31" s="64" t="s">
        <v>24</v>
      </c>
      <c r="D31" s="28"/>
      <c r="E31" s="28"/>
      <c r="F31" s="28"/>
      <c r="G31" s="28"/>
      <c r="H31" s="55"/>
      <c r="I31" s="55"/>
      <c r="J31" s="55"/>
      <c r="K31" s="55"/>
      <c r="L31" s="55"/>
      <c r="M31" s="55"/>
      <c r="N31" s="55"/>
      <c r="O31" s="55"/>
      <c r="P31" s="55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A33" s="65"/>
      <c r="B33" s="67" t="s">
        <v>25</v>
      </c>
      <c r="C33" s="67"/>
      <c r="D33" s="68" t="str">
        <f>IF(B31 &lt; 0,C31," ")</f>
        <v>Дорогин А.</v>
      </c>
      <c r="E33" s="68"/>
      <c r="F33" s="68"/>
      <c r="G33" s="68"/>
      <c r="H33" s="69" t="s">
        <v>26</v>
      </c>
      <c r="I33" s="69"/>
      <c r="J33" s="70"/>
      <c r="K33" s="70"/>
      <c r="L33" s="70"/>
      <c r="M33" s="70"/>
      <c r="N33" s="70"/>
      <c r="O33" s="70"/>
      <c r="P33" s="70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ht="12.75" customHeight="1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</sheetData>
  <mergeCells count="21">
    <mergeCell ref="B2:H2"/>
    <mergeCell ref="B17:P17"/>
    <mergeCell ref="I24:J24"/>
    <mergeCell ref="I25:J25"/>
    <mergeCell ref="L2:M2"/>
    <mergeCell ref="O2:P2"/>
    <mergeCell ref="F16:G16"/>
    <mergeCell ref="D8:I8"/>
    <mergeCell ref="D12:I12"/>
    <mergeCell ref="C18:D18"/>
    <mergeCell ref="C19:G19"/>
    <mergeCell ref="B27:G27"/>
    <mergeCell ref="B33:C33"/>
    <mergeCell ref="J33:P33"/>
    <mergeCell ref="D33:G33"/>
    <mergeCell ref="H26:J26"/>
    <mergeCell ref="H33:I33"/>
    <mergeCell ref="C20:G20"/>
    <mergeCell ref="C21:G21"/>
    <mergeCell ref="C22:G22"/>
    <mergeCell ref="C23:G23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31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32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33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34</v>
      </c>
      <c r="D8" s="75"/>
      <c r="E8" s="75"/>
      <c r="F8" s="75"/>
      <c r="G8" s="78">
        <v>42643.618956979168</v>
      </c>
      <c r="H8" s="78"/>
      <c r="I8" s="75" t="s">
        <v>35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36</v>
      </c>
      <c r="D9" s="75"/>
      <c r="E9" s="75" t="s">
        <v>1</v>
      </c>
      <c r="F9" s="76" t="s">
        <v>37</v>
      </c>
      <c r="G9" s="79">
        <v>42643.618956979168</v>
      </c>
      <c r="H9" s="79"/>
      <c r="I9" s="76" t="s">
        <v>38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39</v>
      </c>
      <c r="C12" s="81" t="s">
        <v>40</v>
      </c>
      <c r="D12" s="82"/>
      <c r="E12" s="82"/>
      <c r="F12" s="83"/>
      <c r="G12" s="80" t="s">
        <v>41</v>
      </c>
      <c r="H12" s="80" t="s">
        <v>42</v>
      </c>
      <c r="I12" s="80" t="s">
        <v>43</v>
      </c>
      <c r="J12" s="80" t="s">
        <v>44</v>
      </c>
      <c r="K12" s="80" t="s">
        <v>45</v>
      </c>
      <c r="L12" s="80" t="s">
        <v>46</v>
      </c>
      <c r="M12" s="81" t="s">
        <v>47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1</v>
      </c>
      <c r="H14" s="92"/>
      <c r="I14" s="92"/>
      <c r="J14" s="93">
        <v>42642.618956979168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19</v>
      </c>
      <c r="D15" s="90"/>
      <c r="E15" s="90"/>
      <c r="F15" s="91"/>
      <c r="G15" s="92">
        <v>1</v>
      </c>
      <c r="H15" s="92"/>
      <c r="I15" s="92"/>
      <c r="J15" s="93">
        <v>42642.618956979168</v>
      </c>
      <c r="K15" s="92"/>
      <c r="L15" s="92"/>
      <c r="M15" s="94" t="s">
        <v>48</v>
      </c>
      <c r="N15" s="95"/>
    </row>
    <row r="16" s="1" customFormat="1" ht="12.75" customHeight="1">
      <c r="B16" s="88">
        <v>3</v>
      </c>
      <c r="C16" s="89" t="s">
        <v>20</v>
      </c>
      <c r="D16" s="90"/>
      <c r="E16" s="90"/>
      <c r="F16" s="91"/>
      <c r="G16" s="92">
        <v>1</v>
      </c>
      <c r="H16" s="92"/>
      <c r="I16" s="92"/>
      <c r="J16" s="93">
        <v>42642.618956979168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21</v>
      </c>
      <c r="D17" s="90"/>
      <c r="E17" s="90"/>
      <c r="F17" s="91"/>
      <c r="G17" s="92">
        <v>12</v>
      </c>
      <c r="H17" s="92"/>
      <c r="I17" s="92" t="s">
        <v>49</v>
      </c>
      <c r="J17" s="93">
        <v>42642.618956979168</v>
      </c>
      <c r="K17" s="92" t="s">
        <v>50</v>
      </c>
      <c r="L17" s="92" t="s">
        <v>51</v>
      </c>
      <c r="M17" s="94" t="s">
        <v>52</v>
      </c>
      <c r="N17" s="95"/>
    </row>
    <row r="18">
      <c r="C18" s="96" t="s">
        <v>53</v>
      </c>
      <c r="D18" s="97" t="s">
        <v>54</v>
      </c>
      <c r="E18" s="96"/>
      <c r="F18" s="96"/>
      <c r="G18" s="96"/>
      <c r="H18" s="96"/>
      <c r="I18" s="96"/>
      <c r="J18" s="96"/>
      <c r="K18" s="96"/>
      <c r="L18" s="96"/>
      <c r="M18" s="96"/>
    </row>
    <row r="19">
      <c r="C19" t="s">
        <v>55</v>
      </c>
      <c r="D19" s="98" t="s">
        <v>56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57</v>
      </c>
      <c r="E20" s="98"/>
      <c r="F20" s="98" t="s">
        <v>58</v>
      </c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D22" s="98" t="s">
        <v>60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61</v>
      </c>
      <c r="D23" s="98" t="s">
        <v>62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D24" s="98" t="s">
        <v>63</v>
      </c>
      <c r="E24" s="98"/>
      <c r="F24" s="98"/>
      <c r="G24" s="98"/>
      <c r="H24" s="98"/>
      <c r="I24" s="98"/>
      <c r="J24" s="98"/>
      <c r="K24" s="98"/>
      <c r="L24" s="98"/>
      <c r="M24" s="98"/>
    </row>
    <row r="25">
      <c r="C25" t="s">
        <v>64</v>
      </c>
      <c r="D25" s="98" t="s">
        <v>65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>
      <c r="C26" t="s">
        <v>66</v>
      </c>
      <c r="D26" s="98" t="s">
        <v>67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9">
      <c r="C29" s="98" t="s">
        <v>68</v>
      </c>
      <c r="D29" s="98"/>
      <c r="E29" s="98"/>
      <c r="F29" s="98"/>
      <c r="G29" s="98"/>
      <c r="H29" s="98"/>
      <c r="K29" t="s">
        <v>69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</sheetData>
  <mergeCells count="34">
    <mergeCell ref="C29:H29"/>
    <mergeCell ref="G9:H9"/>
    <mergeCell ref="B3:N3"/>
    <mergeCell ref="D19:N19"/>
    <mergeCell ref="D23:M23"/>
    <mergeCell ref="C6:N6"/>
    <mergeCell ref="F7:N7"/>
    <mergeCell ref="I12:I13"/>
    <mergeCell ref="C8:F8"/>
    <mergeCell ref="D24:M24"/>
    <mergeCell ref="D25:N25"/>
    <mergeCell ref="B12:B13"/>
    <mergeCell ref="C12:F13"/>
    <mergeCell ref="G12:G13"/>
    <mergeCell ref="H12:H13"/>
    <mergeCell ref="B1:N1"/>
    <mergeCell ref="B2:K2"/>
    <mergeCell ref="C4:N4"/>
    <mergeCell ref="C5:N5"/>
    <mergeCell ref="D26:N26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2016-09-30T11:51:36Z</dcterms:modified>
</cp:coreProperties>
</file>