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<sst xmlns="http://schemas.openxmlformats.org/spreadsheetml/2006/main">
  <si>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</si>
  <si>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30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</si>
  <si>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</si>
  <si>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</si>
  <si>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</si>
  <si>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</si>
  <si>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</si>
  <si>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</si>
  <si>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ФОП Лялецька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</si>
  <si>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</si>
  <si>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</si>
  <si>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</si>
  <si>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</si>
  <si>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</si>
  <si>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</si>
  <si>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</si>
  <si>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</si>
  <si>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</si>
  <si>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</si>
  <si>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</si>
  <si>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</si>
  <si>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нуль гривень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</si>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</sst>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42702.420524502311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8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IF(B22&gt;0,"Ціна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3</v>
      </c>
      <c r="J20" s="42">
        <f>K20+N20</f>
        <v>33</v>
      </c>
      <c r="K20" s="42">
        <v>32.933999999999997</v>
      </c>
      <c r="L20" s="43">
        <v>0</v>
      </c>
      <c r="M20" s="43">
        <v>0</v>
      </c>
      <c r="N20" s="42">
        <v>0.066000000000000003</v>
      </c>
      <c r="O20" s="42">
        <f>I20*N20</f>
        <v>0.19800000000000001</v>
      </c>
      <c r="P20" s="42">
        <f>ROUND(I20*(J20-N20),2)</f>
        <v>98.799999999999997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0.066000000000000003</v>
      </c>
      <c r="O21" s="51">
        <f>SUM(O20)</f>
        <v>0.19800000000000001</v>
      </c>
      <c r="P21" s="52">
        <f>SUM(P20)</f>
        <v>98.799999999999997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98.99799999999999</v>
      </c>
    </row>
    <row r="23" ht="12.75" customHeight="1">
      <c r="B23" s="59">
        <f>O21+P21</f>
        <v>98.99799999999999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98.799999999999997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 t="s">
        <v>22</v>
      </c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23</v>
      </c>
      <c r="C30" s="67"/>
      <c r="D30" s="68" t="str">
        <f>IF(B28 &lt; 0,C28," ")</f>
        <v>Developer SP</v>
      </c>
      <c r="E30" s="68"/>
      <c r="F30" s="68"/>
      <c r="G30" s="68"/>
      <c r="H30" s="69" t="s">
        <v>24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26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27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30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31</v>
      </c>
      <c r="D7" s="76"/>
      <c r="E7" s="76"/>
      <c r="F7" s="75" t="s">
        <v>8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32</v>
      </c>
      <c r="D8" s="75"/>
      <c r="E8" s="75"/>
      <c r="F8" s="75"/>
      <c r="G8" s="78">
        <v>42702.420524502311</v>
      </c>
      <c r="H8" s="78"/>
      <c r="I8" s="75" t="s">
        <v>33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34</v>
      </c>
      <c r="D9" s="75"/>
      <c r="E9" s="75" t="s">
        <v>1</v>
      </c>
      <c r="F9" s="76" t="s">
        <v>35</v>
      </c>
      <c r="G9" s="79">
        <v>42702.420524502311</v>
      </c>
      <c r="H9" s="79"/>
      <c r="I9" s="76" t="s">
        <v>36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37</v>
      </c>
      <c r="C12" s="81" t="s">
        <v>38</v>
      </c>
      <c r="D12" s="82"/>
      <c r="E12" s="82"/>
      <c r="F12" s="83"/>
      <c r="G12" s="80" t="s">
        <v>39</v>
      </c>
      <c r="H12" s="80" t="s">
        <v>40</v>
      </c>
      <c r="I12" s="80" t="s">
        <v>41</v>
      </c>
      <c r="J12" s="80" t="s">
        <v>42</v>
      </c>
      <c r="K12" s="80" t="s">
        <v>43</v>
      </c>
      <c r="L12" s="80" t="s">
        <v>44</v>
      </c>
      <c r="M12" s="81" t="s">
        <v>45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3</v>
      </c>
      <c r="H14" s="92"/>
      <c r="I14" s="92" t="s">
        <v>46</v>
      </c>
      <c r="J14" s="93">
        <v>42701.420524502311</v>
      </c>
      <c r="K14" s="92" t="s">
        <v>47</v>
      </c>
      <c r="L14" s="92" t="s">
        <v>48</v>
      </c>
      <c r="M14" s="94" t="s">
        <v>49</v>
      </c>
      <c r="N14" s="95"/>
    </row>
    <row r="15">
      <c r="C15" s="96" t="s">
        <v>50</v>
      </c>
      <c r="D15" s="97" t="s">
        <v>51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52</v>
      </c>
      <c r="D16" s="98" t="s">
        <v>53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54</v>
      </c>
      <c r="E17" s="98"/>
      <c r="F17" s="98" t="s">
        <v>55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56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57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58</v>
      </c>
      <c r="D20" s="98" t="s">
        <v>59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60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61</v>
      </c>
      <c r="D22" s="98" t="s">
        <v>62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63</v>
      </c>
      <c r="D23" s="98" t="s">
        <v>64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65</v>
      </c>
      <c r="D26" s="98"/>
      <c r="E26" s="98"/>
      <c r="F26" s="98"/>
      <c r="G26" s="98"/>
      <c r="H26" s="98"/>
      <c r="K26" t="s">
        <v>66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2016-11-28T09:58:06Z</dcterms:modified>
</cp:coreProperties>
</file>