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якості'!$A$14:$N$14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/>
</workbook>
</file>

<file path=xl/calcChain.xml><?xml version="1.0" encoding="utf-8"?>
<calcChain xmlns="http://schemas.openxmlformats.org/spreadsheetml/2006/main">
  <c i="1" r="D30"/>
  <c r="H23"/>
  <c r="I22"/>
  <c r="N21"/>
  <c r="M21"/>
  <c r="I21"/>
  <c r="O20"/>
  <c r="O21"/>
  <c r="J20"/>
  <c r="P20"/>
  <c r="P21"/>
  <c r="P23"/>
  <c r="C22"/>
  <c r="B23"/>
  <c r="P22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<sst xmlns="http://schemas.openxmlformats.org/spreadsheetml/2006/main">
  <si>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</si>
  <si>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82</t>
  </si>
  <si>
    <t xml:space="preserve">від </t>
  </si>
  <si>
    <t>Постачальник</t>
  </si>
  <si>
    <t>ФОП Test А.А.</t>
  </si>
  <si>
    <t>7889756785</t>
  </si>
  <si>
    <t>12132456</t>
  </si>
  <si>
    <t>Одержувач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</si>
  <si>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</si>
  <si>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</si>
  <si>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</si>
  <si>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</si>
  <si>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</si>
  <si>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</si>
  <si>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</si>
  <si>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</si>
  <si>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</si>
  <si>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</si>
  <si>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</si>
  <si>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Всього на суму:</t>
  </si>
  <si>
    <t>десять гривень нуль копійок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</si>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</sst>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42652.506551192128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IF("999997777788888"&lt;&gt;"",CONCATENATE("Р/р ","999997777788888"," в ","Приватбанк", ", МФО ","342344"),"")</f>
        <v>Р/р 999997777788888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7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8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","Замовлення від клієнтів №81")</f>
        <v>Підстава: Замовлення від клієнтів №81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IF(B22&gt;0,"Ціна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44"/>
      <c r="C21" s="45"/>
      <c r="D21" s="45"/>
      <c r="E21" s="45"/>
      <c r="F21" s="45"/>
      <c r="G21" s="46"/>
      <c r="H21" s="46"/>
      <c r="I21" s="47" t="str">
        <f>IF(B22&gt;0,"Всього без ПДВ","Всього")</f>
        <v>Всього</v>
      </c>
      <c r="J21" s="48"/>
      <c r="K21" s="48"/>
      <c r="L21" s="49"/>
      <c r="M21" s="50">
        <f>SUM(M20)</f>
        <v>0</v>
      </c>
      <c r="N21" s="51">
        <f>SUM(N20)</f>
        <v>0</v>
      </c>
      <c r="O21" s="51">
        <f>SUM(O20)</f>
        <v>0</v>
      </c>
      <c r="P21" s="52">
        <f>SUM(P20)</f>
        <v>10</v>
      </c>
    </row>
    <row r="22" ht="12.75" customHeight="1">
      <c r="B22" s="53">
        <v>0</v>
      </c>
      <c r="C22" s="54">
        <f>ROUND(P21*B22/100,2)</f>
        <v>0</v>
      </c>
      <c r="D22" s="18"/>
      <c r="E22" s="18"/>
      <c r="F22" s="18"/>
      <c r="G22" s="55"/>
      <c r="H22" s="55"/>
      <c r="I22" s="56" t="str">
        <f>IF(B22&gt;0,CONCATENATE("Всього ПДВ "&amp;WayBillList_NDS&amp;"%"),"Всього без знижки")</f>
        <v>Всього без знижки</v>
      </c>
      <c r="J22" s="57"/>
      <c r="K22" s="57"/>
      <c r="L22" s="49"/>
      <c r="M22" s="49"/>
      <c r="N22" s="49"/>
      <c r="O22" s="49"/>
      <c r="P22" s="58">
        <f>IF(B22&gt;0,C22,O21+P21)</f>
        <v>10</v>
      </c>
    </row>
    <row r="23" ht="12.75" customHeight="1">
      <c r="B23" s="59">
        <f>O21+P21</f>
        <v>10</v>
      </c>
      <c r="H23" s="60" t="str">
        <f>IF(B22&gt;0,"Разом, в т.ч ПДВ:","Всього до сплати")</f>
        <v>Всього до сплати</v>
      </c>
      <c r="I23" s="60"/>
      <c r="J23" s="61"/>
      <c r="K23" s="57"/>
      <c r="L23" s="49"/>
      <c r="M23" s="49"/>
      <c r="N23" s="49"/>
      <c r="O23" s="49"/>
      <c r="P23" s="62">
        <f>IF(B22&gt;0,P21+P22,P21)</f>
        <v>10</v>
      </c>
    </row>
    <row r="24" ht="12.75" customHeight="1">
      <c r="B24" s="28"/>
      <c r="C24" s="28"/>
      <c r="D24" s="28"/>
      <c r="E24" s="28"/>
      <c r="F24" s="28"/>
      <c r="G24" s="28"/>
      <c r="H24" s="55"/>
      <c r="I24" s="55"/>
      <c r="J24" s="55"/>
      <c r="K24" s="55"/>
      <c r="L24" s="55"/>
      <c r="M24" s="55"/>
      <c r="N24" s="55"/>
      <c r="O24" s="55"/>
      <c r="P24" s="55"/>
    </row>
    <row r="25" ht="12.75" customHeight="1">
      <c r="B25" s="63" t="s">
        <v>19</v>
      </c>
      <c r="C25" s="28"/>
      <c r="D25" s="25" t="s">
        <v>20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4">
        <v>-1</v>
      </c>
      <c r="C28" s="64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ht="12.75" customHeight="1">
      <c r="A30" s="65"/>
      <c r="B30" s="67" t="s">
        <v>21</v>
      </c>
      <c r="C30" s="67"/>
      <c r="D30" s="68">
        <f>IF(B28 &lt; 0,C28," ")</f>
        <v>0</v>
      </c>
      <c r="E30" s="68"/>
      <c r="F30" s="68"/>
      <c r="G30" s="68"/>
      <c r="H30" s="69" t="s">
        <v>22</v>
      </c>
      <c r="I30" s="69"/>
      <c r="J30" s="70"/>
      <c r="K30" s="70"/>
      <c r="L30" s="70"/>
      <c r="M30" s="70"/>
      <c r="N30" s="70"/>
      <c r="O30" s="70"/>
      <c r="P30" s="70"/>
    </row>
    <row r="31" ht="12.75" customHeight="1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71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B24:G24"/>
    <mergeCell ref="B30:C30"/>
    <mergeCell ref="J30:P30"/>
    <mergeCell ref="D30:G30"/>
    <mergeCell ref="H23:J23"/>
    <mergeCell ref="H30:I30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23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24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26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28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29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30</v>
      </c>
      <c r="D8" s="75"/>
      <c r="E8" s="75"/>
      <c r="F8" s="75"/>
      <c r="G8" s="78">
        <v>42652.506551192128</v>
      </c>
      <c r="H8" s="78"/>
      <c r="I8" s="75" t="s">
        <v>31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32</v>
      </c>
      <c r="D9" s="75"/>
      <c r="E9" s="75" t="s">
        <v>1</v>
      </c>
      <c r="F9" s="76" t="s">
        <v>33</v>
      </c>
      <c r="G9" s="79">
        <v>42652.506551192128</v>
      </c>
      <c r="H9" s="79"/>
      <c r="I9" s="76" t="s">
        <v>34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35</v>
      </c>
      <c r="C12" s="81" t="s">
        <v>36</v>
      </c>
      <c r="D12" s="82"/>
      <c r="E12" s="82"/>
      <c r="F12" s="83"/>
      <c r="G12" s="80" t="s">
        <v>37</v>
      </c>
      <c r="H12" s="80" t="s">
        <v>38</v>
      </c>
      <c r="I12" s="80" t="s">
        <v>39</v>
      </c>
      <c r="J12" s="80" t="s">
        <v>40</v>
      </c>
      <c r="K12" s="80" t="s">
        <v>41</v>
      </c>
      <c r="L12" s="80" t="s">
        <v>42</v>
      </c>
      <c r="M12" s="81" t="s">
        <v>43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42651.506551192128</v>
      </c>
      <c r="K14" s="92"/>
      <c r="L14" s="92"/>
      <c r="M14" s="94"/>
      <c r="N14" s="95"/>
    </row>
    <row r="15">
      <c r="C15" s="96" t="s">
        <v>44</v>
      </c>
      <c r="D15" s="97" t="s">
        <v>45</v>
      </c>
      <c r="E15" s="96"/>
      <c r="F15" s="96"/>
      <c r="G15" s="96"/>
      <c r="H15" s="96"/>
      <c r="I15" s="96"/>
      <c r="J15" s="96"/>
      <c r="K15" s="96"/>
      <c r="L15" s="96"/>
      <c r="M15" s="96"/>
    </row>
    <row r="16">
      <c r="C16" t="s">
        <v>46</v>
      </c>
      <c r="D16" s="98" t="s">
        <v>47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>
      <c r="D17" s="98" t="s">
        <v>48</v>
      </c>
      <c r="E17" s="98"/>
      <c r="F17" s="98" t="s">
        <v>49</v>
      </c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50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51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C20" t="s">
        <v>52</v>
      </c>
      <c r="D20" s="98" t="s">
        <v>53</v>
      </c>
      <c r="E20" s="98"/>
      <c r="F20" s="98"/>
      <c r="G20" s="98"/>
      <c r="H20" s="98"/>
      <c r="I20" s="98"/>
      <c r="J20" s="98"/>
      <c r="K20" s="98"/>
      <c r="L20" s="98"/>
      <c r="M20" s="98"/>
    </row>
    <row r="21">
      <c r="D21" s="98" t="s">
        <v>54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C22" t="s">
        <v>55</v>
      </c>
      <c r="D22" s="98" t="s">
        <v>56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57</v>
      </c>
      <c r="D23" s="98" t="s">
        <v>58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6">
      <c r="C26" s="98" t="s">
        <v>59</v>
      </c>
      <c r="D26" s="98"/>
      <c r="E26" s="98"/>
      <c r="F26" s="98"/>
      <c r="G26" s="98"/>
      <c r="H26" s="98"/>
      <c r="K26" t="s">
        <v>60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8">
    <mergeCell ref="C26:H26"/>
    <mergeCell ref="G9:H9"/>
    <mergeCell ref="B3:N3"/>
    <mergeCell ref="D16:N16"/>
    <mergeCell ref="D20:M20"/>
    <mergeCell ref="C6:N6"/>
    <mergeCell ref="F7:N7"/>
    <mergeCell ref="I12:I13"/>
    <mergeCell ref="C8:F8"/>
    <mergeCell ref="D21:M21"/>
    <mergeCell ref="D22:N22"/>
    <mergeCell ref="B12:B13"/>
    <mergeCell ref="C12:F13"/>
    <mergeCell ref="G12:G13"/>
    <mergeCell ref="H12:H13"/>
    <mergeCell ref="B1:N1"/>
    <mergeCell ref="B2:K2"/>
    <mergeCell ref="C4:N4"/>
    <mergeCell ref="C5:N5"/>
    <mergeCell ref="D23:N23"/>
    <mergeCell ref="G8:H8"/>
    <mergeCell ref="I8:N8"/>
    <mergeCell ref="J12:J13"/>
    <mergeCell ref="K12:K13"/>
    <mergeCell ref="L12:L13"/>
    <mergeCell ref="M12:N13"/>
    <mergeCell ref="M14:N14"/>
    <mergeCell ref="C14:F14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2012-12-17T14:49:24Z</cp:lastPrinted>
  <dcterms:created xsi:type="dcterms:W3CDTF">2001-10-10T06:27:02Z</dcterms:created>
  <dcterms:modified xsi:type="dcterms:W3CDTF">2016-10-15T09:40:56Z</dcterms:modified>
</cp:coreProperties>
</file>