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<sst xmlns="http://schemas.openxmlformats.org/spreadsheetml/2006/main">
  <si>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</si>
  <si>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531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</si>
  <si>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</si>
  <si>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</si>
  <si>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</si>
  <si>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</si>
  <si>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</si>
  <si>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</si>
  <si>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</si>
  <si>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</si>
  <si>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</si>
  <si>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</si>
  <si>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</si>
  <si>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</si>
  <si>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</si>
  <si>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</si>
  <si>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</si>
  <si>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</si>
  <si>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Свинина не жирна</t>
  </si>
  <si>
    <t>кг.</t>
  </si>
  <si>
    <t>Всього на суму:</t>
  </si>
  <si>
    <t>одинадцять гривень вісім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</si>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</sst>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44225.578325659721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IF(B22&gt;0,"Ціна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1</v>
      </c>
      <c r="J20" s="41">
        <v>1</v>
      </c>
      <c r="K20" s="42">
        <f>L20+O20</f>
        <v>13.03472</v>
      </c>
      <c r="L20" s="42">
        <v>11.0795</v>
      </c>
      <c r="M20" s="43">
        <v>0</v>
      </c>
      <c r="N20" s="43">
        <v>0</v>
      </c>
      <c r="O20" s="42">
        <v>1.95522</v>
      </c>
      <c r="P20" s="42">
        <f>J20*O20</f>
        <v>1.95522</v>
      </c>
      <c r="Q20" s="42">
        <f>ROUND(J20*(K20-O20),2)</f>
        <v>11.08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1</v>
      </c>
      <c r="J21" s="48">
        <f>I21</f>
        <v>1</v>
      </c>
      <c r="K21" s="49"/>
      <c r="L21" s="50"/>
      <c r="M21" s="51"/>
      <c r="N21" s="52">
        <f>SUM(N20)</f>
        <v>0</v>
      </c>
      <c r="O21" s="53">
        <f>SUM(O20)</f>
        <v>1.95522</v>
      </c>
      <c r="P21" s="53">
        <f>SUM(P20)</f>
        <v>1.95522</v>
      </c>
      <c r="Q21" s="54">
        <f>SUM(Q20)</f>
        <v>11.08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13.035220000000001</v>
      </c>
    </row>
    <row r="23" ht="12.75" customHeight="1">
      <c r="B23" s="61">
        <f>P21+Q21</f>
        <v>13.035220000000001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11.08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22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23</v>
      </c>
      <c r="C30" s="69"/>
      <c r="D30" s="70" t="str">
        <f>IF(B28 &lt; 0,C28," ")</f>
        <v>Developer SP</v>
      </c>
      <c r="E30" s="70"/>
      <c r="F30" s="70"/>
      <c r="G30" s="70"/>
      <c r="H30" s="71" t="s">
        <v>24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26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28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30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31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32</v>
      </c>
      <c r="D8" s="76"/>
      <c r="E8" s="76"/>
      <c r="F8" s="76"/>
      <c r="G8" s="79">
        <v>44225.578325659721</v>
      </c>
      <c r="H8" s="79"/>
      <c r="I8" s="76" t="s">
        <v>33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34</v>
      </c>
      <c r="D9" s="76"/>
      <c r="E9" s="76" t="s">
        <v>1</v>
      </c>
      <c r="F9" s="77" t="s">
        <v>35</v>
      </c>
      <c r="G9" s="80">
        <v>44225.578325659721</v>
      </c>
      <c r="H9" s="80"/>
      <c r="I9" s="77" t="s">
        <v>36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37</v>
      </c>
      <c r="C12" s="82" t="s">
        <v>38</v>
      </c>
      <c r="D12" s="83"/>
      <c r="E12" s="83"/>
      <c r="F12" s="84"/>
      <c r="G12" s="81" t="s">
        <v>39</v>
      </c>
      <c r="H12" s="81" t="s">
        <v>40</v>
      </c>
      <c r="I12" s="81" t="s">
        <v>41</v>
      </c>
      <c r="J12" s="81" t="s">
        <v>42</v>
      </c>
      <c r="K12" s="81" t="s">
        <v>43</v>
      </c>
      <c r="L12" s="81" t="s">
        <v>44</v>
      </c>
      <c r="M12" s="82" t="s">
        <v>45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47</v>
      </c>
      <c r="D18" s="92"/>
      <c r="E18" s="92"/>
      <c r="F18" s="92"/>
      <c r="G18" s="92"/>
      <c r="H18" s="92"/>
      <c r="K18" t="s">
        <v>48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49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50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51</v>
      </c>
      <c r="D3" s="99"/>
      <c r="E3" s="100" t="s">
        <v>29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52</v>
      </c>
      <c r="E4" s="105">
        <v>44225.578325659721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53</v>
      </c>
      <c r="D6" s="34"/>
      <c r="E6" s="32" t="s">
        <v>54</v>
      </c>
      <c r="F6" s="34"/>
      <c r="G6" s="108" t="s">
        <v>55</v>
      </c>
      <c r="H6" s="109"/>
      <c r="I6" s="109"/>
      <c r="J6" s="97"/>
      <c r="K6" s="110" t="s">
        <v>56</v>
      </c>
      <c r="L6" s="32" t="s">
        <v>57</v>
      </c>
      <c r="M6" s="34"/>
      <c r="N6" s="35" t="s">
        <v>58</v>
      </c>
      <c r="O6" s="35" t="s">
        <v>59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60</v>
      </c>
      <c r="I7" s="113" t="s">
        <v>61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62</v>
      </c>
      <c r="F9" s="100" t="s">
        <v>4</v>
      </c>
      <c r="G9" s="104"/>
      <c r="H9" s="104"/>
      <c r="I9" s="119"/>
      <c r="J9" s="97"/>
      <c r="K9" s="120" t="s">
        <v>63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2021-01-29T11:53:34Z</dcterms:modified>
</cp:coreProperties>
</file>