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Накладна!$A$20:$P$22</definedName>
    <definedName name="range2">'Посвідчення якості'!#REF!</definedName>
    <definedName name="_xlnm.Print_Area" localSheetId="0">Накладна!$A$1:$P$31</definedName>
  </definedNames>
  <calcPr/>
</workbook>
</file>

<file path=xl/calcChain.xml><?xml version="1.0" encoding="utf-8"?>
<calcChain xmlns="http://schemas.openxmlformats.org/spreadsheetml/2006/main">
  <c i="1" r="D31"/>
  <c r="H24"/>
  <c r="I23"/>
  <c r="N22"/>
  <c r="M22"/>
  <c r="I22"/>
  <c r="O21"/>
  <c r="J21"/>
  <c r="P21"/>
  <c r="O20"/>
  <c r="O22"/>
  <c r="J20"/>
  <c r="P20"/>
  <c r="P22"/>
  <c r="P24"/>
  <c r="C23"/>
  <c r="B24"/>
  <c r="P23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<sst xmlns="http://schemas.openxmlformats.org/spreadsheetml/2006/main">
  <si>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</si>
  <si>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98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</si>
  <si>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</si>
  <si>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</si>
  <si>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</si>
  <si>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</si>
  <si>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</si>
  <si>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</si>
  <si>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</si>
  <si>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</si>
  <si>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</si>
  <si>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</si>
  <si>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</si>
  <si>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</si>
  <si>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</si>
  <si>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</si>
  <si>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</si>
  <si>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</si>
  <si>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</si>
  <si>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Софієвські 1.с". Сардельки</t>
  </si>
  <si>
    <t>Всього на суму:</t>
  </si>
  <si>
    <t>нуль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</si>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</sst>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42659.779712465279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7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8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IF(B23&gt;0,"Ціна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IF(B23&gt;0,"Сума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0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0</v>
      </c>
      <c r="J21" s="42">
        <f>K21+N21</f>
        <v>77</v>
      </c>
      <c r="K21" s="42">
        <v>76.230000000000004</v>
      </c>
      <c r="L21" s="43">
        <v>0</v>
      </c>
      <c r="M21" s="43">
        <v>0</v>
      </c>
      <c r="N21" s="42">
        <v>0.77000000000000002</v>
      </c>
      <c r="O21" s="42">
        <f>I21*N21</f>
        <v>0</v>
      </c>
      <c r="P21" s="42">
        <f>ROUND(I21*(J21-N21),2)</f>
        <v>0</v>
      </c>
    </row>
    <row r="22" ht="12.75" customHeight="1">
      <c r="B22" s="44"/>
      <c r="C22" s="45"/>
      <c r="D22" s="45"/>
      <c r="E22" s="45"/>
      <c r="F22" s="45"/>
      <c r="G22" s="46"/>
      <c r="H22" s="46"/>
      <c r="I22" s="47" t="str">
        <f>IF(B23&gt;0,"Всього без ПДВ","Всього")</f>
        <v>Всього</v>
      </c>
      <c r="J22" s="48"/>
      <c r="K22" s="48"/>
      <c r="L22" s="49"/>
      <c r="M22" s="50">
        <f>SUM(M20:M21)</f>
        <v>0</v>
      </c>
      <c r="N22" s="51">
        <f>SUM(N20:N21)</f>
        <v>0.77000000000000002</v>
      </c>
      <c r="O22" s="51">
        <f>SUM(O20:O21)</f>
        <v>0</v>
      </c>
      <c r="P22" s="52">
        <f>SUM(P20:P21)</f>
        <v>0</v>
      </c>
    </row>
    <row r="23" ht="12.75" customHeight="1">
      <c r="B23" s="53">
        <v>0</v>
      </c>
      <c r="C23" s="54">
        <f>ROUND(P22*B23/100,2)</f>
        <v>0</v>
      </c>
      <c r="D23" s="18"/>
      <c r="E23" s="18"/>
      <c r="F23" s="18"/>
      <c r="G23" s="55"/>
      <c r="H23" s="55"/>
      <c r="I23" s="56" t="str">
        <f>IF(B23&gt;0,CONCATENATE("Всього ПДВ "&amp;WayBillList_NDS&amp;"%"),"Всього без знижки")</f>
        <v>Всього без знижки</v>
      </c>
      <c r="J23" s="57"/>
      <c r="K23" s="57"/>
      <c r="L23" s="49"/>
      <c r="M23" s="49"/>
      <c r="N23" s="49"/>
      <c r="O23" s="49"/>
      <c r="P23" s="58">
        <f>IF(B23&gt;0,C23,O22+P22)</f>
        <v>0</v>
      </c>
    </row>
    <row r="24" ht="12.75" customHeight="1">
      <c r="B24" s="59">
        <f>O22+P22</f>
        <v>0</v>
      </c>
      <c r="H24" s="60" t="str">
        <f>IF(B23&gt;0,"Разом, в т.ч ПДВ:","Всього до сплати")</f>
        <v>Всього до сплати</v>
      </c>
      <c r="I24" s="60"/>
      <c r="J24" s="61"/>
      <c r="K24" s="57"/>
      <c r="L24" s="49"/>
      <c r="M24" s="49"/>
      <c r="N24" s="49"/>
      <c r="O24" s="49"/>
      <c r="P24" s="62">
        <f>IF(B23&gt;0,P22+P23,P22)</f>
        <v>0</v>
      </c>
    </row>
    <row r="25" ht="12.75" customHeight="1">
      <c r="B25" s="28"/>
      <c r="C25" s="28"/>
      <c r="D25" s="28"/>
      <c r="E25" s="28"/>
      <c r="F25" s="28"/>
      <c r="G25" s="28"/>
      <c r="H25" s="55"/>
      <c r="I25" s="55"/>
      <c r="J25" s="55"/>
      <c r="K25" s="55"/>
      <c r="L25" s="55"/>
      <c r="M25" s="55"/>
      <c r="N25" s="55"/>
      <c r="O25" s="55"/>
      <c r="P25" s="55"/>
    </row>
    <row r="26" ht="12.75" customHeight="1">
      <c r="B26" s="63" t="s">
        <v>20</v>
      </c>
      <c r="C26" s="28"/>
      <c r="D26" s="25" t="s">
        <v>21</v>
      </c>
      <c r="E26" s="25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28"/>
      <c r="C28" s="28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B29" s="64">
        <v>-1</v>
      </c>
      <c r="C29" s="64" t="s">
        <v>4</v>
      </c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</row>
    <row r="31" ht="12.75" customHeight="1">
      <c r="A31" s="65"/>
      <c r="B31" s="67" t="s">
        <v>22</v>
      </c>
      <c r="C31" s="67"/>
      <c r="D31" s="68" t="str">
        <f>IF(B29 &lt; 0,C29," ")</f>
        <v>ФОП Test А.А.</v>
      </c>
      <c r="E31" s="68"/>
      <c r="F31" s="68"/>
      <c r="G31" s="68"/>
      <c r="H31" s="69" t="s">
        <v>23</v>
      </c>
      <c r="I31" s="69"/>
      <c r="J31" s="70"/>
      <c r="K31" s="70"/>
      <c r="L31" s="70"/>
      <c r="M31" s="70"/>
      <c r="N31" s="70"/>
      <c r="O31" s="70"/>
      <c r="P31" s="70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71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</sheetData>
  <mergeCells count="19">
    <mergeCell ref="B2:H2"/>
    <mergeCell ref="B17:P17"/>
    <mergeCell ref="I22:J22"/>
    <mergeCell ref="I23:J23"/>
    <mergeCell ref="L2:M2"/>
    <mergeCell ref="O2:P2"/>
    <mergeCell ref="F16:G16"/>
    <mergeCell ref="D8:I8"/>
    <mergeCell ref="D12:I12"/>
    <mergeCell ref="C18:D18"/>
    <mergeCell ref="C19:G19"/>
    <mergeCell ref="B25:G25"/>
    <mergeCell ref="B31:C31"/>
    <mergeCell ref="J31:P31"/>
    <mergeCell ref="D31:G31"/>
    <mergeCell ref="H24:J24"/>
    <mergeCell ref="H31:I31"/>
    <mergeCell ref="C20:G20"/>
    <mergeCell ref="C21:G21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25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26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28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29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30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31</v>
      </c>
      <c r="D8" s="75"/>
      <c r="E8" s="75"/>
      <c r="F8" s="75"/>
      <c r="G8" s="78">
        <v>42659.779712465279</v>
      </c>
      <c r="H8" s="78"/>
      <c r="I8" s="75" t="s">
        <v>32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33</v>
      </c>
      <c r="D9" s="75"/>
      <c r="E9" s="75" t="s">
        <v>1</v>
      </c>
      <c r="F9" s="76" t="s">
        <v>34</v>
      </c>
      <c r="G9" s="79">
        <v>42659.779712465279</v>
      </c>
      <c r="H9" s="79"/>
      <c r="I9" s="76" t="s">
        <v>35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36</v>
      </c>
      <c r="C12" s="81" t="s">
        <v>37</v>
      </c>
      <c r="D12" s="82"/>
      <c r="E12" s="82"/>
      <c r="F12" s="83"/>
      <c r="G12" s="80" t="s">
        <v>38</v>
      </c>
      <c r="H12" s="80" t="s">
        <v>39</v>
      </c>
      <c r="I12" s="80" t="s">
        <v>40</v>
      </c>
      <c r="J12" s="80" t="s">
        <v>41</v>
      </c>
      <c r="K12" s="80" t="s">
        <v>42</v>
      </c>
      <c r="L12" s="80" t="s">
        <v>43</v>
      </c>
      <c r="M12" s="81" t="s">
        <v>44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0</v>
      </c>
      <c r="H14" s="92"/>
      <c r="I14" s="92"/>
      <c r="J14" s="93">
        <v>42658.779712465279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0</v>
      </c>
      <c r="H15" s="92"/>
      <c r="I15" s="92" t="s">
        <v>45</v>
      </c>
      <c r="J15" s="93">
        <v>42658.779712465279</v>
      </c>
      <c r="K15" s="92" t="s">
        <v>46</v>
      </c>
      <c r="L15" s="92" t="s">
        <v>47</v>
      </c>
      <c r="M15" s="94" t="s">
        <v>48</v>
      </c>
      <c r="N15" s="95"/>
    </row>
    <row r="16">
      <c r="C16" s="96" t="s">
        <v>49</v>
      </c>
      <c r="D16" s="97" t="s">
        <v>50</v>
      </c>
      <c r="E16" s="96"/>
      <c r="F16" s="96"/>
      <c r="G16" s="96"/>
      <c r="H16" s="96"/>
      <c r="I16" s="96"/>
      <c r="J16" s="96"/>
      <c r="K16" s="96"/>
      <c r="L16" s="96"/>
      <c r="M16" s="96"/>
    </row>
    <row r="17">
      <c r="C17" t="s">
        <v>51</v>
      </c>
      <c r="D17" s="98" t="s">
        <v>52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53</v>
      </c>
      <c r="E18" s="98"/>
      <c r="F18" s="98" t="s">
        <v>54</v>
      </c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55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56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C21" t="s">
        <v>57</v>
      </c>
      <c r="D21" s="98" t="s">
        <v>58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D22" s="98" t="s">
        <v>59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C23" t="s">
        <v>60</v>
      </c>
      <c r="D23" s="98" t="s">
        <v>61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4">
      <c r="C24" t="s">
        <v>62</v>
      </c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7">
      <c r="C27" s="98" t="s">
        <v>64</v>
      </c>
      <c r="D27" s="98"/>
      <c r="E27" s="98"/>
      <c r="F27" s="98"/>
      <c r="G27" s="98"/>
      <c r="H27" s="98"/>
      <c r="K27" t="s">
        <v>65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</sheetData>
  <mergeCells count="30"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2012-12-17T14:49:24Z</cp:lastPrinted>
  <dcterms:created xsi:type="dcterms:W3CDTF">2001-10-10T06:27:02Z</dcterms:created>
  <dcterms:modified xsi:type="dcterms:W3CDTF">2016-10-27T19:21:28Z</dcterms:modified>
</cp:coreProperties>
</file>