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300" yWindow="420" windowWidth="11760" windowHeight="6285"/>
  </bookViews>
  <sheets>
    <sheet name="РАХУНОК" sheetId="3" r:id="rId1"/>
  </sheets>
  <externalReferences>
    <externalReference r:id="rId2"/>
  </externalReferences>
  <definedNames>
    <definedName name="_rsc1">РАХУНОК!#REF!</definedName>
    <definedName name="_rsc2">РАХУНОК!#REF!</definedName>
    <definedName name="dbas">РАХУНОК!$B$28:$I$30</definedName>
    <definedName name="dfs">#REF!</definedName>
    <definedName name="query1_DOC_DATE" hidden="1">[1]XLR_NoRangeSheet!$C$6</definedName>
    <definedName name="query1_DOC_NUM" hidden="1">[1]XLR_NoRangeSheet!$B$6</definedName>
    <definedName name="query1_NDS" hidden="1">[1]XLR_NoRangeSheet!$H$6</definedName>
    <definedName name="query1_ORG_CODE" hidden="1">[1]XLR_NoRangeSheet!$D$6</definedName>
    <definedName name="query1_ORG_NAME" hidden="1">[1]XLR_NoRangeSheet!$E$6</definedName>
    <definedName name="query1_SUM" hidden="1">[1]XLR_NoRangeSheet!$I$6</definedName>
    <definedName name="query1_SUMMA" hidden="1">[1]XLR_NoRangeSheet!$G$6</definedName>
    <definedName name="range1">#REF!</definedName>
    <definedName name="range2">РАХУНОК!$A$14:$N$15</definedName>
    <definedName name="range4">РАХУНОК!$A$29:$I$30</definedName>
    <definedName name="range5">РАХУНОК!#REF!</definedName>
    <definedName name="rsc">РАХУНОК!$B$28:$B$30</definedName>
    <definedName name="ww">РАХУНОК!#REF!</definedName>
    <definedName name="WWW">РАХУНОК!#REF!</definedName>
  </definedNames>
  <calcPr calcId="145621"/>
</workbook>
</file>

<file path=xl/calcChain.xml><?xml version="1.0" encoding="utf-8"?>
<calcChain xmlns="http://schemas.openxmlformats.org/spreadsheetml/2006/main">
  <c r="B4" i="3" l="1"/>
  <c r="K16" i="3"/>
  <c r="K18" i="3" s="1"/>
  <c r="K20" i="3" s="1"/>
  <c r="L14" i="3"/>
  <c r="B2" i="3"/>
  <c r="B3" i="3"/>
  <c r="D11" i="3"/>
  <c r="H29" i="3"/>
  <c r="D29" i="3"/>
  <c r="C29" i="3"/>
  <c r="B29" i="3"/>
  <c r="I4" i="3"/>
  <c r="N2" i="3"/>
  <c r="D1" i="3"/>
  <c r="G7" i="3"/>
  <c r="B14" i="3"/>
  <c r="C14" i="3"/>
  <c r="J18" i="3"/>
  <c r="K14" i="3"/>
  <c r="J14" i="3"/>
  <c r="N14" i="3"/>
  <c r="M14" i="3" s="1"/>
  <c r="I14" i="3"/>
  <c r="C9" i="3"/>
  <c r="K9" i="3"/>
  <c r="C16" i="3"/>
</calcChain>
</file>

<file path=xl/sharedStrings.xml><?xml version="1.0" encoding="utf-8"?>
<sst xmlns="http://schemas.openxmlformats.org/spreadsheetml/2006/main" count="30" uniqueCount="29">
  <si>
    <t>sum</t>
  </si>
  <si>
    <t>№</t>
  </si>
  <si>
    <t>Назва і сорт товара</t>
  </si>
  <si>
    <t>код платника</t>
  </si>
  <si>
    <t>РАХУНОК №</t>
  </si>
  <si>
    <t>Р/р</t>
  </si>
  <si>
    <t>в</t>
  </si>
  <si>
    <t>Код</t>
  </si>
  <si>
    <t>МФО</t>
  </si>
  <si>
    <t>Платник</t>
  </si>
  <si>
    <t>Од. Вим.</t>
  </si>
  <si>
    <t>К-ть.</t>
  </si>
  <si>
    <t>Разом</t>
  </si>
  <si>
    <t xml:space="preserve">       (прописом)</t>
  </si>
  <si>
    <t>Директор</t>
  </si>
  <si>
    <t>Бухгалтер</t>
  </si>
  <si>
    <t>РАЗОМ БЕЗ ПДВ</t>
  </si>
  <si>
    <t>РАЗОМ З ПДВ</t>
  </si>
  <si>
    <t>BANK</t>
  </si>
  <si>
    <t>MFO</t>
  </si>
  <si>
    <t>ORG</t>
  </si>
  <si>
    <t>ADR</t>
  </si>
  <si>
    <t>TEL</t>
  </si>
  <si>
    <t>OKPO</t>
  </si>
  <si>
    <t>CURR</t>
  </si>
  <si>
    <t>RC</t>
  </si>
  <si>
    <t>ПДВ</t>
  </si>
  <si>
    <t>Ціна без ПДВ</t>
  </si>
  <si>
    <t>Сума без ПДВ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</si>
</sst>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22" x14ac:knownFonts="1">
    <font>
      <sz val="10"/>
      <name val="Arial Cyr"/>
      <charset val="204"/>
    </font>
    <font>
      <b/>
      <sz val="10"/>
      <color indexed="18"/>
      <name val="Times New Roman Cyr"/>
      <family val="1"/>
      <charset val="204"/>
    </font>
    <font>
      <sz val="10"/>
      <name val="Arial Cyr"/>
      <charset val="204"/>
    </font>
    <font>
      <b/>
      <i/>
      <sz val="10"/>
      <name val="Verdana"/>
      <family val="2"/>
      <charset val="204"/>
    </font>
    <font>
      <b/>
      <sz val="10"/>
      <name val="Verdana"/>
      <family val="2"/>
      <charset val="204"/>
    </font>
    <font>
      <b/>
      <sz val="8"/>
      <name val="Verdana"/>
      <family val="2"/>
      <charset val="204"/>
    </font>
    <font>
      <b/>
      <sz val="18"/>
      <color indexed="18"/>
      <name val="Verdana"/>
      <family val="2"/>
      <charset val="204"/>
    </font>
    <font>
      <sz val="10"/>
      <name val="Verdana"/>
      <family val="2"/>
      <charset val="204"/>
    </font>
    <font>
      <i/>
      <sz val="8"/>
      <name val="Verdana"/>
      <family val="2"/>
      <charset val="204"/>
    </font>
    <font>
      <sz val="8"/>
      <name val="Verdana"/>
      <family val="2"/>
      <charset val="204"/>
    </font>
    <font>
      <i/>
      <sz val="10"/>
      <name val="Verdana"/>
      <family val="2"/>
      <charset val="204"/>
    </font>
    <font>
      <sz val="9"/>
      <name val="Verdana"/>
      <family val="2"/>
      <charset val="204"/>
    </font>
    <font>
      <b/>
      <sz val="10"/>
      <name val="Arial Cyr"/>
      <charset val="204"/>
    </font>
    <font>
      <i/>
      <sz val="10"/>
      <name val="Courier New"/>
      <family val="3"/>
      <charset val="204"/>
    </font>
    <font>
      <vertAlign val="superscript"/>
      <sz val="10"/>
      <name val="Arial Cyr"/>
      <charset val="204"/>
    </font>
    <font>
      <sz val="8"/>
      <name val="Arial Cyr"/>
      <family val="2"/>
      <charset val="204"/>
    </font>
    <font>
      <b/>
      <sz val="16"/>
      <name val="Arial Cyr"/>
      <charset val="204"/>
    </font>
    <font>
      <i/>
      <sz val="11"/>
      <name val="Arial Cyr"/>
      <charset val="204"/>
    </font>
    <font>
      <sz val="10"/>
      <name val="Times New Roman Cyr"/>
      <family val="1"/>
      <charset val="204"/>
    </font>
    <font>
      <sz val="18"/>
      <name val="Verdana"/>
      <family val="2"/>
      <charset val="204"/>
    </font>
    <font>
      <sz val="9"/>
      <color theme="0"/>
      <name val="Verdana"/>
      <family val="2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wrapText="1"/>
    </xf>
    <xf numFmtId="2" fontId="9" fillId="0" borderId="2" xfId="0" applyNumberFormat="1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/>
    <xf numFmtId="0" fontId="11" fillId="0" borderId="0" xfId="0" applyFont="1" applyBorder="1"/>
    <xf numFmtId="0" fontId="12" fillId="0" borderId="3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2" fillId="0" borderId="5" xfId="0" applyFont="1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6" xfId="0" applyFont="1" applyBorder="1" applyAlignment="1"/>
    <xf numFmtId="0" fontId="11" fillId="0" borderId="0" xfId="0" applyFont="1"/>
    <xf numFmtId="0" fontId="0" fillId="0" borderId="7" xfId="0" applyBorder="1"/>
    <xf numFmtId="0" fontId="11" fillId="0" borderId="7" xfId="0" applyFont="1" applyBorder="1"/>
    <xf numFmtId="2" fontId="20" fillId="0" borderId="0" xfId="0" applyNumberFormat="1" applyFont="1" applyBorder="1" applyAlignment="1">
      <alignment horizontal="right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0" xfId="0" applyNumberFormat="1"/>
    <xf numFmtId="0" fontId="9" fillId="0" borderId="9" xfId="0" applyFont="1" applyBorder="1" applyAlignment="1">
      <alignment horizontal="center" vertical="top" wrapText="1" shrinkToFit="1"/>
    </xf>
    <xf numFmtId="0" fontId="16" fillId="0" borderId="0" xfId="0" applyFont="1"/>
    <xf numFmtId="0" fontId="17" fillId="0" borderId="0" xfId="0" applyFont="1"/>
    <xf numFmtId="0" fontId="21" fillId="0" borderId="0" xfId="0" applyFont="1"/>
    <xf numFmtId="1" fontId="21" fillId="0" borderId="0" xfId="0" applyNumberFormat="1" applyFont="1"/>
    <xf numFmtId="0" fontId="21" fillId="0" borderId="0" xfId="0" applyNumberFormat="1" applyFont="1"/>
    <xf numFmtId="0" fontId="6" fillId="2" borderId="0" xfId="0" applyFont="1" applyFill="1" applyAlignment="1">
      <alignment horizontal="right" wrapText="1"/>
    </xf>
    <xf numFmtId="165" fontId="4" fillId="2" borderId="0" xfId="0" applyNumberFormat="1" applyFont="1" applyFill="1" applyBorder="1" applyAlignment="1">
      <alignment horizontal="center" vertical="top"/>
    </xf>
    <xf numFmtId="164" fontId="18" fillId="0" borderId="10" xfId="0" applyNumberFormat="1" applyFont="1" applyBorder="1" applyAlignment="1">
      <alignment horizontal="right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Border="1" applyAlignment="1">
      <alignment horizontal="left" wrapText="1"/>
    </xf>
    <xf numFmtId="165" fontId="4" fillId="2" borderId="0" xfId="0" applyNumberFormat="1" applyFont="1" applyFill="1" applyBorder="1" applyAlignment="1">
      <alignment horizontal="center" vertical="top"/>
    </xf>
    <xf numFmtId="0" fontId="15" fillId="0" borderId="0" xfId="0" applyFont="1" applyAlignment="1">
      <alignment horizontal="right"/>
    </xf>
    <xf numFmtId="0" fontId="9" fillId="0" borderId="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wrapText="1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left" vertical="center"/>
    </xf>
    <xf numFmtId="1" fontId="8" fillId="0" borderId="13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justify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p.ZT/Local%20Settings/Temporary%20Internet%20Files/Content.IE5/10XCMUBS/Invoic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</sheetNames>
    <sheetDataSet>
      <sheetData sheetId="0"/>
      <sheetData sheetId="1">
        <row r="6">
          <cell r="B6" t="str">
            <v>143</v>
          </cell>
          <cell r="C6">
            <v>40701</v>
          </cell>
          <cell r="D6" t="str">
            <v>9999</v>
          </cell>
          <cell r="E6" t="str">
            <v>Фізична особа</v>
          </cell>
          <cell r="G6">
            <v>110.1</v>
          </cell>
          <cell r="H6">
            <v>22.02</v>
          </cell>
          <cell r="I6" t="str">
            <v>Сто тридцять  двi грн. 12 коп.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29"/>
  <sheetViews>
    <sheetView showGridLines="0" tabSelected="1" workbookViewId="0">
      <selection activeCell="T13" sqref="T13"/>
    </sheetView>
  </sheetViews>
  <sheetFormatPr defaultRowHeight="12.75" x14ac:dyDescent="0.2"/>
  <cols>
    <col min="1" max="1" width="1.140625" customWidth="1"/>
    <col min="2" max="2" width="6.7109375" customWidth="1"/>
    <col min="5" max="5" width="9.5703125" customWidth="1"/>
    <col min="6" max="6" width="11" customWidth="1"/>
    <col min="7" max="7" width="6" customWidth="1"/>
    <col min="8" max="8" width="4" customWidth="1"/>
    <col min="10" max="10" width="10.42578125" customWidth="1"/>
    <col min="11" max="11" width="11.7109375" customWidth="1"/>
    <col min="12" max="13" width="10.7109375" hidden="1" customWidth="1"/>
    <col min="14" max="14" width="12.5703125" customWidth="1"/>
  </cols>
  <sheetData>
    <row r="1" spans="1:14" ht="17.25" customHeight="1" x14ac:dyDescent="0.2">
      <c r="B1" s="67" t="s">
        <v>3</v>
      </c>
      <c r="C1" s="67"/>
      <c r="D1" s="1" t="e">
        <f>WayBillList_KAU</f>
        <v>#NAME?</v>
      </c>
    </row>
    <row r="2" spans="1:14" ht="22.5" x14ac:dyDescent="0.3">
      <c r="B2" s="68" t="e">
        <f>WayBillList_ENTKAFULLNAME</f>
        <v>#NAME?</v>
      </c>
      <c r="C2" s="68"/>
      <c r="D2" s="68"/>
      <c r="E2" s="68"/>
      <c r="F2" s="68"/>
      <c r="G2" s="68"/>
      <c r="H2" s="68"/>
      <c r="I2" s="69" t="s">
        <v>4</v>
      </c>
      <c r="J2" s="69"/>
      <c r="K2" s="69"/>
      <c r="L2" s="35"/>
      <c r="M2" s="35"/>
      <c r="N2" s="42" t="e">
        <f>WayBillList_NUM</f>
        <v>#NAME?</v>
      </c>
    </row>
    <row r="3" spans="1:14" ht="22.5" x14ac:dyDescent="0.3">
      <c r="B3" s="76" t="e">
        <f>WayBillList_AddressSEL</f>
        <v>#NAME?</v>
      </c>
      <c r="C3" s="76"/>
      <c r="D3" s="76"/>
      <c r="E3" s="76"/>
      <c r="F3" s="76"/>
      <c r="G3" s="76"/>
      <c r="H3" s="76"/>
      <c r="I3" s="69"/>
      <c r="J3" s="69"/>
      <c r="K3" s="69"/>
      <c r="L3" s="35"/>
      <c r="M3" s="35"/>
      <c r="N3" s="42"/>
    </row>
    <row r="4" spans="1:14" ht="19.5" customHeight="1" x14ac:dyDescent="0.2">
      <c r="B4" s="41" t="e">
        <f>WayBillList_ENTKAPHONE</f>
        <v>#NAME?</v>
      </c>
      <c r="C4" s="41"/>
      <c r="D4" s="41"/>
      <c r="E4" s="41"/>
      <c r="F4" s="41"/>
      <c r="G4" s="41"/>
      <c r="H4" s="41"/>
      <c r="I4" s="43" t="e">
        <f>WayBillList_ONDATE</f>
        <v>#NAME?</v>
      </c>
      <c r="J4" s="43"/>
      <c r="K4" s="43"/>
      <c r="L4" s="36"/>
      <c r="M4" s="36"/>
      <c r="N4" s="2"/>
    </row>
    <row r="5" spans="1:14" x14ac:dyDescent="0.2">
      <c r="B5" s="41"/>
      <c r="C5" s="41"/>
      <c r="D5" s="41"/>
      <c r="E5" s="41"/>
      <c r="F5" s="41"/>
      <c r="G5" s="41"/>
      <c r="H5" s="41"/>
      <c r="I5" s="2"/>
      <c r="J5" s="2"/>
      <c r="K5" s="2"/>
      <c r="L5" s="2"/>
      <c r="M5" s="2"/>
      <c r="N5" s="2"/>
    </row>
    <row r="6" spans="1:14" x14ac:dyDescent="0.2">
      <c r="C6" s="28"/>
    </row>
    <row r="7" spans="1:14" x14ac:dyDescent="0.2">
      <c r="A7" s="3"/>
      <c r="B7" s="4" t="s">
        <v>5</v>
      </c>
      <c r="C7" s="73" t="e">
        <v>#NAME?</v>
      </c>
      <c r="D7" s="74"/>
      <c r="E7" s="75"/>
      <c r="F7" s="5" t="s">
        <v>6</v>
      </c>
      <c r="G7" s="70" t="e">
        <f>VLOOKUP(C7,dbas,2,1=1)</f>
        <v>#NAME?</v>
      </c>
      <c r="H7" s="71"/>
      <c r="I7" s="71"/>
      <c r="J7" s="71"/>
      <c r="K7" s="71"/>
      <c r="L7" s="71"/>
      <c r="M7" s="71"/>
      <c r="N7" s="72"/>
    </row>
    <row r="8" spans="1:14" x14ac:dyDescent="0.2">
      <c r="A8" s="3"/>
      <c r="B8" s="4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s="3"/>
      <c r="B9" s="4" t="s">
        <v>7</v>
      </c>
      <c r="C9" s="38" t="e">
        <f>VLOOKUP($C$7,dbas,7,1=1)</f>
        <v>#NAME?</v>
      </c>
      <c r="D9" s="39"/>
      <c r="E9" s="40"/>
      <c r="F9" s="7"/>
      <c r="G9" s="7"/>
      <c r="H9" s="7"/>
      <c r="I9" s="8"/>
      <c r="J9" s="4" t="s">
        <v>8</v>
      </c>
      <c r="K9" s="38" t="e">
        <f>VLOOKUP(C7,dbas,3,1=1)</f>
        <v>#NAME?</v>
      </c>
      <c r="L9" s="39"/>
      <c r="M9" s="39"/>
      <c r="N9" s="40"/>
    </row>
    <row r="10" spans="1:14" x14ac:dyDescent="0.2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A11" s="3"/>
      <c r="B11" s="56" t="s">
        <v>9</v>
      </c>
      <c r="C11" s="56"/>
      <c r="D11" s="61" t="e">
        <f>WayBillList_NAME&amp;" "&amp;WayBillList_AddressBUY</f>
        <v>#NAME?</v>
      </c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3" spans="1:14" ht="25.5" x14ac:dyDescent="0.2">
      <c r="B13" s="26" t="s">
        <v>1</v>
      </c>
      <c r="C13" s="47" t="s">
        <v>2</v>
      </c>
      <c r="D13" s="48"/>
      <c r="E13" s="48"/>
      <c r="F13" s="48"/>
      <c r="G13" s="48"/>
      <c r="H13" s="49"/>
      <c r="I13" s="26" t="s">
        <v>10</v>
      </c>
      <c r="J13" s="26" t="s">
        <v>11</v>
      </c>
      <c r="K13" s="26" t="s">
        <v>27</v>
      </c>
      <c r="L13" s="26"/>
      <c r="M13" s="26" t="s">
        <v>26</v>
      </c>
      <c r="N13" s="27" t="s">
        <v>28</v>
      </c>
    </row>
    <row r="14" spans="1:14" x14ac:dyDescent="0.2">
      <c r="B14" s="29" t="e">
        <f>WayBillItems_NUM</f>
        <v>#NAME?</v>
      </c>
      <c r="C14" s="45" t="e">
        <f>WayBillItems_MATNAME</f>
        <v>#NAME?</v>
      </c>
      <c r="D14" s="45"/>
      <c r="E14" s="45"/>
      <c r="F14" s="45"/>
      <c r="G14" s="45"/>
      <c r="H14" s="46"/>
      <c r="I14" s="9" t="e">
        <f>WayBillItems_MSRNAME</f>
        <v>#NAME?</v>
      </c>
      <c r="J14" s="9" t="e">
        <f>WayBillItems_AMOUNT</f>
        <v>#NAME?</v>
      </c>
      <c r="K14" s="10" t="e">
        <f>WayBillItems_PRICE</f>
        <v>#NAME?</v>
      </c>
      <c r="L14" s="37" t="e">
        <f>WayBillItems_NDS</f>
        <v>#NAME?</v>
      </c>
      <c r="M14" s="37" t="e">
        <f>(N14*L14/100)</f>
        <v>#NAME?</v>
      </c>
      <c r="N14" s="10" t="e">
        <f>J14*K14</f>
        <v>#NAME?</v>
      </c>
    </row>
    <row r="15" spans="1:14" ht="13.5" thickBot="1" x14ac:dyDescent="0.25">
      <c r="B15" s="11"/>
      <c r="C15" s="11"/>
      <c r="D15" s="11"/>
      <c r="E15" s="11"/>
      <c r="F15" s="11"/>
      <c r="G15" s="12"/>
      <c r="H15" s="12"/>
      <c r="I15" s="13"/>
      <c r="J15" s="13"/>
      <c r="K15" s="13"/>
      <c r="L15" s="13"/>
      <c r="M15" s="25" t="s">
        <v>0</v>
      </c>
      <c r="N15" s="25" t="s">
        <v>0</v>
      </c>
    </row>
    <row r="16" spans="1:14" ht="13.5" thickBot="1" x14ac:dyDescent="0.25">
      <c r="B16" s="14" t="s">
        <v>12</v>
      </c>
      <c r="C16" s="57" t="e">
        <f>Prop(K20,0)</f>
        <v>#VALUE!</v>
      </c>
      <c r="D16" s="57"/>
      <c r="E16" s="57"/>
      <c r="F16" s="58"/>
      <c r="I16" s="15"/>
      <c r="J16" s="16" t="s">
        <v>16</v>
      </c>
      <c r="K16" s="50" t="str">
        <f>N15</f>
        <v>sum</v>
      </c>
      <c r="L16" s="51"/>
      <c r="M16" s="51"/>
      <c r="N16" s="52"/>
    </row>
    <row r="17" spans="1:14" ht="13.5" thickBot="1" x14ac:dyDescent="0.25">
      <c r="B17" s="17"/>
      <c r="C17" s="59"/>
      <c r="D17" s="59"/>
      <c r="E17" s="59"/>
      <c r="F17" s="60"/>
      <c r="G17" s="12"/>
      <c r="H17" s="18"/>
      <c r="I17" s="19"/>
      <c r="J17" s="20"/>
      <c r="K17" s="21"/>
      <c r="L17" s="21"/>
      <c r="M17" s="21"/>
      <c r="N17" s="21"/>
    </row>
    <row r="18" spans="1:14" ht="15" thickBot="1" x14ac:dyDescent="0.25">
      <c r="B18" s="64" t="s">
        <v>13</v>
      </c>
      <c r="C18" s="65"/>
      <c r="D18" s="65"/>
      <c r="E18" s="65"/>
      <c r="F18" s="66"/>
      <c r="G18" s="12"/>
      <c r="I18" s="22"/>
      <c r="J18" s="20" t="e">
        <f>"ПДВ "&amp;WayBillList_NDS&amp;"%"</f>
        <v>#NAME?</v>
      </c>
      <c r="K18" s="50" t="e">
        <f>K16*WayBillList_NDS/100</f>
        <v>#VALUE!</v>
      </c>
      <c r="L18" s="51"/>
      <c r="M18" s="51"/>
      <c r="N18" s="52"/>
    </row>
    <row r="19" spans="1:14" ht="13.5" thickBot="1" x14ac:dyDescent="0.25">
      <c r="I19" s="22"/>
      <c r="J19" s="3"/>
      <c r="K19" s="3"/>
      <c r="L19" s="3"/>
      <c r="M19" s="3"/>
      <c r="N19" s="3"/>
    </row>
    <row r="20" spans="1:14" ht="13.5" thickBot="1" x14ac:dyDescent="0.25">
      <c r="I20" s="19"/>
      <c r="J20" s="20" t="s">
        <v>17</v>
      </c>
      <c r="K20" s="53" t="e">
        <f>K16+K18</f>
        <v>#VALUE!</v>
      </c>
      <c r="L20" s="54"/>
      <c r="M20" s="54"/>
      <c r="N20" s="55"/>
    </row>
    <row r="21" spans="1:14" x14ac:dyDescent="0.2">
      <c r="I21" s="22"/>
      <c r="J21" s="22"/>
      <c r="K21" s="22"/>
      <c r="L21" s="22"/>
      <c r="M21" s="22"/>
      <c r="N21" s="22"/>
    </row>
    <row r="22" spans="1:14" x14ac:dyDescent="0.2">
      <c r="B22" s="44" t="s">
        <v>14</v>
      </c>
      <c r="C22" s="44"/>
      <c r="D22" s="23"/>
      <c r="E22" s="23"/>
      <c r="G22" s="44"/>
      <c r="H22" s="44"/>
      <c r="I22" s="44" t="s">
        <v>15</v>
      </c>
      <c r="J22" s="44"/>
      <c r="K22" s="24"/>
      <c r="L22" s="24"/>
      <c r="M22" s="24"/>
      <c r="N22" s="24"/>
    </row>
    <row r="25" spans="1:14" ht="12.75" customHeight="1" x14ac:dyDescent="0.3">
      <c r="B25" s="31"/>
      <c r="C25" s="30"/>
      <c r="D25" s="30"/>
      <c r="E25" s="30"/>
      <c r="F25" s="30"/>
    </row>
    <row r="28" spans="1:14" x14ac:dyDescent="0.2">
      <c r="A28" s="32"/>
      <c r="B28" s="32" t="s">
        <v>25</v>
      </c>
      <c r="C28" s="32" t="s">
        <v>18</v>
      </c>
      <c r="D28" s="32" t="s">
        <v>19</v>
      </c>
      <c r="E28" s="32" t="s">
        <v>20</v>
      </c>
      <c r="F28" s="32" t="s">
        <v>21</v>
      </c>
      <c r="G28" s="32" t="s">
        <v>22</v>
      </c>
      <c r="H28" s="32" t="s">
        <v>23</v>
      </c>
      <c r="I28" s="32" t="s">
        <v>24</v>
      </c>
      <c r="J28" s="32"/>
      <c r="K28" s="32"/>
      <c r="L28" s="32"/>
      <c r="M28" s="32"/>
      <c r="N28" s="32"/>
    </row>
    <row r="29" spans="1:14" x14ac:dyDescent="0.2">
      <c r="A29" s="32"/>
      <c r="B29" s="33" t="e">
        <f>EntAccount_ACCNUM</f>
        <v>#NAME?</v>
      </c>
      <c r="C29" s="34" t="e">
        <f>EntAccount_BANKSNAME</f>
        <v>#NAME?</v>
      </c>
      <c r="D29" s="34" t="e">
        <f>EntAccount_MFO</f>
        <v>#NAME?</v>
      </c>
      <c r="E29" s="34"/>
      <c r="F29" s="34"/>
      <c r="G29" s="34"/>
      <c r="H29" s="34" t="e">
        <f>EntAccount_OKPO</f>
        <v>#NAME?</v>
      </c>
      <c r="I29" s="34"/>
      <c r="J29" s="32"/>
      <c r="K29" s="32"/>
      <c r="L29" s="32"/>
      <c r="M29" s="32"/>
      <c r="N29" s="32"/>
    </row>
  </sheetData>
  <mergeCells count="24">
    <mergeCell ref="B18:F18"/>
    <mergeCell ref="B1:C1"/>
    <mergeCell ref="B2:H2"/>
    <mergeCell ref="I2:K3"/>
    <mergeCell ref="G7:N7"/>
    <mergeCell ref="C7:E7"/>
    <mergeCell ref="B3:H3"/>
    <mergeCell ref="B4:H4"/>
    <mergeCell ref="K9:N9"/>
    <mergeCell ref="B5:H5"/>
    <mergeCell ref="N2:N3"/>
    <mergeCell ref="I4:K4"/>
    <mergeCell ref="I22:J22"/>
    <mergeCell ref="B22:C22"/>
    <mergeCell ref="C14:H14"/>
    <mergeCell ref="C13:H13"/>
    <mergeCell ref="C9:E9"/>
    <mergeCell ref="K16:N16"/>
    <mergeCell ref="K18:N18"/>
    <mergeCell ref="K20:N20"/>
    <mergeCell ref="G22:H22"/>
    <mergeCell ref="B11:C11"/>
    <mergeCell ref="C16:F17"/>
    <mergeCell ref="D11:N11"/>
  </mergeCells>
  <dataValidations count="1">
    <dataValidation type="list" allowBlank="1" showInputMessage="1" showErrorMessage="1" sqref="C7:E7">
      <formula1>rsc</formula1>
    </dataValidation>
  </dataValidations>
  <pageMargins left="0.11811023622047245" right="0.11811023622047245" top="0.15748031496062992" bottom="0.15748031496062992" header="0.31496062992125984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РАХУНОК</vt:lpstr>
      <vt:lpstr>dbas</vt:lpstr>
      <vt:lpstr>range2</vt:lpstr>
      <vt:lpstr>range4</vt:lpstr>
      <vt:lpstr>rsc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2012-04-23T07:36:25Z</cp:lastPrinted>
  <dcterms:created xsi:type="dcterms:W3CDTF">2001-10-10T06:27:02Z</dcterms:created>
  <dcterms:modified xsi:type="dcterms:W3CDTF">2016-10-03T07:34:03Z</dcterms:modified>
</cp:coreProperties>
</file>