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Лист1!$A$11:$M$45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M47"/>
  <c r="K45"/>
  <c r="J45"/>
  <c r="H45"/>
  <c r="G45"/>
  <c r="M44"/>
  <c r="M45"/>
  <c r="L44"/>
  <c r="I44"/>
  <c r="K41"/>
  <c r="J41"/>
  <c r="H41"/>
  <c r="G41"/>
  <c r="M40"/>
  <c r="L40"/>
  <c r="I40"/>
  <c r="M39"/>
  <c r="L39"/>
  <c r="I39"/>
  <c r="M38"/>
  <c r="L38"/>
  <c r="I38"/>
  <c r="M37"/>
  <c r="L37"/>
  <c r="I37"/>
  <c r="M36"/>
  <c r="L36"/>
  <c r="I36"/>
  <c r="M35"/>
  <c r="M41"/>
  <c r="L35"/>
  <c r="I35"/>
  <c r="K32"/>
  <c r="J32"/>
  <c r="H32"/>
  <c r="G32"/>
  <c r="M31"/>
  <c r="L31"/>
  <c r="I31"/>
  <c r="M30"/>
  <c r="M32"/>
  <c r="L30"/>
  <c r="I30"/>
  <c r="K27"/>
  <c r="J27"/>
  <c r="H27"/>
  <c r="G27"/>
  <c r="M26"/>
  <c r="L26"/>
  <c r="I26"/>
  <c r="M25"/>
  <c r="M27"/>
  <c r="L25"/>
  <c r="I25"/>
  <c r="K22"/>
  <c r="J22"/>
  <c r="H22"/>
  <c r="G22"/>
  <c r="M21"/>
  <c r="L21"/>
  <c r="I21"/>
  <c r="M20"/>
  <c r="L20"/>
  <c r="I20"/>
  <c r="M19"/>
  <c r="L19"/>
  <c r="I19"/>
  <c r="M18"/>
  <c r="L18"/>
  <c r="I18"/>
  <c r="M17"/>
  <c r="L17"/>
  <c r="I17"/>
  <c r="M16"/>
  <c r="L16"/>
  <c r="I16"/>
  <c r="M15"/>
  <c r="L15"/>
  <c r="I15"/>
  <c r="M14"/>
  <c r="L14"/>
  <c r="I14"/>
  <c r="M13"/>
  <c r="M22"/>
  <c r="L13"/>
  <c r="I13"/>
  <c r="D4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<sst xmlns="http://schemas.openxmlformats.org/spreadsheetml/2006/main">
  <si>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</si>
  <si>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</si>
  <si>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</si>
  <si>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</si>
  <si>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</si>
  <si>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</si>
  <si>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Товар</t>
  </si>
  <si>
    <t>Од. виміру</t>
  </si>
  <si>
    <t>Видано</t>
  </si>
  <si>
    <t>Повернуто клієнтами</t>
  </si>
  <si>
    <t>Всього, к-сть</t>
  </si>
  <si>
    <t>к-ть</t>
  </si>
  <si>
    <t>сума, грн.</t>
  </si>
  <si>
    <t>Ціна</t>
  </si>
  <si>
    <t>ФОП Лялецька</t>
  </si>
  <si>
    <t>Пуз.св. 1-2</t>
  </si>
  <si>
    <t>шт.</t>
  </si>
  <si>
    <t>Свинина напівжирна 50/50</t>
  </si>
  <si>
    <t>кг.</t>
  </si>
  <si>
    <t>Філле курине</t>
  </si>
  <si>
    <t>Яловичина 2с.</t>
  </si>
  <si>
    <t>Яловичина односортна</t>
  </si>
  <si>
    <t>Разом по катогорії:</t>
  </si>
  <si>
    <t>Ринок Дмитровка</t>
  </si>
  <si>
    <t>Свинина не жирна</t>
  </si>
  <si>
    <t>ФОП Асеева</t>
  </si>
  <si>
    <t xml:space="preserve">Яловичина  1 сотру</t>
  </si>
  <si>
    <t>ФОП Test А.А.2</t>
  </si>
  <si>
    <t>Софієвські 1.с". Сардельки</t>
  </si>
  <si>
    <t>Developer SP</t>
  </si>
  <si>
    <t>Сало хребтове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</si>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</sst>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/>
    <xf numFmtId="14" fontId="15" fillId="0" borderId="2" xfId="0" applyNumberFormat="1" applyFont="1" applyBorder="1" applyAlignment="1"/>
    <xf numFmtId="0" fontId="2" fillId="0" borderId="3" xfId="0" applyNumberFormat="1" applyFont="1" applyBorder="1" applyAlignment="1"/>
    <xf numFmtId="14" fontId="16" fillId="0" borderId="12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3" xfId="0" applyNumberFormat="1" applyFont="1" applyBorder="1" applyAlignment="1">
      <alignment horizontal="left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left" vertical="center"/>
    </xf>
    <xf numFmtId="0" fontId="18" fillId="0" borderId="17" xfId="0" applyNumberFormat="1" applyFont="1" applyBorder="1" applyAlignment="1">
      <alignment horizontal="center" vertical="center"/>
    </xf>
    <xf numFmtId="0" fontId="18" fillId="0" borderId="17" xfId="0" applyNumberFormat="1" applyFont="1" applyBorder="1" applyAlignment="1">
      <alignment horizontal="right" vertical="center"/>
    </xf>
    <xf numFmtId="2" fontId="17" fillId="0" borderId="17" xfId="0" applyNumberFormat="1" applyFont="1" applyBorder="1" applyAlignment="1">
      <alignment horizontal="right" vertical="center"/>
    </xf>
    <xf numFmtId="2" fontId="18" fillId="0" borderId="18" xfId="0" applyNumberFormat="1" applyFont="1" applyBorder="1" applyAlignment="1">
      <alignment horizontal="right" vertical="center"/>
    </xf>
    <xf numFmtId="2" fontId="19" fillId="0" borderId="19" xfId="0" applyNumberFormat="1" applyFont="1" applyBorder="1" applyAlignment="1">
      <alignment horizontal="right"/>
    </xf>
    <xf numFmtId="0" fontId="19" fillId="0" borderId="20" xfId="0" applyNumberFormat="1" applyFont="1" applyBorder="1" applyAlignment="1">
      <alignment horizontal="right"/>
    </xf>
    <xf numFmtId="0" fontId="20" fillId="3" borderId="8" xfId="0" applyFont="1" applyFill="1" applyBorder="1"/>
    <xf numFmtId="0" fontId="21" fillId="3" borderId="8" xfId="0" applyFont="1" applyFill="1" applyBorder="1"/>
    <xf numFmtId="0" fontId="22" fillId="3" borderId="8" xfId="0" applyFont="1" applyFill="1" applyBorder="1"/>
    <xf numFmtId="0" fontId="20" fillId="3" borderId="8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2" fontId="20" fillId="3" borderId="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21" xfId="0" applyFont="1" applyFill="1" applyBorder="1"/>
    <xf numFmtId="164" fontId="23" fillId="3" borderId="22" xfId="0" applyNumberFormat="1" applyFont="1" applyFill="1" applyBorder="1"/>
    <xf numFmtId="0" fontId="21" fillId="3" borderId="22" xfId="0" applyFont="1" applyFill="1" applyBorder="1"/>
    <xf numFmtId="0" fontId="22" fillId="3" borderId="22" xfId="0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2" xfId="0" applyNumberFormat="1" applyFont="1" applyFill="1" applyBorder="1"/>
    <xf numFmtId="2" fontId="15" fillId="3" borderId="23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H19" sqref="H19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20.43" style="2" customWidth="1"/>
    <col min="6" max="6" width="9.43" style="2" customWidth="1"/>
    <col min="7" max="7" width="10" style="2" customWidth="1"/>
    <col min="8" max="8" width="12.86" style="2" customWidth="1"/>
    <col min="9" max="9" width="11.43" style="2" customWidth="1"/>
    <col min="10" max="10" width="12" style="2" customWidth="1"/>
    <col min="11" max="11" width="13.14" style="2" customWidth="1"/>
    <col min="12" max="12" width="13" style="2" customWidth="1"/>
    <col min="13" max="13" width="13.14" style="2" customWidth="1"/>
    <col min="14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1" customFormat="1" ht="15.75" customHeight="1">
      <c r="B4" s="6" t="s">
        <v>1</v>
      </c>
      <c r="D4" s="7" t="str">
        <f>CONCATENATE("з "&amp;"01.01.2019"," по "&amp;"31.12.2019")</f>
        <v>з 01.01.2019 по 31.12.2019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/>
      <c r="D9" s="15"/>
      <c r="E9" s="16"/>
      <c r="F9" s="16" t="s">
        <v>7</v>
      </c>
      <c r="G9" s="17" t="s">
        <v>8</v>
      </c>
      <c r="H9" s="18"/>
      <c r="I9" s="19"/>
      <c r="J9" s="17" t="s">
        <v>9</v>
      </c>
      <c r="K9" s="18"/>
      <c r="L9" s="19"/>
      <c r="M9" s="16" t="s">
        <v>10</v>
      </c>
    </row>
    <row r="10" ht="21" customHeight="1">
      <c r="B10" s="20"/>
      <c r="C10" s="21"/>
      <c r="D10" s="21"/>
      <c r="E10" s="22"/>
      <c r="F10" s="22"/>
      <c r="G10" s="23" t="s">
        <v>11</v>
      </c>
      <c r="H10" s="23" t="s">
        <v>12</v>
      </c>
      <c r="I10" s="22" t="s">
        <v>13</v>
      </c>
      <c r="J10" s="24" t="s">
        <v>11</v>
      </c>
      <c r="K10" s="24" t="s">
        <v>12</v>
      </c>
      <c r="L10" s="24" t="s">
        <v>13</v>
      </c>
      <c r="M10" s="22"/>
    </row>
    <row r="11" ht="13.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ht="15.75">
      <c r="B12" s="28" t="s">
        <v>14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</row>
    <row r="13">
      <c r="B13" s="31" t="s">
        <v>15</v>
      </c>
      <c r="C13" s="32"/>
      <c r="D13" s="32"/>
      <c r="E13" s="33"/>
      <c r="F13" s="34" t="s">
        <v>16</v>
      </c>
      <c r="G13" s="35">
        <v>1</v>
      </c>
      <c r="H13" s="36">
        <v>12.74</v>
      </c>
      <c r="I13" s="37">
        <f>IF(G13&gt;0,H13/G13," ")</f>
        <v>12.74</v>
      </c>
      <c r="J13" s="35"/>
      <c r="K13" s="36"/>
      <c r="L13" s="38" t="str">
        <f>IF(J13&gt;0,K13/J13," ")</f>
        <v xml:space="preserve"> </v>
      </c>
      <c r="M13" s="39">
        <f>G13-J13</f>
        <v>1</v>
      </c>
    </row>
    <row r="14">
      <c r="B14" s="31" t="s">
        <v>17</v>
      </c>
      <c r="C14" s="32"/>
      <c r="D14" s="32"/>
      <c r="E14" s="33"/>
      <c r="F14" s="34" t="s">
        <v>18</v>
      </c>
      <c r="G14" s="35">
        <v>1</v>
      </c>
      <c r="H14" s="36">
        <v>13.050000000000001</v>
      </c>
      <c r="I14" s="37">
        <f>IF(G14&gt;0,H14/G14," ")</f>
        <v>13.050000000000001</v>
      </c>
      <c r="J14" s="35"/>
      <c r="K14" s="36"/>
      <c r="L14" s="38" t="str">
        <f>IF(J14&gt;0,K14/J14," ")</f>
        <v xml:space="preserve"> </v>
      </c>
      <c r="M14" s="39">
        <f>G14-J14</f>
        <v>1</v>
      </c>
    </row>
    <row r="15">
      <c r="B15" s="31" t="s">
        <v>17</v>
      </c>
      <c r="C15" s="32"/>
      <c r="D15" s="32"/>
      <c r="E15" s="33"/>
      <c r="F15" s="34" t="s">
        <v>18</v>
      </c>
      <c r="G15" s="35">
        <v>1</v>
      </c>
      <c r="H15" s="36">
        <v>13.050000000000001</v>
      </c>
      <c r="I15" s="37">
        <f>IF(G15&gt;0,H15/G15," ")</f>
        <v>13.050000000000001</v>
      </c>
      <c r="J15" s="35"/>
      <c r="K15" s="36"/>
      <c r="L15" s="38" t="str">
        <f>IF(J15&gt;0,K15/J15," ")</f>
        <v xml:space="preserve"> </v>
      </c>
      <c r="M15" s="39">
        <f>G15-J15</f>
        <v>1</v>
      </c>
    </row>
    <row r="16">
      <c r="B16" s="31" t="s">
        <v>19</v>
      </c>
      <c r="C16" s="32"/>
      <c r="D16" s="32"/>
      <c r="E16" s="33"/>
      <c r="F16" s="34" t="s">
        <v>18</v>
      </c>
      <c r="G16" s="35">
        <v>10</v>
      </c>
      <c r="H16" s="36">
        <v>650</v>
      </c>
      <c r="I16" s="37">
        <f>IF(G16&gt;0,H16/G16," ")</f>
        <v>65</v>
      </c>
      <c r="J16" s="35"/>
      <c r="K16" s="36"/>
      <c r="L16" s="38" t="str">
        <f>IF(J16&gt;0,K16/J16," ")</f>
        <v xml:space="preserve"> </v>
      </c>
      <c r="M16" s="39">
        <f>G16-J16</f>
        <v>10</v>
      </c>
    </row>
    <row r="17">
      <c r="B17" s="31" t="s">
        <v>20</v>
      </c>
      <c r="C17" s="32"/>
      <c r="D17" s="32"/>
      <c r="E17" s="33"/>
      <c r="F17" s="34" t="s">
        <v>18</v>
      </c>
      <c r="G17" s="35">
        <v>20</v>
      </c>
      <c r="H17" s="36">
        <v>31.949999999999999</v>
      </c>
      <c r="I17" s="37">
        <f>IF(G17&gt;0,H17/G17," ")</f>
        <v>1.5974999999999999</v>
      </c>
      <c r="J17" s="35"/>
      <c r="K17" s="36"/>
      <c r="L17" s="38" t="str">
        <f>IF(J17&gt;0,K17/J17," ")</f>
        <v xml:space="preserve"> </v>
      </c>
      <c r="M17" s="39">
        <f>G17-J17</f>
        <v>20</v>
      </c>
    </row>
    <row r="18">
      <c r="B18" s="31" t="s">
        <v>20</v>
      </c>
      <c r="C18" s="32"/>
      <c r="D18" s="32"/>
      <c r="E18" s="33"/>
      <c r="F18" s="34" t="s">
        <v>18</v>
      </c>
      <c r="G18" s="35">
        <v>20</v>
      </c>
      <c r="H18" s="36">
        <v>31.949999999999999</v>
      </c>
      <c r="I18" s="37">
        <f>IF(G18&gt;0,H18/G18," ")</f>
        <v>1.5974999999999999</v>
      </c>
      <c r="J18" s="35"/>
      <c r="K18" s="36"/>
      <c r="L18" s="38" t="str">
        <f>IF(J18&gt;0,K18/J18," ")</f>
        <v xml:space="preserve"> </v>
      </c>
      <c r="M18" s="39">
        <f>G18-J18</f>
        <v>20</v>
      </c>
    </row>
    <row r="19">
      <c r="B19" s="31" t="s">
        <v>20</v>
      </c>
      <c r="C19" s="32"/>
      <c r="D19" s="32"/>
      <c r="E19" s="33"/>
      <c r="F19" s="34" t="s">
        <v>18</v>
      </c>
      <c r="G19" s="35">
        <v>20</v>
      </c>
      <c r="H19" s="36">
        <v>31.949999999999999</v>
      </c>
      <c r="I19" s="37">
        <f>IF(G19&gt;0,H19/G19," ")</f>
        <v>1.5974999999999999</v>
      </c>
      <c r="J19" s="35"/>
      <c r="K19" s="36"/>
      <c r="L19" s="38" t="str">
        <f>IF(J19&gt;0,K19/J19," ")</f>
        <v xml:space="preserve"> </v>
      </c>
      <c r="M19" s="39">
        <f>G19-J19</f>
        <v>20</v>
      </c>
    </row>
    <row r="20">
      <c r="B20" s="31" t="s">
        <v>21</v>
      </c>
      <c r="C20" s="32"/>
      <c r="D20" s="32"/>
      <c r="E20" s="33"/>
      <c r="F20" s="34" t="s">
        <v>18</v>
      </c>
      <c r="G20" s="35">
        <v>1</v>
      </c>
      <c r="H20" s="36">
        <v>20.07</v>
      </c>
      <c r="I20" s="37">
        <f>IF(G20&gt;0,H20/G20," ")</f>
        <v>20.07</v>
      </c>
      <c r="J20" s="35">
        <v>0</v>
      </c>
      <c r="K20" s="36">
        <v>0</v>
      </c>
      <c r="L20" s="38" t="str">
        <f>IF(J20&gt;0,K20/J20," ")</f>
        <v xml:space="preserve"> </v>
      </c>
      <c r="M20" s="39">
        <f>G20-J20</f>
        <v>1</v>
      </c>
    </row>
    <row r="21">
      <c r="B21" s="31" t="s">
        <v>21</v>
      </c>
      <c r="C21" s="32"/>
      <c r="D21" s="32"/>
      <c r="E21" s="33"/>
      <c r="F21" s="34" t="s">
        <v>18</v>
      </c>
      <c r="G21" s="35">
        <v>1</v>
      </c>
      <c r="H21" s="36">
        <v>20.07</v>
      </c>
      <c r="I21" s="37">
        <f>IF(G21&gt;0,H21/G21," ")</f>
        <v>20.07</v>
      </c>
      <c r="J21" s="35">
        <v>0</v>
      </c>
      <c r="K21" s="36">
        <v>0</v>
      </c>
      <c r="L21" s="38" t="str">
        <f>IF(J21&gt;0,K21/J21," ")</f>
        <v xml:space="preserve"> </v>
      </c>
      <c r="M21" s="39">
        <f>G21-J21</f>
        <v>1</v>
      </c>
    </row>
    <row r="22">
      <c r="B22" s="40"/>
      <c r="C22" s="40" t="s">
        <v>22</v>
      </c>
      <c r="D22" s="40"/>
      <c r="E22" s="41"/>
      <c r="F22" s="42"/>
      <c r="G22" s="43">
        <f>SUM(G13:G21)</f>
        <v>75</v>
      </c>
      <c r="H22" s="44">
        <f>SUM(H13:H21)</f>
        <v>824.83000000000027</v>
      </c>
      <c r="I22" s="44"/>
      <c r="J22" s="43">
        <f>SUM(J13:J21)</f>
        <v>0</v>
      </c>
      <c r="K22" s="44">
        <f>SUM(K13:K21)</f>
        <v>0</v>
      </c>
      <c r="L22" s="44"/>
      <c r="M22" s="45">
        <f>SUM(M13:M21)</f>
        <v>75</v>
      </c>
    </row>
    <row r="23" ht="13.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</row>
    <row r="24" ht="15.75">
      <c r="B24" s="28" t="s">
        <v>23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/>
    </row>
    <row r="25">
      <c r="B25" s="31" t="s">
        <v>24</v>
      </c>
      <c r="C25" s="32"/>
      <c r="D25" s="32"/>
      <c r="E25" s="33"/>
      <c r="F25" s="34" t="s">
        <v>18</v>
      </c>
      <c r="G25" s="35">
        <v>25</v>
      </c>
      <c r="H25" s="36">
        <v>326.06</v>
      </c>
      <c r="I25" s="37">
        <f>IF(G25&gt;0,H25/G25," ")</f>
        <v>13.042400000000001</v>
      </c>
      <c r="J25" s="35">
        <v>2</v>
      </c>
      <c r="K25" s="36">
        <v>26.079999999999998</v>
      </c>
      <c r="L25" s="38">
        <f>IF(J25&gt;0,K25/J25," ")</f>
        <v>13.039999999999999</v>
      </c>
      <c r="M25" s="39">
        <f>G25-J25</f>
        <v>23</v>
      </c>
    </row>
    <row r="26">
      <c r="B26" s="31" t="s">
        <v>24</v>
      </c>
      <c r="C26" s="32"/>
      <c r="D26" s="32"/>
      <c r="E26" s="33"/>
      <c r="F26" s="34" t="s">
        <v>18</v>
      </c>
      <c r="G26" s="35">
        <v>25</v>
      </c>
      <c r="H26" s="36">
        <v>326.06</v>
      </c>
      <c r="I26" s="37">
        <f>IF(G26&gt;0,H26/G26," ")</f>
        <v>13.042400000000001</v>
      </c>
      <c r="J26" s="35">
        <v>2</v>
      </c>
      <c r="K26" s="36">
        <v>26.079999999999998</v>
      </c>
      <c r="L26" s="38">
        <f>IF(J26&gt;0,K26/J26," ")</f>
        <v>13.039999999999999</v>
      </c>
      <c r="M26" s="39">
        <f>G26-J26</f>
        <v>23</v>
      </c>
    </row>
    <row r="27">
      <c r="B27" s="40"/>
      <c r="C27" s="40" t="s">
        <v>22</v>
      </c>
      <c r="D27" s="40"/>
      <c r="E27" s="41"/>
      <c r="F27" s="42"/>
      <c r="G27" s="43">
        <f>SUM(G25:G26)</f>
        <v>50</v>
      </c>
      <c r="H27" s="44">
        <f>SUM(H25:H26)</f>
        <v>652.12</v>
      </c>
      <c r="I27" s="44"/>
      <c r="J27" s="43">
        <f>SUM(J25:J26)</f>
        <v>4</v>
      </c>
      <c r="K27" s="44">
        <f>SUM(K25:K26)</f>
        <v>52.159999999999997</v>
      </c>
      <c r="L27" s="44"/>
      <c r="M27" s="45">
        <f>SUM(M25:M26)</f>
        <v>46</v>
      </c>
    </row>
    <row r="28" ht="13.5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7"/>
    </row>
    <row r="29" ht="15.75">
      <c r="B29" s="28" t="s">
        <v>25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0"/>
    </row>
    <row r="30">
      <c r="B30" s="31" t="s">
        <v>26</v>
      </c>
      <c r="C30" s="32"/>
      <c r="D30" s="32"/>
      <c r="E30" s="33"/>
      <c r="F30" s="34" t="s">
        <v>18</v>
      </c>
      <c r="G30" s="35">
        <v>12</v>
      </c>
      <c r="H30" s="36">
        <v>112.79000000000001</v>
      </c>
      <c r="I30" s="37">
        <f>IF(G30&gt;0,H30/G30," ")</f>
        <v>9.3991666666666678</v>
      </c>
      <c r="J30" s="35"/>
      <c r="K30" s="36"/>
      <c r="L30" s="38" t="str">
        <f>IF(J30&gt;0,K30/J30," ")</f>
        <v xml:space="preserve"> </v>
      </c>
      <c r="M30" s="39">
        <f>G30-J30</f>
        <v>12</v>
      </c>
    </row>
    <row r="31">
      <c r="B31" s="31" t="s">
        <v>26</v>
      </c>
      <c r="C31" s="32"/>
      <c r="D31" s="32"/>
      <c r="E31" s="33"/>
      <c r="F31" s="34" t="s">
        <v>18</v>
      </c>
      <c r="G31" s="35">
        <v>12</v>
      </c>
      <c r="H31" s="36">
        <v>112.79000000000001</v>
      </c>
      <c r="I31" s="37">
        <f>IF(G31&gt;0,H31/G31," ")</f>
        <v>9.3991666666666678</v>
      </c>
      <c r="J31" s="35"/>
      <c r="K31" s="36"/>
      <c r="L31" s="38" t="str">
        <f>IF(J31&gt;0,K31/J31," ")</f>
        <v xml:space="preserve"> </v>
      </c>
      <c r="M31" s="39">
        <f>G31-J31</f>
        <v>12</v>
      </c>
    </row>
    <row r="32">
      <c r="B32" s="40"/>
      <c r="C32" s="40" t="s">
        <v>22</v>
      </c>
      <c r="D32" s="40"/>
      <c r="E32" s="41"/>
      <c r="F32" s="42"/>
      <c r="G32" s="43">
        <f>SUM(G30:G31)</f>
        <v>24</v>
      </c>
      <c r="H32" s="44">
        <f>SUM(H30:H31)</f>
        <v>225.58000000000001</v>
      </c>
      <c r="I32" s="44"/>
      <c r="J32" s="43">
        <f>SUM(J30:J31)</f>
        <v>0</v>
      </c>
      <c r="K32" s="44">
        <f>SUM(K30:K31)</f>
        <v>0</v>
      </c>
      <c r="L32" s="44"/>
      <c r="M32" s="45">
        <f>SUM(M30:M31)</f>
        <v>24</v>
      </c>
    </row>
    <row r="33" ht="13.5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</row>
    <row r="34" ht="15.75">
      <c r="B34" s="28" t="s">
        <v>27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0"/>
    </row>
    <row r="35">
      <c r="B35" s="31" t="s">
        <v>28</v>
      </c>
      <c r="C35" s="32"/>
      <c r="D35" s="32"/>
      <c r="E35" s="33"/>
      <c r="F35" s="34" t="s">
        <v>18</v>
      </c>
      <c r="G35" s="35">
        <v>1</v>
      </c>
      <c r="H35" s="36">
        <v>6.4400000000000004</v>
      </c>
      <c r="I35" s="37">
        <f>IF(G35&gt;0,H35/G35," ")</f>
        <v>6.4400000000000004</v>
      </c>
      <c r="J35" s="35"/>
      <c r="K35" s="36"/>
      <c r="L35" s="38" t="str">
        <f>IF(J35&gt;0,K35/J35," ")</f>
        <v xml:space="preserve"> </v>
      </c>
      <c r="M35" s="39">
        <f>G35-J35</f>
        <v>1</v>
      </c>
    </row>
    <row r="36">
      <c r="B36" s="31" t="s">
        <v>28</v>
      </c>
      <c r="C36" s="32"/>
      <c r="D36" s="32"/>
      <c r="E36" s="33"/>
      <c r="F36" s="34" t="s">
        <v>18</v>
      </c>
      <c r="G36" s="35">
        <v>1</v>
      </c>
      <c r="H36" s="36">
        <v>6.4400000000000004</v>
      </c>
      <c r="I36" s="37">
        <f>IF(G36&gt;0,H36/G36," ")</f>
        <v>6.4400000000000004</v>
      </c>
      <c r="J36" s="35"/>
      <c r="K36" s="36"/>
      <c r="L36" s="38" t="str">
        <f>IF(J36&gt;0,K36/J36," ")</f>
        <v xml:space="preserve"> </v>
      </c>
      <c r="M36" s="39">
        <f>G36-J36</f>
        <v>1</v>
      </c>
    </row>
    <row r="37">
      <c r="B37" s="31" t="s">
        <v>28</v>
      </c>
      <c r="C37" s="32"/>
      <c r="D37" s="32"/>
      <c r="E37" s="33"/>
      <c r="F37" s="34" t="s">
        <v>18</v>
      </c>
      <c r="G37" s="35">
        <v>1</v>
      </c>
      <c r="H37" s="36">
        <v>6.4400000000000004</v>
      </c>
      <c r="I37" s="37">
        <f>IF(G37&gt;0,H37/G37," ")</f>
        <v>6.4400000000000004</v>
      </c>
      <c r="J37" s="35"/>
      <c r="K37" s="36"/>
      <c r="L37" s="38" t="str">
        <f>IF(J37&gt;0,K37/J37," ")</f>
        <v xml:space="preserve"> </v>
      </c>
      <c r="M37" s="39">
        <f>G37-J37</f>
        <v>1</v>
      </c>
    </row>
    <row r="38">
      <c r="B38" s="31" t="s">
        <v>28</v>
      </c>
      <c r="C38" s="32"/>
      <c r="D38" s="32"/>
      <c r="E38" s="33"/>
      <c r="F38" s="34" t="s">
        <v>18</v>
      </c>
      <c r="G38" s="35">
        <v>1</v>
      </c>
      <c r="H38" s="36">
        <v>6.4400000000000004</v>
      </c>
      <c r="I38" s="37">
        <f>IF(G38&gt;0,H38/G38," ")</f>
        <v>6.4400000000000004</v>
      </c>
      <c r="J38" s="35"/>
      <c r="K38" s="36"/>
      <c r="L38" s="38" t="str">
        <f>IF(J38&gt;0,K38/J38," ")</f>
        <v xml:space="preserve"> </v>
      </c>
      <c r="M38" s="39">
        <f>G38-J38</f>
        <v>1</v>
      </c>
    </row>
    <row r="39">
      <c r="B39" s="31" t="s">
        <v>28</v>
      </c>
      <c r="C39" s="32"/>
      <c r="D39" s="32"/>
      <c r="E39" s="33"/>
      <c r="F39" s="34" t="s">
        <v>18</v>
      </c>
      <c r="G39" s="35">
        <v>1</v>
      </c>
      <c r="H39" s="36">
        <v>6.4400000000000004</v>
      </c>
      <c r="I39" s="37">
        <f>IF(G39&gt;0,H39/G39," ")</f>
        <v>6.4400000000000004</v>
      </c>
      <c r="J39" s="35"/>
      <c r="K39" s="36"/>
      <c r="L39" s="38" t="str">
        <f>IF(J39&gt;0,K39/J39," ")</f>
        <v xml:space="preserve"> </v>
      </c>
      <c r="M39" s="39">
        <f>G39-J39</f>
        <v>1</v>
      </c>
    </row>
    <row r="40">
      <c r="B40" s="31" t="s">
        <v>28</v>
      </c>
      <c r="C40" s="32"/>
      <c r="D40" s="32"/>
      <c r="E40" s="33"/>
      <c r="F40" s="34" t="s">
        <v>18</v>
      </c>
      <c r="G40" s="35">
        <v>1</v>
      </c>
      <c r="H40" s="36">
        <v>6.4400000000000004</v>
      </c>
      <c r="I40" s="37">
        <f>IF(G40&gt;0,H40/G40," ")</f>
        <v>6.4400000000000004</v>
      </c>
      <c r="J40" s="35"/>
      <c r="K40" s="36"/>
      <c r="L40" s="38" t="str">
        <f>IF(J40&gt;0,K40/J40," ")</f>
        <v xml:space="preserve"> </v>
      </c>
      <c r="M40" s="39">
        <f>G40-J40</f>
        <v>1</v>
      </c>
    </row>
    <row r="41">
      <c r="B41" s="40"/>
      <c r="C41" s="40" t="s">
        <v>22</v>
      </c>
      <c r="D41" s="40"/>
      <c r="E41" s="41"/>
      <c r="F41" s="42"/>
      <c r="G41" s="43">
        <f>SUM(G35:G40)</f>
        <v>6</v>
      </c>
      <c r="H41" s="44">
        <f>SUM(H35:H40)</f>
        <v>38.640000000000001</v>
      </c>
      <c r="I41" s="44"/>
      <c r="J41" s="43">
        <f>SUM(J35:J40)</f>
        <v>0</v>
      </c>
      <c r="K41" s="44">
        <f>SUM(K35:K40)</f>
        <v>0</v>
      </c>
      <c r="L41" s="44"/>
      <c r="M41" s="45">
        <f>SUM(M35:M40)</f>
        <v>6</v>
      </c>
    </row>
    <row r="42" ht="13.5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7"/>
    </row>
    <row r="43" ht="15.75">
      <c r="B43" s="28" t="s">
        <v>29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0"/>
    </row>
    <row r="44">
      <c r="B44" s="31" t="s">
        <v>30</v>
      </c>
      <c r="C44" s="32"/>
      <c r="D44" s="32"/>
      <c r="E44" s="33"/>
      <c r="F44" s="34" t="s">
        <v>18</v>
      </c>
      <c r="G44" s="35">
        <v>1</v>
      </c>
      <c r="H44" s="36">
        <v>65.640000000000001</v>
      </c>
      <c r="I44" s="37">
        <f>IF(G44&gt;0,H44/G44," ")</f>
        <v>65.640000000000001</v>
      </c>
      <c r="J44" s="35"/>
      <c r="K44" s="36"/>
      <c r="L44" s="38" t="str">
        <f>IF(J44&gt;0,K44/J44," ")</f>
        <v xml:space="preserve"> </v>
      </c>
      <c r="M44" s="39">
        <f>G44-J44</f>
        <v>1</v>
      </c>
    </row>
    <row r="45">
      <c r="B45" s="40"/>
      <c r="C45" s="40" t="s">
        <v>22</v>
      </c>
      <c r="D45" s="40"/>
      <c r="E45" s="41"/>
      <c r="F45" s="42"/>
      <c r="G45" s="43">
        <f>SUM(G44)</f>
        <v>1</v>
      </c>
      <c r="H45" s="44">
        <f>SUM(H44)</f>
        <v>65.640000000000001</v>
      </c>
      <c r="I45" s="44"/>
      <c r="J45" s="43">
        <f>SUM(J44)</f>
        <v>0</v>
      </c>
      <c r="K45" s="44">
        <f>SUM(K44)</f>
        <v>0</v>
      </c>
      <c r="L45" s="44"/>
      <c r="M45" s="45">
        <f>SUM(M44)</f>
        <v>1</v>
      </c>
    </row>
    <row r="46">
      <c r="B46" s="46"/>
      <c r="C46" s="47"/>
      <c r="D46" s="47"/>
      <c r="E46" s="48"/>
      <c r="F46" s="49"/>
      <c r="G46" s="49"/>
      <c r="H46" s="49"/>
      <c r="I46" s="49"/>
      <c r="J46" s="49"/>
      <c r="K46" s="49"/>
      <c r="L46" s="49"/>
      <c r="M46" s="50"/>
    </row>
    <row r="47" ht="12.75" customHeight="1">
      <c r="B47" s="51"/>
      <c r="C47" s="52" t="s">
        <v>31</v>
      </c>
      <c r="D47" s="52"/>
      <c r="E47" s="53"/>
      <c r="F47" s="54"/>
      <c r="G47" s="55">
        <v>156</v>
      </c>
      <c r="H47" s="55">
        <v>1806.81</v>
      </c>
      <c r="I47" s="56"/>
      <c r="J47" s="55">
        <v>4</v>
      </c>
      <c r="K47" s="55">
        <v>52.159999999999997</v>
      </c>
      <c r="L47" s="56"/>
      <c r="M47" s="57">
        <f>G47-J47</f>
        <v>152</v>
      </c>
    </row>
    <row r="48" ht="12.75" customHeight="1">
      <c r="B48" s="58"/>
      <c r="C48" s="59"/>
      <c r="D48" s="59"/>
      <c r="E48" s="58"/>
      <c r="F48" s="60"/>
      <c r="G48" s="60"/>
      <c r="H48" s="60"/>
      <c r="I48" s="60"/>
      <c r="J48" s="60"/>
      <c r="K48" s="60"/>
      <c r="L48" s="60"/>
      <c r="M48" s="61"/>
    </row>
  </sheetData>
  <mergeCells count="31">
    <mergeCell ref="B1:M1"/>
    <mergeCell ref="G9:I9"/>
    <mergeCell ref="F9:F10"/>
    <mergeCell ref="J9:L9"/>
    <mergeCell ref="M9:M10"/>
    <mergeCell ref="B9:E10"/>
    <mergeCell ref="B12:M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4:M24"/>
    <mergeCell ref="B25:E25"/>
    <mergeCell ref="B26:E26"/>
    <mergeCell ref="B29:M29"/>
    <mergeCell ref="B30:E30"/>
    <mergeCell ref="B31:E31"/>
    <mergeCell ref="B34:M34"/>
    <mergeCell ref="B35:E35"/>
    <mergeCell ref="B36:E36"/>
    <mergeCell ref="B37:E37"/>
    <mergeCell ref="B38:E38"/>
    <mergeCell ref="B39:E39"/>
    <mergeCell ref="B40:E40"/>
    <mergeCell ref="B43:M43"/>
    <mergeCell ref="B44:E44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2020-02-25T07:56:40Z</dcterms:modified>
</cp:coreProperties>
</file>