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Лист1!$A$11:$O$15</definedName>
    <definedName name="MatList">Лист1!$A$13:$O$14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O13" i="1" l="1"/>
  <c r="O17" i="1" l="1"/>
  <c r="N13" i="1" l="1"/>
  <c r="N17" i="1" l="1"/>
  <c r="L17" i="1"/>
  <c r="J17" i="1"/>
  <c r="I13" i="1" l="1"/>
  <c r="L13" i="1" l="1"/>
  <c r="K13" i="1"/>
  <c r="J13" i="1"/>
  <c r="H13" i="1" l="1"/>
  <c r="G13" i="1"/>
  <c r="C13" i="1"/>
  <c r="B13" i="1"/>
  <c r="B12" i="1"/>
  <c r="D6" i="1"/>
  <c r="D4" i="1"/>
  <c r="D3" i="1"/>
  <c r="D5" i="1"/>
  <c r="M13" i="1" l="1"/>
</calcChain>
</file>

<file path=xl/sharedStrings.xml><?xml version="1.0" encoding="utf-8"?>
<sst xmlns="http://schemas.openxmlformats.org/spreadsheetml/2006/main" count="23" uniqueCount="20">
  <si>
    <t>sum</t>
  </si>
  <si>
    <t>Назва товару</t>
  </si>
  <si>
    <t>Разом по катогорії:</t>
  </si>
  <si>
    <t>Всього по відомості:</t>
  </si>
  <si>
    <t>Код</t>
  </si>
  <si>
    <t>Період:</t>
  </si>
  <si>
    <t>Склад:</t>
  </si>
  <si>
    <t>Товарна група:</t>
  </si>
  <si>
    <t>Од. вим.</t>
  </si>
  <si>
    <t>Прибуток</t>
  </si>
  <si>
    <t>Сума</t>
  </si>
  <si>
    <t>К-сть</t>
  </si>
  <si>
    <t>Повернення</t>
  </si>
  <si>
    <t>Відгрузка</t>
  </si>
  <si>
    <t xml:space="preserve"> ЗВІТ ПРО ПРОДАЖ ТОВАРІВ З ПРИБУТКОМ</t>
  </si>
  <si>
    <t>Контрагент:</t>
  </si>
  <si>
    <t>Вхідна ціна</t>
  </si>
  <si>
    <t>Всього продано</t>
  </si>
  <si>
    <t>avg</t>
  </si>
  <si>
    <t>Рентабельність,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</si>
</sst>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56"/>
      <name val="Arial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5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/>
    <xf numFmtId="2" fontId="5" fillId="2" borderId="3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0" fontId="14" fillId="3" borderId="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8" fillId="3" borderId="12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23" xfId="0" applyNumberFormat="1" applyFont="1" applyBorder="1" applyAlignment="1">
      <alignment horizontal="right" vertical="center"/>
    </xf>
    <xf numFmtId="2" fontId="12" fillId="3" borderId="14" xfId="0" applyNumberFormat="1" applyFont="1" applyFill="1" applyBorder="1" applyAlignment="1">
      <alignment horizontal="right" vertical="center" wrapText="1"/>
    </xf>
    <xf numFmtId="9" fontId="5" fillId="2" borderId="4" xfId="0" applyNumberFormat="1" applyFont="1" applyFill="1" applyBorder="1" applyAlignment="1">
      <alignment horizontal="right"/>
    </xf>
    <xf numFmtId="9" fontId="1" fillId="0" borderId="24" xfId="0" applyNumberFormat="1" applyFont="1" applyBorder="1" applyAlignment="1">
      <alignment horizontal="right"/>
    </xf>
    <xf numFmtId="2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right"/>
    </xf>
    <xf numFmtId="9" fontId="5" fillId="4" borderId="25" xfId="0" applyNumberFormat="1" applyFont="1" applyFill="1" applyBorder="1" applyAlignment="1">
      <alignment horizontal="right"/>
    </xf>
    <xf numFmtId="0" fontId="1" fillId="0" borderId="19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/>
    </xf>
    <xf numFmtId="0" fontId="13" fillId="0" borderId="9" xfId="0" applyFont="1" applyFill="1" applyBorder="1" applyAlignment="1">
      <alignment horizontal="right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1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/>
  <cols>
    <col min="1" max="1" width="1" style="2" customWidth="1"/>
    <col min="2" max="2" width="16.5703125" style="2" customWidth="1"/>
    <col min="3" max="3" width="8.28515625" style="2" customWidth="1"/>
    <col min="4" max="4" width="7.28515625" style="2" customWidth="1"/>
    <col min="5" max="5" width="11.42578125" style="2" customWidth="1"/>
    <col min="6" max="6" width="10.5703125" style="2" customWidth="1"/>
    <col min="7" max="7" width="8.42578125" style="2" customWidth="1"/>
    <col min="8" max="8" width="8" style="2" customWidth="1"/>
    <col min="9" max="9" width="11.140625" style="2" customWidth="1"/>
    <col min="10" max="10" width="13" style="2" customWidth="1"/>
    <col min="11" max="11" width="11.5703125" style="2" customWidth="1"/>
    <col min="12" max="12" width="12.5703125" style="2" customWidth="1"/>
    <col min="13" max="13" width="12.28515625" style="2" customWidth="1"/>
    <col min="14" max="14" width="10.85546875" style="2" customWidth="1"/>
    <col min="15" max="15" width="14.42578125" style="2" customWidth="1"/>
    <col min="16" max="16384" width="9.140625" style="2"/>
  </cols>
  <sheetData>
    <row r="1" spans="2:15" ht="27" customHeight="1">
      <c r="B1" s="49" t="s">
        <v>14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2:15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3.5" customHeight="1">
      <c r="B3" s="19" t="s">
        <v>5</v>
      </c>
      <c r="D3" s="20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3.5" customHeight="1">
      <c r="B4" s="21" t="s">
        <v>7</v>
      </c>
      <c r="C4" s="4"/>
      <c r="D4" s="22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>
      <c r="B5" s="19" t="s">
        <v>6</v>
      </c>
      <c r="D5" s="20" t="e">
        <f>XLRPARAMS_WH</f>
        <v>#NAME?</v>
      </c>
    </row>
    <row r="6" spans="2:15" ht="13.5" customHeight="1">
      <c r="B6" s="19" t="s">
        <v>15</v>
      </c>
      <c r="C6" s="29"/>
      <c r="D6" s="31" t="e">
        <f>XLRPARAMS_KAID</f>
        <v>#NAME?</v>
      </c>
      <c r="E6" s="29"/>
      <c r="F6" s="30"/>
      <c r="G6" s="30"/>
    </row>
    <row r="7" spans="2:15" ht="5.25" customHeight="1">
      <c r="B7" s="19"/>
      <c r="D7" s="20"/>
    </row>
    <row r="8" spans="2:15" ht="26.25" customHeight="1">
      <c r="B8" s="53" t="s">
        <v>4</v>
      </c>
      <c r="C8" s="55" t="s">
        <v>1</v>
      </c>
      <c r="D8" s="56"/>
      <c r="E8" s="56"/>
      <c r="F8" s="57"/>
      <c r="G8" s="53" t="s">
        <v>8</v>
      </c>
      <c r="H8" s="53" t="s">
        <v>16</v>
      </c>
      <c r="I8" s="47" t="s">
        <v>13</v>
      </c>
      <c r="J8" s="48"/>
      <c r="K8" s="47" t="s">
        <v>12</v>
      </c>
      <c r="L8" s="48"/>
      <c r="M8" s="53" t="s">
        <v>17</v>
      </c>
      <c r="N8" s="53" t="s">
        <v>9</v>
      </c>
      <c r="O8" s="53" t="s">
        <v>19</v>
      </c>
    </row>
    <row r="9" spans="2:15" ht="15.75" customHeight="1">
      <c r="B9" s="54"/>
      <c r="C9" s="58"/>
      <c r="D9" s="59"/>
      <c r="E9" s="59"/>
      <c r="F9" s="60"/>
      <c r="G9" s="54"/>
      <c r="H9" s="54"/>
      <c r="I9" s="23" t="s">
        <v>11</v>
      </c>
      <c r="J9" s="23" t="s">
        <v>10</v>
      </c>
      <c r="K9" s="23" t="s">
        <v>11</v>
      </c>
      <c r="L9" s="23" t="s">
        <v>10</v>
      </c>
      <c r="M9" s="54"/>
      <c r="N9" s="54"/>
      <c r="O9" s="54"/>
    </row>
    <row r="10" spans="2:15" ht="13.5" customHeight="1">
      <c r="B10" s="25">
        <v>1</v>
      </c>
      <c r="C10" s="50">
        <v>2</v>
      </c>
      <c r="D10" s="51"/>
      <c r="E10" s="51"/>
      <c r="F10" s="52"/>
      <c r="G10" s="25">
        <v>3</v>
      </c>
      <c r="H10" s="25">
        <v>4</v>
      </c>
      <c r="I10" s="25">
        <v>5</v>
      </c>
      <c r="J10" s="25">
        <v>6</v>
      </c>
      <c r="K10" s="25">
        <v>7</v>
      </c>
      <c r="L10" s="25">
        <v>8</v>
      </c>
      <c r="M10" s="25">
        <v>9</v>
      </c>
      <c r="N10" s="25">
        <v>10</v>
      </c>
      <c r="O10" s="25">
        <v>11</v>
      </c>
    </row>
    <row r="11" spans="2:15" ht="12.75" customHeight="1">
      <c r="B11" s="27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8"/>
    </row>
    <row r="12" spans="2:15" ht="12.75" customHeight="1">
      <c r="B12" s="32" t="e">
        <f>MatGroup_NAME</f>
        <v>#NAME?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7"/>
    </row>
    <row r="13" spans="2:15" ht="12.75" customHeight="1">
      <c r="B13" s="34" t="e">
        <f>MatList_BARCODE</f>
        <v>#NAME?</v>
      </c>
      <c r="C13" s="43" t="e">
        <f>MatList_NAME</f>
        <v>#NAME?</v>
      </c>
      <c r="D13" s="44"/>
      <c r="E13" s="44"/>
      <c r="F13" s="45"/>
      <c r="G13" s="35" t="e">
        <f>MatList_MSRNAME</f>
        <v>#NAME?</v>
      </c>
      <c r="H13" s="36" t="e">
        <f>MatList_AVGPRICE</f>
        <v>#NAME?</v>
      </c>
      <c r="I13" s="35" t="e">
        <f>MatList_AmountOut</f>
        <v>#NAME?</v>
      </c>
      <c r="J13" s="35" t="e">
        <f>MatList_SummOut</f>
        <v>#NAME?</v>
      </c>
      <c r="K13" s="35" t="e">
        <f>MatList_AmountIn</f>
        <v>#NAME?</v>
      </c>
      <c r="L13" s="35" t="e">
        <f>MatList_SummIn</f>
        <v>#NAME?</v>
      </c>
      <c r="M13" s="35" t="e">
        <f>I13-K13</f>
        <v>#NAME?</v>
      </c>
      <c r="N13" s="35" t="e">
        <f>MatList_Income</f>
        <v>#NAME?</v>
      </c>
      <c r="O13" s="39" t="e">
        <f>IF(AND((J13-L13-N13) &gt; 0,N13&gt;0),N13/(J13-L13-N13),0)</f>
        <v>#NAME?</v>
      </c>
    </row>
    <row r="14" spans="2:15" ht="12.75" customHeight="1">
      <c r="B14" s="46" t="s">
        <v>2</v>
      </c>
      <c r="C14" s="46"/>
      <c r="D14" s="46"/>
      <c r="E14" s="46"/>
      <c r="F14" s="46"/>
      <c r="G14" s="46"/>
      <c r="H14" s="46"/>
      <c r="I14" s="40"/>
      <c r="J14" s="41" t="s">
        <v>0</v>
      </c>
      <c r="K14" s="40"/>
      <c r="L14" s="41" t="s">
        <v>0</v>
      </c>
      <c r="M14" s="41"/>
      <c r="N14" s="41"/>
      <c r="O14" s="42" t="s">
        <v>18</v>
      </c>
    </row>
    <row r="15" spans="2:15" ht="12.75" customHeight="1">
      <c r="B15" s="5"/>
      <c r="C15" s="6"/>
      <c r="D15" s="7"/>
      <c r="E15" s="7"/>
      <c r="F15" s="8"/>
      <c r="G15" s="8"/>
      <c r="H15" s="8"/>
      <c r="I15" s="8"/>
      <c r="J15" s="8"/>
      <c r="K15" s="9"/>
      <c r="L15" s="9"/>
      <c r="M15" s="9"/>
      <c r="N15" s="9"/>
      <c r="O15" s="9"/>
    </row>
    <row r="16" spans="2:15" ht="12.75" customHeight="1">
      <c r="B16" s="5"/>
      <c r="C16" s="6"/>
      <c r="D16" s="7"/>
      <c r="E16" s="7"/>
      <c r="F16" s="8"/>
      <c r="G16" s="8"/>
      <c r="H16" s="8"/>
      <c r="I16" s="8"/>
      <c r="J16" s="8"/>
      <c r="K16" s="9"/>
      <c r="L16" s="9"/>
      <c r="M16" s="9"/>
      <c r="N16" s="9"/>
      <c r="O16" s="9"/>
    </row>
    <row r="17" spans="2:15" ht="12.75" customHeight="1">
      <c r="B17" s="10"/>
      <c r="C17" s="24" t="s">
        <v>3</v>
      </c>
      <c r="D17" s="11"/>
      <c r="E17" s="11"/>
      <c r="F17" s="12"/>
      <c r="G17" s="12"/>
      <c r="H17" s="12"/>
      <c r="I17" s="13"/>
      <c r="J17" s="14" t="e">
        <f>SummaryField_SummOut</f>
        <v>#NAME?</v>
      </c>
      <c r="K17" s="14"/>
      <c r="L17" s="14" t="e">
        <f>SummaryField_SummIn</f>
        <v>#NAME?</v>
      </c>
      <c r="M17" s="14"/>
      <c r="N17" s="14" t="e">
        <f>SummaryField_Income</f>
        <v>#NAME?</v>
      </c>
      <c r="O17" s="38" t="e">
        <f>SummaryField_Rentabelnist</f>
        <v>#NAME?</v>
      </c>
    </row>
    <row r="18" spans="2:15" ht="12.75" customHeight="1">
      <c r="B18" s="15"/>
      <c r="C18" s="16"/>
      <c r="D18" s="15"/>
      <c r="E18" s="15"/>
      <c r="F18" s="17"/>
      <c r="G18" s="17"/>
      <c r="H18" s="17"/>
      <c r="I18" s="17"/>
      <c r="J18" s="17"/>
      <c r="K18" s="18"/>
      <c r="L18" s="18"/>
      <c r="M18" s="18"/>
      <c r="N18" s="18"/>
      <c r="O18" s="18"/>
    </row>
  </sheetData>
  <mergeCells count="13">
    <mergeCell ref="C13:F13"/>
    <mergeCell ref="B14:H14"/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</mergeCells>
  <phoneticPr fontId="0" type="noConversion"/>
  <conditionalFormatting sqref="O13">
    <cfRule type="cellIs" dxfId="1" priority="2" operator="lessThan">
      <formula>0.4</formula>
    </cfRule>
  </conditionalFormatting>
  <conditionalFormatting sqref="O14">
    <cfRule type="cellIs" dxfId="0" priority="1" operator="lessThan">
      <formula>0.4</formula>
    </cfRule>
  </conditionalFormatting>
  <printOptions horizontalCentered="1"/>
  <pageMargins left="0.19685039370078741" right="0.19685039370078741" top="0.19685039370078741" bottom="0.39370078740157483" header="0.51181102362204722" footer="0.19685039370078741"/>
  <pageSetup paperSize="9" scale="93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2017-04-18T10:16:50Z</dcterms:modified>
</cp:coreProperties>
</file>