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39C3728-1375-464B-A51C-23447E250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definedNames>
    <definedName name="MatGroup">Аркуш1!$A$6:$R$9</definedName>
    <definedName name="range1">Аркуш1!$A$7:$R$8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1" l="1"/>
  <c r="T7" i="1"/>
  <c r="S7" i="1" a="1"/>
  <c r="S7" i="1" s="1"/>
  <c r="W7" i="1" a="1"/>
  <c r="W7" i="1" s="1"/>
  <c r="U7" i="1" a="1"/>
  <c r="U7" i="1" s="1"/>
  <c r="B6" i="1"/>
  <c r="R7" i="1" l="1"/>
  <c r="F7" i="1"/>
  <c r="E7" i="1"/>
  <c r="P7" i="1" s="1"/>
  <c r="D7" i="1"/>
  <c r="Q7" i="1" s="1"/>
  <c r="C7" i="1"/>
  <c r="B7" i="1"/>
  <c r="D2" i="1"/>
  <c r="I7" i="1" l="1"/>
  <c r="M7" i="1"/>
  <c r="G7" i="1"/>
  <c r="K7" i="1"/>
  <c r="O7" i="1"/>
  <c r="J7" i="1"/>
  <c r="N7" i="1"/>
  <c r="H7" i="1"/>
  <c r="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<sst xmlns="http://schemas.openxmlformats.org/spreadsheetml/2006/main" count="20" uniqueCount="17">
  <si>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Часовий зріз виробництва за</t>
  </si>
  <si>
    <t>ТМЦ</t>
  </si>
  <si>
    <t>Фарш на формовку</t>
  </si>
  <si>
    <t>Час формовки</t>
  </si>
  <si>
    <t>Норма</t>
  </si>
  <si>
    <t>Шприци</t>
  </si>
  <si>
    <t>Фаршу всього(сума нето техпроцесу фарш на формовку)</t>
  </si>
  <si>
    <t>REX</t>
  </si>
  <si>
    <t>ХАНДМАН 200</t>
  </si>
  <si>
    <t>компо максі 3000</t>
  </si>
  <si>
    <t>ХАНДМАН 300</t>
  </si>
  <si>
    <t>Вемаг</t>
  </si>
  <si>
    <t>Прихід на осадку</t>
  </si>
  <si>
    <t>час осадки</t>
  </si>
  <si>
    <t>прихід на термічку</t>
  </si>
  <si>
    <t>час термічки</t>
  </si>
  <si>
    <t>Прихід на СГП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</si>
</sst>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8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0"/>
      <color theme="8" tint="-0.499984740745262"/>
      <name val="Calibri"/>
      <family val="2"/>
      <charset val="204"/>
      <scheme val="minor"/>
    </font>
    <font>
      <b/>
      <i/>
      <sz val="9"/>
      <color theme="8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0" fillId="4" borderId="9" xfId="0" applyNumberFormat="1" applyFill="1" applyBorder="1"/>
    <xf numFmtId="164" fontId="0" fillId="4" borderId="4" xfId="0" applyNumberFormat="1" applyFill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8"/>
  <sheetViews>
    <sheetView tabSelected="1" zoomScaleNormal="100" workbookViewId="0"/>
  </sheetViews>
  <sheetFormatPr defaultRowHeight="15" x14ac:dyDescent="0.25"/>
  <cols>
    <col min="1" max="1" width="1.28515625" customWidth="1"/>
    <col min="2" max="2" width="49.42578125" customWidth="1"/>
    <col min="3" max="3" width="24.5703125" customWidth="1"/>
    <col min="4" max="4" width="13.85546875" customWidth="1"/>
    <col min="5" max="5" width="0.140625" hidden="1" customWidth="1"/>
    <col min="6" max="6" width="14.140625" hidden="1" customWidth="1"/>
    <col min="7" max="9" width="8.85546875" customWidth="1"/>
    <col min="10" max="10" width="9.28515625" customWidth="1"/>
    <col min="11" max="11" width="9.42578125" customWidth="1"/>
    <col min="12" max="12" width="8.5703125" customWidth="1"/>
    <col min="13" max="13" width="8.85546875" customWidth="1"/>
    <col min="14" max="14" width="9.28515625" customWidth="1"/>
    <col min="15" max="16" width="8.85546875" customWidth="1"/>
    <col min="17" max="17" width="12.42578125" customWidth="1"/>
    <col min="18" max="18" width="11.7109375" customWidth="1"/>
    <col min="19" max="23" width="11.28515625" customWidth="1"/>
  </cols>
  <sheetData>
    <row r="2" spans="2:23" ht="20.25" customHeight="1" x14ac:dyDescent="0.25">
      <c r="B2" s="10" t="s">
        <v>0</v>
      </c>
      <c r="C2" s="10"/>
      <c r="D2" s="11" t="e">
        <f>XLRPARAMS_OnDate</f>
        <v>#NAME?</v>
      </c>
      <c r="I2" s="2"/>
    </row>
    <row r="3" spans="2:23" ht="15.75" customHeight="1" x14ac:dyDescent="0.25">
      <c r="B3" s="22" t="s">
        <v>1</v>
      </c>
      <c r="C3" s="25" t="s">
        <v>6</v>
      </c>
      <c r="D3" s="23" t="s">
        <v>2</v>
      </c>
      <c r="E3" s="3"/>
      <c r="F3" s="3"/>
      <c r="G3" s="24" t="s">
        <v>5</v>
      </c>
      <c r="H3" s="24"/>
      <c r="I3" s="24"/>
      <c r="J3" s="24"/>
      <c r="K3" s="24"/>
      <c r="L3" s="24"/>
      <c r="M3" s="24"/>
      <c r="N3" s="24"/>
      <c r="O3" s="24"/>
      <c r="P3" s="24"/>
      <c r="Q3" s="23" t="s">
        <v>3</v>
      </c>
      <c r="R3" s="22" t="s">
        <v>4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</row>
    <row r="4" spans="2:23" ht="30.75" customHeight="1" x14ac:dyDescent="0.25">
      <c r="B4" s="22"/>
      <c r="C4" s="26"/>
      <c r="D4" s="23"/>
      <c r="E4" s="13"/>
      <c r="F4" s="13"/>
      <c r="G4" s="14"/>
      <c r="H4" s="13" t="s">
        <v>7</v>
      </c>
      <c r="I4" s="15" t="s">
        <v>8</v>
      </c>
      <c r="J4" s="16" t="s">
        <v>9</v>
      </c>
      <c r="K4" s="16" t="s">
        <v>9</v>
      </c>
      <c r="L4" s="15" t="s">
        <v>10</v>
      </c>
      <c r="M4" s="15" t="s">
        <v>10</v>
      </c>
      <c r="N4" s="16" t="s">
        <v>9</v>
      </c>
      <c r="O4" s="13" t="s">
        <v>11</v>
      </c>
      <c r="P4" s="14"/>
      <c r="Q4" s="23"/>
      <c r="R4" s="22"/>
      <c r="S4" s="23"/>
      <c r="T4" s="23"/>
      <c r="U4" s="23"/>
      <c r="V4" s="23"/>
      <c r="W4" s="23"/>
    </row>
    <row r="5" spans="2:23" s="1" customFormat="1" ht="15" customHeight="1" x14ac:dyDescent="0.3">
      <c r="B5" s="22"/>
      <c r="C5" s="27"/>
      <c r="D5" s="23"/>
      <c r="E5" s="3"/>
      <c r="F5" s="3"/>
      <c r="G5" s="4">
        <v>0</v>
      </c>
      <c r="H5" s="4">
        <v>1</v>
      </c>
      <c r="I5" s="4">
        <v>2</v>
      </c>
      <c r="J5" s="4">
        <v>3</v>
      </c>
      <c r="K5" s="4">
        <v>4</v>
      </c>
      <c r="L5" s="4">
        <v>5</v>
      </c>
      <c r="M5" s="4">
        <v>6</v>
      </c>
      <c r="N5" s="4">
        <v>7</v>
      </c>
      <c r="O5" s="4">
        <v>8</v>
      </c>
      <c r="P5" s="4">
        <v>9</v>
      </c>
      <c r="Q5" s="23"/>
      <c r="R5" s="22"/>
      <c r="S5" s="23"/>
      <c r="T5" s="23"/>
      <c r="U5" s="23"/>
      <c r="V5" s="23"/>
      <c r="W5" s="23"/>
    </row>
    <row r="6" spans="2:23" ht="27" customHeight="1" x14ac:dyDescent="0.3">
      <c r="B6" s="19" t="e">
        <f>MatGroup_NAME</f>
        <v>#NAME?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</row>
    <row r="7" spans="2:23" ht="19.5" customHeight="1" x14ac:dyDescent="0.25">
      <c r="B7" s="12" t="e">
        <f>range1_RecipeName</f>
        <v>#NAME?</v>
      </c>
      <c r="C7" s="7" t="e">
        <f>range1_OutNetto</f>
        <v>#NAME?</v>
      </c>
      <c r="D7" s="5" t="e">
        <f>range1_FormationOnDate</f>
        <v>#NAME?</v>
      </c>
      <c r="E7" s="6" t="e">
        <f>range1_TaraName</f>
        <v>#NAME?</v>
      </c>
      <c r="F7" s="5" t="e">
        <f>range1_OsadkaOnDate</f>
        <v>#NAME?</v>
      </c>
      <c r="G7" s="5" t="e">
        <f>IF(E7="0",F7,"")</f>
        <v>#NAME?</v>
      </c>
      <c r="H7" s="5" t="e">
        <f>IF(E7="1",F7,"")</f>
        <v>#NAME?</v>
      </c>
      <c r="I7" s="5" t="e">
        <f>IF(E7="2",F7,"")</f>
        <v>#NAME?</v>
      </c>
      <c r="J7" s="5" t="e">
        <f>IF(E7="3",F7,"")</f>
        <v>#NAME?</v>
      </c>
      <c r="K7" s="5" t="e">
        <f>IF(E7="4",F7,"")</f>
        <v>#NAME?</v>
      </c>
      <c r="L7" s="5" t="e">
        <f>IF(E7="5",F7,"")</f>
        <v>#NAME?</v>
      </c>
      <c r="M7" s="5" t="e">
        <f>IF(E7="6",F7,"")</f>
        <v>#NAME?</v>
      </c>
      <c r="N7" s="5" t="e">
        <f>IF(E7="7",F7,"")</f>
        <v>#NAME?</v>
      </c>
      <c r="O7" s="5" t="e">
        <f>IF(E7="8",F7,"")</f>
        <v>#NAME?</v>
      </c>
      <c r="P7" s="5" t="e">
        <f>IF(E7="9",F7,"")</f>
        <v>#NAME?</v>
      </c>
      <c r="Q7" s="5" t="e">
        <f>IF(D7&gt;0,F7-D7,"")</f>
        <v>#NAME?</v>
      </c>
      <c r="R7" s="7" t="e">
        <f>range1_TimeNorm</f>
        <v>#NAME?</v>
      </c>
      <c r="S7" s="18" t="e" cm="1">
        <f t="array" ref="S7">range1_OsadkaOnDate</f>
        <v>#NAME?</v>
      </c>
      <c r="T7" s="17" t="e">
        <f>U7-S7</f>
        <v>#NAME?</v>
      </c>
      <c r="U7" s="17" t="e" cm="1">
        <f t="array" ref="U7">range1_CookingOnDate</f>
        <v>#NAME?</v>
      </c>
      <c r="V7" s="17" t="e">
        <f>W7-U7</f>
        <v>#NAME?</v>
      </c>
      <c r="W7" s="17" t="e" cm="1">
        <f t="array" ref="W7">range1_MoveOnSGPOnDate</f>
        <v>#NAME?</v>
      </c>
    </row>
    <row r="8" spans="2:23" ht="20.25" customHeight="1" x14ac:dyDescent="0.25">
      <c r="B8" s="8"/>
      <c r="C8" s="8"/>
      <c r="D8" s="9"/>
      <c r="E8" s="9"/>
      <c r="F8" s="9"/>
      <c r="G8" s="8"/>
      <c r="H8" s="9"/>
      <c r="I8" s="8"/>
      <c r="J8" s="8"/>
      <c r="K8" s="8"/>
      <c r="L8" s="8"/>
      <c r="M8" s="8"/>
      <c r="N8" s="8"/>
      <c r="O8" s="8"/>
      <c r="P8" s="8"/>
      <c r="Q8" s="9"/>
      <c r="R8" s="8"/>
      <c r="S8" s="8"/>
      <c r="T8" s="8"/>
      <c r="U8" s="8"/>
      <c r="V8" s="8"/>
      <c r="W8" s="8"/>
    </row>
  </sheetData>
  <mergeCells count="12">
    <mergeCell ref="B6:W6"/>
    <mergeCell ref="B3:B5"/>
    <mergeCell ref="D3:D5"/>
    <mergeCell ref="G3:P3"/>
    <mergeCell ref="Q3:Q5"/>
    <mergeCell ref="R3:R5"/>
    <mergeCell ref="C3:C5"/>
    <mergeCell ref="S3:S5"/>
    <mergeCell ref="T3:T5"/>
    <mergeCell ref="U3:U5"/>
    <mergeCell ref="V3:V5"/>
    <mergeCell ref="W3:W5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Аркуш1</vt:lpstr>
      <vt:lpstr>MatGroup</vt:lpstr>
      <vt:lpstr>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2022-08-29T20:28:07Z</dcterms:modified>
</cp:coreProperties>
</file>