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5" lowestEdited="5" rupBuild="9302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inVSProjects\SP-Sklad\SP_Sklad\TempLate\"/>
    </mc:Choice>
  </mc:AlternateContent>
  <bookViews>
    <workbookView xWindow="165" yWindow="15" windowWidth="12495" windowHeight="6975"/>
  </bookViews>
  <sheets>
    <sheet name="Лист1" sheetId="1" r:id="rId1"/>
  </sheets>
  <definedNames>
    <definedName name="MatGroup">Лист1!$A$9:$M$187</definedName>
    <definedName name="MatList">Лист1!#REF!</definedName>
    <definedName name="range1">Лист1!#REF!</definedName>
    <definedName name="sectionPrice">Лист1!#REF!</definedName>
    <definedName name="_xlnm.Print_Titles" localSheetId="0">Лист1!$7:$8</definedName>
  </definedNames>
  <calcPr/>
</workbook>
</file>

<file path=xl/calcChain.xml><?xml version="1.0" encoding="utf-8"?>
<calcChain xmlns="http://schemas.openxmlformats.org/spreadsheetml/2006/main">
  <c i="1" l="1" r="K11"/>
  <c r="M11"/>
  <c r="K12"/>
  <c r="M12"/>
  <c r="K13"/>
  <c r="M13"/>
  <c r="M14"/>
  <c r="K17"/>
  <c r="M17"/>
  <c r="M18"/>
  <c r="K21"/>
  <c r="M21"/>
  <c r="K22"/>
  <c r="M22"/>
  <c r="M23"/>
  <c r="K26"/>
  <c r="M26"/>
  <c r="K27"/>
  <c r="M27"/>
  <c r="K28"/>
  <c r="M28"/>
  <c r="M29"/>
  <c r="K32"/>
  <c r="M32"/>
  <c r="K33"/>
  <c r="M33"/>
  <c r="M34"/>
  <c r="K37"/>
  <c r="M37"/>
  <c r="M38"/>
  <c r="K41"/>
  <c r="M41"/>
  <c r="M42"/>
  <c r="K45"/>
  <c r="M45"/>
  <c r="M46"/>
  <c r="K49"/>
  <c r="M49"/>
  <c r="M50"/>
  <c r="K53"/>
  <c r="M53"/>
  <c r="K54"/>
  <c r="M54"/>
  <c r="K55"/>
  <c r="M55"/>
  <c r="M56"/>
  <c r="K59"/>
  <c r="M59"/>
  <c r="M60"/>
  <c r="K63"/>
  <c r="M63"/>
  <c r="M64"/>
  <c r="K67"/>
  <c r="M67"/>
  <c r="K68"/>
  <c r="M68"/>
  <c r="K69"/>
  <c r="M69"/>
  <c r="K70"/>
  <c r="M70"/>
  <c r="K71"/>
  <c r="M71"/>
  <c r="K72"/>
  <c r="M72"/>
  <c r="K73"/>
  <c r="M73"/>
  <c r="K74"/>
  <c r="M74"/>
  <c r="K75"/>
  <c r="M75"/>
  <c r="M76"/>
  <c r="K79"/>
  <c r="M79"/>
  <c r="K80"/>
  <c r="M80"/>
  <c r="K81"/>
  <c r="M81"/>
  <c r="K82"/>
  <c r="M82"/>
  <c r="K83"/>
  <c r="M83"/>
  <c r="K84"/>
  <c r="M84"/>
  <c r="M85"/>
  <c r="K88"/>
  <c r="M88"/>
  <c r="K89"/>
  <c r="M89"/>
  <c r="K90"/>
  <c r="M90"/>
  <c r="K91"/>
  <c r="M91"/>
  <c r="K92"/>
  <c r="M92"/>
  <c r="K93"/>
  <c r="M93"/>
  <c r="K94"/>
  <c r="M94"/>
  <c r="K95"/>
  <c r="M95"/>
  <c r="M96"/>
  <c r="K99"/>
  <c r="M99"/>
  <c r="K100"/>
  <c r="M100"/>
  <c r="K101"/>
  <c r="M101"/>
  <c r="M102"/>
  <c r="K105"/>
  <c r="M105"/>
  <c r="K106"/>
  <c r="M106"/>
  <c r="K107"/>
  <c r="M107"/>
  <c r="M108"/>
  <c r="K111"/>
  <c r="M111"/>
  <c r="K112"/>
  <c r="M112"/>
  <c r="K113"/>
  <c r="M113"/>
  <c r="K114"/>
  <c r="M114"/>
  <c r="K115"/>
  <c r="M115"/>
  <c r="K116"/>
  <c r="M116"/>
  <c r="K117"/>
  <c r="M117"/>
  <c r="K118"/>
  <c r="M118"/>
  <c r="M119"/>
  <c r="K122"/>
  <c r="M122"/>
  <c r="K123"/>
  <c r="M123"/>
  <c r="M124"/>
  <c r="K127"/>
  <c r="M127"/>
  <c r="K128"/>
  <c r="M128"/>
  <c r="K129"/>
  <c r="M129"/>
  <c r="K130"/>
  <c r="M130"/>
  <c r="K131"/>
  <c r="M131"/>
  <c r="K132"/>
  <c r="M132"/>
  <c r="M133"/>
  <c r="K136"/>
  <c r="M136"/>
  <c r="K137"/>
  <c r="M137"/>
  <c r="M138"/>
  <c r="K141"/>
  <c r="M141"/>
  <c r="K142"/>
  <c r="M142"/>
  <c r="K143"/>
  <c r="M143"/>
  <c r="K144"/>
  <c r="M144"/>
  <c r="K145"/>
  <c r="M145"/>
  <c r="M146"/>
  <c r="K149"/>
  <c r="M149"/>
  <c r="M150"/>
  <c r="K153"/>
  <c r="M153"/>
  <c r="M154"/>
  <c r="K157"/>
  <c r="M157"/>
  <c r="K158"/>
  <c r="M158"/>
  <c r="K159"/>
  <c r="M159"/>
  <c r="M160"/>
  <c r="K163"/>
  <c r="M163"/>
  <c r="M164"/>
  <c r="K167"/>
  <c r="M167"/>
  <c r="M168"/>
  <c r="K171"/>
  <c r="M171"/>
  <c r="M172"/>
  <c r="K175"/>
  <c r="M175"/>
  <c r="K176"/>
  <c r="M176"/>
  <c r="M177"/>
  <c r="K180"/>
  <c r="M180"/>
  <c r="K181"/>
  <c r="M181"/>
  <c r="M182"/>
  <c r="K185"/>
  <c r="M185"/>
  <c r="M186"/>
</calcChain>
</file>

<file path=xl/sharedStrings.xml><?xml version="1.0" encoding="utf-8"?>
<sst xmlns="http://schemas.openxmlformats.org/spreadsheetml/2006/main">
  <si>
    <t>ЗАЛИШКИ НА СКЛАДІ</t>
  </si>
  <si>
    <t>Станом на:</t>
  </si>
  <si>
    <t>06.08.2024</t>
  </si>
  <si>
    <t>Склад:</t>
  </si>
  <si>
    <t>Усі</t>
  </si>
  <si>
    <t>Товарна група:</t>
  </si>
  <si>
    <t>Код</t>
  </si>
  <si>
    <t>Назва товару</t>
  </si>
  <si>
    <t>Од. виміру</t>
  </si>
  <si>
    <t>Залишок</t>
  </si>
  <si>
    <t>В резерві</t>
  </si>
  <si>
    <t>Вільно</t>
  </si>
  <si>
    <t>Ціна</t>
  </si>
  <si>
    <t>Сума залишку</t>
  </si>
  <si>
    <t>opopopo2</t>
  </si>
  <si>
    <t>Банка</t>
  </si>
  <si>
    <t>шт.</t>
  </si>
  <si>
    <t>Каша перлова</t>
  </si>
  <si>
    <t>Кришка</t>
  </si>
  <si>
    <t>Разом по катогорії :</t>
  </si>
  <si>
    <t>A_Test</t>
  </si>
  <si>
    <t>test3</t>
  </si>
  <si>
    <t>wwwww</t>
  </si>
  <si>
    <t>1368</t>
  </si>
  <si>
    <t>rrrrrrrrrrrr</t>
  </si>
  <si>
    <t>кг.</t>
  </si>
  <si>
    <t>test</t>
  </si>
  <si>
    <t>Чай</t>
  </si>
  <si>
    <t>Бесіда</t>
  </si>
  <si>
    <t>Грінфілд</t>
  </si>
  <si>
    <t>Ліптон</t>
  </si>
  <si>
    <t>Бакалея</t>
  </si>
  <si>
    <t>Пшенична крупа</t>
  </si>
  <si>
    <t>Ячнева крупа</t>
  </si>
  <si>
    <t>Кетчупи і соуси</t>
  </si>
  <si>
    <t>Горошок 420</t>
  </si>
  <si>
    <t>Олія</t>
  </si>
  <si>
    <t>Чемпіон 920 г</t>
  </si>
  <si>
    <t>Молочні продукти</t>
  </si>
  <si>
    <t>Молоко згущене</t>
  </si>
  <si>
    <t>уп.</t>
  </si>
  <si>
    <t>Миючі засоби</t>
  </si>
  <si>
    <t>Екохім-54</t>
  </si>
  <si>
    <t>Спеції1</t>
  </si>
  <si>
    <t>Барвник колорфікс В 3107/5</t>
  </si>
  <si>
    <t xml:space="preserve">Вес Мікс  32</t>
  </si>
  <si>
    <t>Мілка Вес Фікс</t>
  </si>
  <si>
    <t>Приватна фірма "Нессе-Україна" спеції</t>
  </si>
  <si>
    <t>Тваринний білок Капреміум 95</t>
  </si>
  <si>
    <t>ТОВ Фрутаром ФУДСЕРВІС ДВ</t>
  </si>
  <si>
    <t>Таухмассе КР 15</t>
  </si>
  <si>
    <t xml:space="preserve">Допоміжні матеріали </t>
  </si>
  <si>
    <t xml:space="preserve"> Мясо свинячих голів</t>
  </si>
  <si>
    <t>Вуха свинячі</t>
  </si>
  <si>
    <t>502</t>
  </si>
  <si>
    <t>Гранули тваринний білок</t>
  </si>
  <si>
    <t>4823063104241</t>
  </si>
  <si>
    <t xml:space="preserve">Жилка </t>
  </si>
  <si>
    <t>Жилка test</t>
  </si>
  <si>
    <t>Мука</t>
  </si>
  <si>
    <t>Росол 1</t>
  </si>
  <si>
    <t>112</t>
  </si>
  <si>
    <t>Шкіра свиняча</t>
  </si>
  <si>
    <t>язик свинячий варений</t>
  </si>
  <si>
    <t>Яловичина</t>
  </si>
  <si>
    <t>5449000004864</t>
  </si>
  <si>
    <t xml:space="preserve">Яловичина  1 сотру</t>
  </si>
  <si>
    <t>Яловичина 1 кат</t>
  </si>
  <si>
    <t>103</t>
  </si>
  <si>
    <t>Яловичина 2с.</t>
  </si>
  <si>
    <t>Яловичина Вищого сорту</t>
  </si>
  <si>
    <t>Яловичина односортна</t>
  </si>
  <si>
    <t>Яловичина солена Вищого сорту</t>
  </si>
  <si>
    <t>Свинина</t>
  </si>
  <si>
    <t>636849</t>
  </si>
  <si>
    <t xml:space="preserve">Кістка  харчова( закрита назва)</t>
  </si>
  <si>
    <t>Реберця св. (пальчики) напів фабрикат</t>
  </si>
  <si>
    <t>636852</t>
  </si>
  <si>
    <t>Рулька св. напів фабрикат</t>
  </si>
  <si>
    <t>109</t>
  </si>
  <si>
    <t>Свинина жирна</t>
  </si>
  <si>
    <t>4820136730307</t>
  </si>
  <si>
    <t>Свинина напівжирна 50/50</t>
  </si>
  <si>
    <t>108</t>
  </si>
  <si>
    <t>Свинина напівжирна 80/20</t>
  </si>
  <si>
    <t>091163252269</t>
  </si>
  <si>
    <t>Свинина не жирна</t>
  </si>
  <si>
    <t>636853</t>
  </si>
  <si>
    <t>Хрящі з грудинки напів фабрикат</t>
  </si>
  <si>
    <t>Сало та жири</t>
  </si>
  <si>
    <t>Вершки 20%</t>
  </si>
  <si>
    <t>292</t>
  </si>
  <si>
    <t>Олія Соняшникова рафінована</t>
  </si>
  <si>
    <t>111</t>
  </si>
  <si>
    <t>Сало бокове</t>
  </si>
  <si>
    <t>Конина</t>
  </si>
  <si>
    <t>конина 1 кат</t>
  </si>
  <si>
    <t>117</t>
  </si>
  <si>
    <t>Мясо конини вищого сорту</t>
  </si>
  <si>
    <t>132</t>
  </si>
  <si>
    <t>Мясо конини односортне</t>
  </si>
  <si>
    <t>Субпродукти яловичини та свинини</t>
  </si>
  <si>
    <t>656749</t>
  </si>
  <si>
    <t>Голови свинячі</t>
  </si>
  <si>
    <t>656750</t>
  </si>
  <si>
    <t>Діафрагма</t>
  </si>
  <si>
    <t>656751</t>
  </si>
  <si>
    <t>Калтик свинячий</t>
  </si>
  <si>
    <t>656754</t>
  </si>
  <si>
    <t>Легені ялові</t>
  </si>
  <si>
    <t>Пятаки свинні</t>
  </si>
  <si>
    <t>Селезінка свиняча</t>
  </si>
  <si>
    <t>Серце ялове</t>
  </si>
  <si>
    <t>Трахея свиняча</t>
  </si>
  <si>
    <t>Мясо курей</t>
  </si>
  <si>
    <t>131</t>
  </si>
  <si>
    <t>Окорочка курині</t>
  </si>
  <si>
    <t>130</t>
  </si>
  <si>
    <t>Філле курине</t>
  </si>
  <si>
    <t>Свинні напівфабрикати</t>
  </si>
  <si>
    <t>614955</t>
  </si>
  <si>
    <t>Грудинка свиняча б.к. н.ф.</t>
  </si>
  <si>
    <t>614953</t>
  </si>
  <si>
    <t>Лопатка свиняча не жилована н.ф.</t>
  </si>
  <si>
    <t>614952</t>
  </si>
  <si>
    <t>Окорок свинячий на кістці н.ф.</t>
  </si>
  <si>
    <t>6153</t>
  </si>
  <si>
    <t>Стейк із спинної частини</t>
  </si>
  <si>
    <t>6152</t>
  </si>
  <si>
    <t>Стейк із тазової частини</t>
  </si>
  <si>
    <t>6151</t>
  </si>
  <si>
    <t>Стейк із шийної частини</t>
  </si>
  <si>
    <t>Кліпси й петлі</t>
  </si>
  <si>
    <t>кліпси В3</t>
  </si>
  <si>
    <t>Шпагат для обвязування сосисок червоний</t>
  </si>
  <si>
    <t>Оболонка</t>
  </si>
  <si>
    <t>Пуз.св. 1-2</t>
  </si>
  <si>
    <t>Пузирі св до 1кг</t>
  </si>
  <si>
    <t>Ч.с. 38-40</t>
  </si>
  <si>
    <t>п.метр</t>
  </si>
  <si>
    <t xml:space="preserve">черева свиняча  Шорти калібровані</t>
  </si>
  <si>
    <t>черева свиняча 42-44</t>
  </si>
  <si>
    <t>Ялова</t>
  </si>
  <si>
    <t>черева ялова 38-40</t>
  </si>
  <si>
    <t>Фіброуз</t>
  </si>
  <si>
    <t>Фіброуз 50 СекюрексNSCC</t>
  </si>
  <si>
    <t>Целофан</t>
  </si>
  <si>
    <t>Пленка 480мм Браун</t>
  </si>
  <si>
    <t>7895123</t>
  </si>
  <si>
    <t>Целофан "Варена з молоком"</t>
  </si>
  <si>
    <t>целофан 24 (копчення)</t>
  </si>
  <si>
    <t>Натурин</t>
  </si>
  <si>
    <t>Натурин 23</t>
  </si>
  <si>
    <t>Аміцель</t>
  </si>
  <si>
    <t>аміцель 24 (прозорий)</t>
  </si>
  <si>
    <t>Поліамідна</t>
  </si>
  <si>
    <t>Поліамід 22</t>
  </si>
  <si>
    <t>Варені ковбаси</t>
  </si>
  <si>
    <t>21</t>
  </si>
  <si>
    <t xml:space="preserve">Любительська  варена в.с.</t>
  </si>
  <si>
    <t>22</t>
  </si>
  <si>
    <t xml:space="preserve">Молочна  варена в.с.</t>
  </si>
  <si>
    <t>Сосиски та сардельки</t>
  </si>
  <si>
    <t>27</t>
  </si>
  <si>
    <t>Колобок" 1.с. Сосиски</t>
  </si>
  <si>
    <t>347458221</t>
  </si>
  <si>
    <t>Софієвські 1.с". Сардельки</t>
  </si>
  <si>
    <t>МАТ.ЦІННОСТІ</t>
  </si>
  <si>
    <t>ящик полімерний</t>
  </si>
  <si>
    <t>Разом по відомості :</t>
  </si>
</sst>
</file>

<file path=xl/styles.xml><?xml version="1.0" encoding="utf-8"?>
<styleSheet xmlns="http://schemas.openxmlformats.org/spreadsheetml/2006/main">
  <numFmts count="3">
    <numFmt numFmtId="164" formatCode="mm"/>
    <numFmt numFmtId="166" formatCode="[$-FC22]d mmmm yyyy&quot; р.&quot;;@"/>
    <numFmt numFmtId="165" formatCode="0.0000"/>
  </numFmts>
  <fonts count="17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6"/>
      <color indexed="18"/>
      <name val="Times New Roman Cyr"/>
      <family val="1"/>
      <charset val="204"/>
    </font>
    <font>
      <b/>
      <sz val="14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charset val="204"/>
    </font>
    <font>
      <b/>
      <sz val="12"/>
      <name val="Times New Roman Cyr"/>
      <charset val="204"/>
    </font>
    <font>
      <sz val="12"/>
      <name val="Times New Roman Cyr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1"/>
      <color indexed="53"/>
      <name val="Times New Roman Cyr"/>
      <family val="1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4">
    <border/>
    <border>
      <left style="thin">
        <color indexed="55"/>
      </left>
      <top style="thin">
        <color indexed="55"/>
      </top>
    </border>
    <border>
      <right style="thin">
        <color indexed="55"/>
      </right>
      <top style="thin">
        <color indexed="55"/>
      </top>
    </border>
    <border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hair">
        <color indexed="55"/>
      </bottom>
    </border>
    <border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top style="hair">
        <color indexed="55"/>
      </top>
    </border>
    <border>
      <right style="hair">
        <color indexed="55"/>
      </right>
      <top style="hair">
        <color indexed="55"/>
      </top>
    </border>
    <border>
      <left style="hair">
        <color indexed="55"/>
      </left>
      <top style="hair">
        <color indexed="55"/>
      </top>
    </border>
    <border>
      <top style="hair">
        <color indexed="55"/>
      </top>
    </border>
    <border>
      <left style="hair">
        <color indexed="55"/>
      </left>
      <right style="hair">
        <color indexed="55"/>
      </right>
      <top style="hair">
        <color indexed="55"/>
      </top>
    </border>
    <border>
      <left style="hair">
        <color indexed="55"/>
      </left>
      <right style="thin">
        <color indexed="55"/>
      </right>
      <top style="hair">
        <color indexed="55"/>
      </top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/>
    <xf numFmtId="14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/>
    <xf numFmtId="0" fontId="5" fillId="0" borderId="0" xfId="0" applyFont="1"/>
    <xf numFmtId="0" fontId="4" fillId="0" borderId="0" xfId="0" applyFont="1" applyAlignment="1"/>
    <xf numFmtId="166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14" fontId="8" fillId="0" borderId="1" xfId="0" applyNumberFormat="1" applyFont="1" applyBorder="1" applyAlignment="1"/>
    <xf numFmtId="14" fontId="8" fillId="0" borderId="3" xfId="0" applyNumberFormat="1" applyFont="1" applyBorder="1" applyAlignment="1"/>
    <xf numFmtId="14" fontId="9" fillId="0" borderId="2" xfId="0" applyNumberFormat="1" applyFont="1" applyBorder="1" applyAlignment="1"/>
    <xf numFmtId="14" fontId="8" fillId="0" borderId="9" xfId="0" applyNumberFormat="1" applyFont="1" applyBorder="1" applyAlignment="1">
      <alignment horizontal="left"/>
    </xf>
    <xf numFmtId="14" fontId="8" fillId="0" borderId="10" xfId="0" applyNumberFormat="1" applyFont="1" applyBorder="1" applyAlignment="1">
      <alignment horizontal="left"/>
    </xf>
    <xf numFmtId="14" fontId="8" fillId="0" borderId="11" xfId="0" applyNumberFormat="1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NumberFormat="1" applyFont="1" applyBorder="1" applyAlignment="1">
      <alignment horizontal="left"/>
    </xf>
    <xf numFmtId="0" fontId="1" fillId="0" borderId="15" xfId="0" applyNumberFormat="1" applyFont="1" applyBorder="1" applyAlignment="1">
      <alignment horizontal="left"/>
    </xf>
    <xf numFmtId="0" fontId="1" fillId="0" borderId="13" xfId="0" applyNumberFormat="1" applyFont="1" applyBorder="1" applyAlignment="1">
      <alignment horizontal="left"/>
    </xf>
    <xf numFmtId="0" fontId="1" fillId="0" borderId="16" xfId="0" applyNumberFormat="1" applyFont="1" applyBorder="1" applyAlignment="1">
      <alignment horizontal="right"/>
    </xf>
    <xf numFmtId="165" fontId="1" fillId="0" borderId="16" xfId="0" applyNumberFormat="1" applyFont="1" applyBorder="1" applyAlignment="1">
      <alignment horizontal="right"/>
    </xf>
    <xf numFmtId="2" fontId="1" fillId="0" borderId="17" xfId="0" applyNumberFormat="1" applyFont="1" applyBorder="1" applyAlignment="1">
      <alignment horizontal="right"/>
    </xf>
    <xf numFmtId="0" fontId="10" fillId="3" borderId="18" xfId="0" applyFont="1" applyFill="1" applyBorder="1"/>
    <xf numFmtId="0" fontId="10" fillId="3" borderId="19" xfId="0" applyFont="1" applyFill="1" applyBorder="1"/>
    <xf numFmtId="0" fontId="11" fillId="3" borderId="19" xfId="0" applyFont="1" applyFill="1" applyBorder="1"/>
    <xf numFmtId="0" fontId="12" fillId="3" borderId="19" xfId="0" applyFont="1" applyFill="1" applyBorder="1"/>
    <xf numFmtId="2" fontId="12" fillId="3" borderId="19" xfId="0" applyNumberFormat="1" applyFont="1" applyFill="1" applyBorder="1" applyAlignment="1">
      <alignment horizontal="right"/>
    </xf>
    <xf numFmtId="2" fontId="10" fillId="3" borderId="19" xfId="0" applyNumberFormat="1" applyFont="1" applyFill="1" applyBorder="1" applyAlignment="1">
      <alignment horizontal="right"/>
    </xf>
    <xf numFmtId="2" fontId="10" fillId="3" borderId="20" xfId="0" applyNumberFormat="1" applyFont="1" applyFill="1" applyBorder="1" applyAlignment="1">
      <alignment horizontal="right"/>
    </xf>
    <xf numFmtId="0" fontId="13" fillId="4" borderId="21" xfId="0" applyFont="1" applyFill="1" applyBorder="1" applyAlignment="1">
      <alignment horizontal="right"/>
    </xf>
    <xf numFmtId="0" fontId="13" fillId="4" borderId="22" xfId="0" applyFont="1" applyFill="1" applyBorder="1" applyAlignment="1">
      <alignment horizontal="right"/>
    </xf>
    <xf numFmtId="2" fontId="14" fillId="4" borderId="23" xfId="0" applyNumberFormat="1" applyFont="1" applyFill="1" applyBorder="1" applyAlignment="1">
      <alignment horizontal="right"/>
    </xf>
    <xf numFmtId="0" fontId="15" fillId="0" borderId="0" xfId="0" applyFont="1" applyFill="1" applyBorder="1"/>
    <xf numFmtId="0" fontId="11" fillId="0" borderId="0" xfId="0" applyFont="1" applyFill="1" applyBorder="1"/>
    <xf numFmtId="0" fontId="12" fillId="0" borderId="0" xfId="0" applyFont="1" applyFill="1" applyBorder="1"/>
    <xf numFmtId="2" fontId="16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1" style="1" customWidth="1"/>
    <col min="2" max="2" width="2.710938" style="1" customWidth="1"/>
    <col min="3" max="3" width="6.425781" style="1" customWidth="1"/>
    <col min="4" max="4" width="13" style="1" customWidth="1"/>
    <col min="5" max="5" width="7.140625" style="1" customWidth="1"/>
    <col min="6" max="6" width="7.285156" style="1" customWidth="1"/>
    <col min="7" max="7" width="7.710938" style="1" customWidth="1"/>
    <col min="8" max="8" width="7.140625" style="1" customWidth="1"/>
    <col min="9" max="9" width="9.140625" style="1" customWidth="1"/>
    <col min="10" max="10" width="7.285156" style="1" customWidth="1"/>
    <col min="11" max="11" width="8.855469" style="1" customWidth="1"/>
    <col min="12" max="12" width="9.710938" style="1" customWidth="1"/>
    <col min="13" max="13" width="13.28516" style="1" customWidth="1"/>
    <col min="14" max="16384" width="9.140625" style="1"/>
  </cols>
  <sheetData>
    <row r="1" ht="27.75" customHeight="1">
      <c r="D1" s="2" t="s">
        <v>0</v>
      </c>
      <c r="E1" s="2"/>
      <c r="F1" s="2"/>
      <c r="G1" s="2"/>
      <c r="H1" s="2"/>
      <c r="I1" s="2"/>
      <c r="J1" s="2"/>
      <c r="K1" s="3"/>
      <c r="L1" s="3"/>
      <c r="M1" s="4"/>
    </row>
    <row r="2" ht="12" customHeight="1">
      <c r="B2" s="5"/>
      <c r="C2" s="5"/>
      <c r="D2" s="6"/>
      <c r="E2" s="6"/>
      <c r="F2" s="6"/>
      <c r="G2" s="6"/>
      <c r="H2" s="6"/>
      <c r="I2" s="6"/>
      <c r="J2" s="6"/>
      <c r="K2" s="7"/>
      <c r="L2" s="7"/>
      <c r="M2" s="7"/>
    </row>
    <row r="3" ht="14.25" customHeight="1">
      <c r="C3" s="8" t="s">
        <v>1</v>
      </c>
      <c r="D3" s="9"/>
      <c r="E3" s="10" t="s">
        <v>2</v>
      </c>
      <c r="F3" s="10"/>
      <c r="G3" s="10"/>
      <c r="H3" s="9"/>
      <c r="I3" s="9"/>
      <c r="J3" s="9"/>
      <c r="K3" s="9"/>
      <c r="L3" s="9"/>
      <c r="M3" s="9"/>
    </row>
    <row r="4" ht="14.25" customHeight="1">
      <c r="C4" s="8" t="s">
        <v>3</v>
      </c>
      <c r="D4" s="6"/>
      <c r="E4" s="11" t="s">
        <v>4</v>
      </c>
      <c r="F4" s="11"/>
      <c r="G4" s="6"/>
      <c r="H4" s="6"/>
      <c r="I4" s="6"/>
      <c r="J4" s="6"/>
      <c r="K4" s="9"/>
      <c r="L4" s="9"/>
      <c r="M4" s="9"/>
    </row>
    <row r="5" ht="14.25" customHeight="1">
      <c r="C5" s="8" t="s">
        <v>5</v>
      </c>
      <c r="D5" s="6"/>
      <c r="E5" s="11" t="s">
        <v>4</v>
      </c>
      <c r="F5" s="11"/>
      <c r="G5" s="6"/>
      <c r="H5" s="6"/>
      <c r="I5" s="6"/>
      <c r="J5" s="6"/>
      <c r="K5" s="9"/>
      <c r="L5" s="9"/>
      <c r="M5" s="9"/>
    </row>
    <row r="7" ht="18" customHeight="1">
      <c r="B7" s="12" t="s">
        <v>6</v>
      </c>
      <c r="C7" s="13"/>
      <c r="D7" s="12" t="s">
        <v>7</v>
      </c>
      <c r="E7" s="14"/>
      <c r="F7" s="14"/>
      <c r="G7" s="13"/>
      <c r="H7" s="15" t="s">
        <v>8</v>
      </c>
      <c r="I7" s="15" t="s">
        <v>9</v>
      </c>
      <c r="J7" s="15" t="s">
        <v>10</v>
      </c>
      <c r="K7" s="15" t="s">
        <v>11</v>
      </c>
      <c r="L7" s="15" t="s">
        <v>12</v>
      </c>
      <c r="M7" s="15" t="s">
        <v>13</v>
      </c>
    </row>
    <row r="8" ht="21" customHeight="1">
      <c r="B8" s="16"/>
      <c r="C8" s="17"/>
      <c r="D8" s="16"/>
      <c r="E8" s="18"/>
      <c r="F8" s="18"/>
      <c r="G8" s="17"/>
      <c r="H8" s="19"/>
      <c r="I8" s="19"/>
      <c r="J8" s="19"/>
      <c r="K8" s="19"/>
      <c r="L8" s="19"/>
      <c r="M8" s="19"/>
    </row>
    <row r="9" ht="12.75" customHeight="1">
      <c r="B9" s="20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</row>
    <row r="10" ht="12.75" customHeight="1">
      <c r="B10" s="23" t="s">
        <v>14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5"/>
    </row>
    <row r="11" ht="12.75" customHeight="1">
      <c r="B11" s="26"/>
      <c r="C11" s="27"/>
      <c r="D11" s="28" t="s">
        <v>15</v>
      </c>
      <c r="E11" s="29"/>
      <c r="F11" s="29"/>
      <c r="G11" s="30"/>
      <c r="H11" s="31" t="s">
        <v>16</v>
      </c>
      <c r="I11" s="31">
        <v>266</v>
      </c>
      <c r="J11" s="31">
        <v>0</v>
      </c>
      <c r="K11" s="31">
        <f>I11-J11</f>
        <v>266</v>
      </c>
      <c r="L11" s="32">
        <v>13.710000000000001</v>
      </c>
      <c r="M11" s="33">
        <f>I11*L11</f>
        <v>3646.8600000000001</v>
      </c>
    </row>
    <row r="12" ht="12.75" customHeight="1">
      <c r="B12" s="26"/>
      <c r="C12" s="27"/>
      <c r="D12" s="28" t="s">
        <v>17</v>
      </c>
      <c r="E12" s="29"/>
      <c r="F12" s="29"/>
      <c r="G12" s="30"/>
      <c r="H12" s="31" t="s">
        <v>16</v>
      </c>
      <c r="I12" s="31">
        <v>168</v>
      </c>
      <c r="J12" s="31">
        <v>0</v>
      </c>
      <c r="K12" s="31">
        <f>I12-J12</f>
        <v>168</v>
      </c>
      <c r="L12" s="32">
        <v>54.170000000000002</v>
      </c>
      <c r="M12" s="33">
        <f>I12*L12</f>
        <v>9100.5599999999995</v>
      </c>
    </row>
    <row r="13" ht="12.75" customHeight="1">
      <c r="B13" s="26"/>
      <c r="C13" s="27"/>
      <c r="D13" s="28" t="s">
        <v>18</v>
      </c>
      <c r="E13" s="29"/>
      <c r="F13" s="29"/>
      <c r="G13" s="30"/>
      <c r="H13" s="31" t="s">
        <v>16</v>
      </c>
      <c r="I13" s="31">
        <v>2285</v>
      </c>
      <c r="J13" s="31">
        <v>1500</v>
      </c>
      <c r="K13" s="31">
        <f>I13-J13</f>
        <v>785</v>
      </c>
      <c r="L13" s="32">
        <v>0.40999999999999998</v>
      </c>
      <c r="M13" s="33">
        <f>I13*L13</f>
        <v>936.85000000000002</v>
      </c>
    </row>
    <row r="14" ht="12.75" customHeight="1">
      <c r="B14" s="34" t="s">
        <v>19</v>
      </c>
      <c r="C14" s="35"/>
      <c r="D14" s="35"/>
      <c r="E14" s="36"/>
      <c r="F14" s="36"/>
      <c r="G14" s="37"/>
      <c r="H14" s="38"/>
      <c r="I14" s="37"/>
      <c r="J14" s="37"/>
      <c r="K14" s="39"/>
      <c r="L14" s="39"/>
      <c r="M14" s="40">
        <f>SUM(M11:M13)</f>
        <v>13684.27</v>
      </c>
    </row>
    <row r="15" ht="12.75" customHeight="1">
      <c r="B15" s="20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2"/>
    </row>
    <row r="16" ht="12.75" customHeight="1">
      <c r="B16" s="23" t="s">
        <v>20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5"/>
    </row>
    <row r="17" ht="12.75" customHeight="1">
      <c r="B17" s="26"/>
      <c r="C17" s="27"/>
      <c r="D17" s="28" t="s">
        <v>21</v>
      </c>
      <c r="E17" s="29"/>
      <c r="F17" s="29"/>
      <c r="G17" s="30"/>
      <c r="H17" s="31" t="s">
        <v>16</v>
      </c>
      <c r="I17" s="31">
        <v>1</v>
      </c>
      <c r="J17" s="31">
        <v>0</v>
      </c>
      <c r="K17" s="31">
        <f>I17-J17</f>
        <v>1</v>
      </c>
      <c r="L17" s="32">
        <v>0</v>
      </c>
      <c r="M17" s="33">
        <f>I17*L17</f>
        <v>0</v>
      </c>
    </row>
    <row r="18" ht="12.75" customHeight="1">
      <c r="B18" s="34" t="s">
        <v>19</v>
      </c>
      <c r="C18" s="35"/>
      <c r="D18" s="35"/>
      <c r="E18" s="36"/>
      <c r="F18" s="36"/>
      <c r="G18" s="37"/>
      <c r="H18" s="38"/>
      <c r="I18" s="37"/>
      <c r="J18" s="37"/>
      <c r="K18" s="39"/>
      <c r="L18" s="39"/>
      <c r="M18" s="40">
        <f>SUM(M17)</f>
        <v>0</v>
      </c>
    </row>
    <row r="19" ht="12.75" customHeight="1">
      <c r="B19" s="20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2"/>
    </row>
    <row r="20" ht="12.75" customHeight="1">
      <c r="B20" s="23" t="s">
        <v>22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</row>
    <row r="21" ht="12.75" customHeight="1">
      <c r="B21" s="26" t="s">
        <v>23</v>
      </c>
      <c r="C21" s="27"/>
      <c r="D21" s="28" t="s">
        <v>24</v>
      </c>
      <c r="E21" s="29"/>
      <c r="F21" s="29"/>
      <c r="G21" s="30"/>
      <c r="H21" s="31" t="s">
        <v>25</v>
      </c>
      <c r="I21" s="31">
        <v>110.3309</v>
      </c>
      <c r="J21" s="31">
        <v>0</v>
      </c>
      <c r="K21" s="31">
        <f>I21-J21</f>
        <v>110.3309</v>
      </c>
      <c r="L21" s="32">
        <v>47.670000000000002</v>
      </c>
      <c r="M21" s="33">
        <f>I21*L21</f>
        <v>5259.4740030000003</v>
      </c>
    </row>
    <row r="22" ht="12.75" customHeight="1">
      <c r="B22" s="26"/>
      <c r="C22" s="27"/>
      <c r="D22" s="28" t="s">
        <v>26</v>
      </c>
      <c r="E22" s="29"/>
      <c r="F22" s="29"/>
      <c r="G22" s="30"/>
      <c r="H22" s="31" t="s">
        <v>25</v>
      </c>
      <c r="I22" s="31">
        <v>11</v>
      </c>
      <c r="J22" s="31">
        <v>0</v>
      </c>
      <c r="K22" s="31">
        <f>I22-J22</f>
        <v>11</v>
      </c>
      <c r="L22" s="32">
        <v>17.800000000000001</v>
      </c>
      <c r="M22" s="33">
        <f>I22*L22</f>
        <v>195.80000000000001</v>
      </c>
    </row>
    <row r="23" ht="12.75" customHeight="1">
      <c r="B23" s="34" t="s">
        <v>19</v>
      </c>
      <c r="C23" s="35"/>
      <c r="D23" s="35"/>
      <c r="E23" s="36"/>
      <c r="F23" s="36"/>
      <c r="G23" s="37"/>
      <c r="H23" s="38"/>
      <c r="I23" s="37"/>
      <c r="J23" s="37"/>
      <c r="K23" s="39"/>
      <c r="L23" s="39"/>
      <c r="M23" s="40">
        <f>SUM(M21:M22)</f>
        <v>5455.2740030000004</v>
      </c>
    </row>
    <row r="24" ht="12.75" customHeight="1">
      <c r="B24" s="20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2"/>
    </row>
    <row r="25" ht="12.75" customHeight="1">
      <c r="B25" s="23" t="s">
        <v>27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5"/>
    </row>
    <row r="26" ht="12.75" customHeight="1">
      <c r="B26" s="26"/>
      <c r="C26" s="27"/>
      <c r="D26" s="28" t="s">
        <v>28</v>
      </c>
      <c r="E26" s="29"/>
      <c r="F26" s="29"/>
      <c r="G26" s="30"/>
      <c r="H26" s="31" t="s">
        <v>16</v>
      </c>
      <c r="I26" s="31">
        <v>0</v>
      </c>
      <c r="J26" s="31">
        <v>3</v>
      </c>
      <c r="K26" s="31">
        <f>I26-J26</f>
        <v>-3</v>
      </c>
      <c r="L26" s="32">
        <v>50</v>
      </c>
      <c r="M26" s="33">
        <f>I26*L26</f>
        <v>0</v>
      </c>
    </row>
    <row r="27" ht="12.75" customHeight="1">
      <c r="B27" s="26"/>
      <c r="C27" s="27"/>
      <c r="D27" s="28" t="s">
        <v>29</v>
      </c>
      <c r="E27" s="29"/>
      <c r="F27" s="29"/>
      <c r="G27" s="30"/>
      <c r="H27" s="31" t="s">
        <v>16</v>
      </c>
      <c r="I27" s="31">
        <v>16</v>
      </c>
      <c r="J27" s="31">
        <v>0</v>
      </c>
      <c r="K27" s="31">
        <f>I27-J27</f>
        <v>16</v>
      </c>
      <c r="L27" s="32">
        <v>63.880000000000003</v>
      </c>
      <c r="M27" s="33">
        <f>I27*L27</f>
        <v>1022.08</v>
      </c>
    </row>
    <row r="28" ht="12.75" customHeight="1">
      <c r="B28" s="26"/>
      <c r="C28" s="27"/>
      <c r="D28" s="28" t="s">
        <v>30</v>
      </c>
      <c r="E28" s="29"/>
      <c r="F28" s="29"/>
      <c r="G28" s="30"/>
      <c r="H28" s="31" t="s">
        <v>16</v>
      </c>
      <c r="I28" s="31">
        <v>5</v>
      </c>
      <c r="J28" s="31">
        <v>2</v>
      </c>
      <c r="K28" s="31">
        <f>I28-J28</f>
        <v>3</v>
      </c>
      <c r="L28" s="32">
        <v>45.399999999999999</v>
      </c>
      <c r="M28" s="33">
        <f>I28*L28</f>
        <v>227</v>
      </c>
    </row>
    <row r="29" ht="12.75" customHeight="1">
      <c r="B29" s="34" t="s">
        <v>19</v>
      </c>
      <c r="C29" s="35"/>
      <c r="D29" s="35"/>
      <c r="E29" s="36"/>
      <c r="F29" s="36"/>
      <c r="G29" s="37"/>
      <c r="H29" s="38"/>
      <c r="I29" s="37"/>
      <c r="J29" s="37"/>
      <c r="K29" s="39"/>
      <c r="L29" s="39"/>
      <c r="M29" s="40">
        <f>SUM(M26:M28)</f>
        <v>1249.0799999999999</v>
      </c>
    </row>
    <row r="30" ht="12.75" customHeight="1">
      <c r="B30" s="20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2"/>
    </row>
    <row r="31" ht="12.75" customHeight="1">
      <c r="B31" s="23" t="s">
        <v>31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5"/>
    </row>
    <row r="32" ht="12.75" customHeight="1">
      <c r="B32" s="26"/>
      <c r="C32" s="27"/>
      <c r="D32" s="28" t="s">
        <v>32</v>
      </c>
      <c r="E32" s="29"/>
      <c r="F32" s="29"/>
      <c r="G32" s="30"/>
      <c r="H32" s="31" t="s">
        <v>25</v>
      </c>
      <c r="I32" s="31">
        <v>1</v>
      </c>
      <c r="J32" s="31">
        <v>0</v>
      </c>
      <c r="K32" s="31">
        <f>I32-J32</f>
        <v>1</v>
      </c>
      <c r="L32" s="32">
        <v>15</v>
      </c>
      <c r="M32" s="33">
        <f>I32*L32</f>
        <v>15</v>
      </c>
    </row>
    <row r="33" ht="12.75" customHeight="1">
      <c r="B33" s="26"/>
      <c r="C33" s="27"/>
      <c r="D33" s="28" t="s">
        <v>33</v>
      </c>
      <c r="E33" s="29"/>
      <c r="F33" s="29"/>
      <c r="G33" s="30"/>
      <c r="H33" s="31" t="s">
        <v>25</v>
      </c>
      <c r="I33" s="31">
        <v>1</v>
      </c>
      <c r="J33" s="31">
        <v>0</v>
      </c>
      <c r="K33" s="31">
        <f>I33-J33</f>
        <v>1</v>
      </c>
      <c r="L33" s="32">
        <v>12</v>
      </c>
      <c r="M33" s="33">
        <f>I33*L33</f>
        <v>12</v>
      </c>
    </row>
    <row r="34" ht="12.75" customHeight="1">
      <c r="B34" s="34" t="s">
        <v>19</v>
      </c>
      <c r="C34" s="35"/>
      <c r="D34" s="35"/>
      <c r="E34" s="36"/>
      <c r="F34" s="36"/>
      <c r="G34" s="37"/>
      <c r="H34" s="38"/>
      <c r="I34" s="37"/>
      <c r="J34" s="37"/>
      <c r="K34" s="39"/>
      <c r="L34" s="39"/>
      <c r="M34" s="40">
        <f>SUM(M32:M33)</f>
        <v>27</v>
      </c>
    </row>
    <row r="35" ht="12.75" customHeight="1">
      <c r="B35" s="20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2"/>
    </row>
    <row r="36" ht="12.75" customHeight="1">
      <c r="B36" s="23" t="s">
        <v>34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5"/>
    </row>
    <row r="37" ht="12.75" customHeight="1">
      <c r="B37" s="26"/>
      <c r="C37" s="27"/>
      <c r="D37" s="28" t="s">
        <v>35</v>
      </c>
      <c r="E37" s="29"/>
      <c r="F37" s="29"/>
      <c r="G37" s="30"/>
      <c r="H37" s="31" t="s">
        <v>25</v>
      </c>
      <c r="I37" s="31">
        <v>133</v>
      </c>
      <c r="J37" s="31">
        <v>0</v>
      </c>
      <c r="K37" s="31">
        <f>I37-J37</f>
        <v>133</v>
      </c>
      <c r="L37" s="32">
        <v>56</v>
      </c>
      <c r="M37" s="33">
        <f>I37*L37</f>
        <v>7448</v>
      </c>
    </row>
    <row r="38" ht="12.75" customHeight="1">
      <c r="B38" s="34" t="s">
        <v>19</v>
      </c>
      <c r="C38" s="35"/>
      <c r="D38" s="35"/>
      <c r="E38" s="36"/>
      <c r="F38" s="36"/>
      <c r="G38" s="37"/>
      <c r="H38" s="38"/>
      <c r="I38" s="37"/>
      <c r="J38" s="37"/>
      <c r="K38" s="39"/>
      <c r="L38" s="39"/>
      <c r="M38" s="40">
        <f>SUM(M37)</f>
        <v>7448</v>
      </c>
    </row>
    <row r="39" ht="12.75" customHeight="1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2"/>
    </row>
    <row r="40" ht="12.75" customHeight="1">
      <c r="B40" s="23" t="s">
        <v>36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5"/>
    </row>
    <row r="41" ht="12.75" customHeight="1">
      <c r="B41" s="26"/>
      <c r="C41" s="27"/>
      <c r="D41" s="28" t="s">
        <v>37</v>
      </c>
      <c r="E41" s="29"/>
      <c r="F41" s="29"/>
      <c r="G41" s="30"/>
      <c r="H41" s="31" t="s">
        <v>16</v>
      </c>
      <c r="I41" s="31">
        <v>30</v>
      </c>
      <c r="J41" s="31">
        <v>0</v>
      </c>
      <c r="K41" s="31">
        <f>I41-J41</f>
        <v>30</v>
      </c>
      <c r="L41" s="32">
        <v>20</v>
      </c>
      <c r="M41" s="33">
        <f>I41*L41</f>
        <v>600</v>
      </c>
    </row>
    <row r="42" ht="12.75" customHeight="1">
      <c r="B42" s="34" t="s">
        <v>19</v>
      </c>
      <c r="C42" s="35"/>
      <c r="D42" s="35"/>
      <c r="E42" s="36"/>
      <c r="F42" s="36"/>
      <c r="G42" s="37"/>
      <c r="H42" s="38"/>
      <c r="I42" s="37"/>
      <c r="J42" s="37"/>
      <c r="K42" s="39"/>
      <c r="L42" s="39"/>
      <c r="M42" s="40">
        <f>SUM(M41)</f>
        <v>600</v>
      </c>
    </row>
    <row r="43" ht="12.75" customHeight="1">
      <c r="B43" s="20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2"/>
    </row>
    <row r="44" ht="12.75" customHeight="1">
      <c r="B44" s="23" t="s">
        <v>38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5"/>
    </row>
    <row r="45" ht="12.75" customHeight="1">
      <c r="B45" s="26"/>
      <c r="C45" s="27"/>
      <c r="D45" s="28" t="s">
        <v>39</v>
      </c>
      <c r="E45" s="29"/>
      <c r="F45" s="29"/>
      <c r="G45" s="30"/>
      <c r="H45" s="31" t="s">
        <v>40</v>
      </c>
      <c r="I45" s="31">
        <v>96</v>
      </c>
      <c r="J45" s="31">
        <v>0</v>
      </c>
      <c r="K45" s="31">
        <f>I45-J45</f>
        <v>96</v>
      </c>
      <c r="L45" s="32">
        <v>50</v>
      </c>
      <c r="M45" s="33">
        <f>I45*L45</f>
        <v>4800</v>
      </c>
    </row>
    <row r="46" ht="12.75" customHeight="1">
      <c r="B46" s="34" t="s">
        <v>19</v>
      </c>
      <c r="C46" s="35"/>
      <c r="D46" s="35"/>
      <c r="E46" s="36"/>
      <c r="F46" s="36"/>
      <c r="G46" s="37"/>
      <c r="H46" s="38"/>
      <c r="I46" s="37"/>
      <c r="J46" s="37"/>
      <c r="K46" s="39"/>
      <c r="L46" s="39"/>
      <c r="M46" s="40">
        <f>SUM(M45)</f>
        <v>4800</v>
      </c>
    </row>
    <row r="47" ht="12.75" customHeight="1">
      <c r="B47" s="20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2"/>
    </row>
    <row r="48" ht="12.75" customHeight="1">
      <c r="B48" s="23" t="s">
        <v>41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5"/>
    </row>
    <row r="49" ht="12.75" customHeight="1">
      <c r="B49" s="26"/>
      <c r="C49" s="27"/>
      <c r="D49" s="28" t="s">
        <v>42</v>
      </c>
      <c r="E49" s="29"/>
      <c r="F49" s="29"/>
      <c r="G49" s="30"/>
      <c r="H49" s="31" t="s">
        <v>16</v>
      </c>
      <c r="I49" s="31">
        <v>1013</v>
      </c>
      <c r="J49" s="31">
        <v>0</v>
      </c>
      <c r="K49" s="31">
        <f>I49-J49</f>
        <v>1013</v>
      </c>
      <c r="L49" s="32">
        <v>197.34</v>
      </c>
      <c r="M49" s="33">
        <f>I49*L49</f>
        <v>199905.42000000001</v>
      </c>
    </row>
    <row r="50" ht="12.75" customHeight="1">
      <c r="B50" s="34" t="s">
        <v>19</v>
      </c>
      <c r="C50" s="35"/>
      <c r="D50" s="35"/>
      <c r="E50" s="36"/>
      <c r="F50" s="36"/>
      <c r="G50" s="37"/>
      <c r="H50" s="38"/>
      <c r="I50" s="37"/>
      <c r="J50" s="37"/>
      <c r="K50" s="39"/>
      <c r="L50" s="39"/>
      <c r="M50" s="40">
        <f>SUM(M49)</f>
        <v>199905.42000000001</v>
      </c>
    </row>
    <row r="51" ht="12.75" customHeight="1">
      <c r="B51" s="20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2"/>
    </row>
    <row r="52" ht="12.75" customHeight="1">
      <c r="B52" s="23" t="s">
        <v>43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5"/>
    </row>
    <row r="53" ht="12.75" customHeight="1">
      <c r="B53" s="26"/>
      <c r="C53" s="27"/>
      <c r="D53" s="28" t="s">
        <v>44</v>
      </c>
      <c r="E53" s="29"/>
      <c r="F53" s="29"/>
      <c r="G53" s="30"/>
      <c r="H53" s="31" t="s">
        <v>25</v>
      </c>
      <c r="I53" s="31">
        <v>1000</v>
      </c>
      <c r="J53" s="31">
        <v>0</v>
      </c>
      <c r="K53" s="31">
        <f>I53-J53</f>
        <v>1000</v>
      </c>
      <c r="L53" s="32">
        <v>10</v>
      </c>
      <c r="M53" s="33">
        <f>I53*L53</f>
        <v>10000</v>
      </c>
    </row>
    <row r="54" ht="12.75" customHeight="1">
      <c r="B54" s="26"/>
      <c r="C54" s="27"/>
      <c r="D54" s="28" t="s">
        <v>45</v>
      </c>
      <c r="E54" s="29"/>
      <c r="F54" s="29"/>
      <c r="G54" s="30"/>
      <c r="H54" s="31" t="s">
        <v>25</v>
      </c>
      <c r="I54" s="31">
        <v>999</v>
      </c>
      <c r="J54" s="31">
        <v>0</v>
      </c>
      <c r="K54" s="31">
        <f>I54-J54</f>
        <v>999</v>
      </c>
      <c r="L54" s="32">
        <v>10</v>
      </c>
      <c r="M54" s="33">
        <f>I54*L54</f>
        <v>9990</v>
      </c>
    </row>
    <row r="55" ht="12.75" customHeight="1">
      <c r="B55" s="26"/>
      <c r="C55" s="27"/>
      <c r="D55" s="28" t="s">
        <v>46</v>
      </c>
      <c r="E55" s="29"/>
      <c r="F55" s="29"/>
      <c r="G55" s="30"/>
      <c r="H55" s="31" t="s">
        <v>25</v>
      </c>
      <c r="I55" s="31">
        <v>1000</v>
      </c>
      <c r="J55" s="31">
        <v>0</v>
      </c>
      <c r="K55" s="31">
        <f>I55-J55</f>
        <v>1000</v>
      </c>
      <c r="L55" s="32">
        <v>9.9900000000000002</v>
      </c>
      <c r="M55" s="33">
        <f>I55*L55</f>
        <v>9990</v>
      </c>
    </row>
    <row r="56" ht="12.75" customHeight="1">
      <c r="B56" s="34" t="s">
        <v>19</v>
      </c>
      <c r="C56" s="35"/>
      <c r="D56" s="35"/>
      <c r="E56" s="36"/>
      <c r="F56" s="36"/>
      <c r="G56" s="37"/>
      <c r="H56" s="38"/>
      <c r="I56" s="37"/>
      <c r="J56" s="37"/>
      <c r="K56" s="39"/>
      <c r="L56" s="39"/>
      <c r="M56" s="40">
        <f>SUM(M53:M55)</f>
        <v>29980</v>
      </c>
    </row>
    <row r="57" ht="12.75" customHeight="1">
      <c r="B57" s="20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2"/>
    </row>
    <row r="58" ht="12.75" customHeight="1">
      <c r="B58" s="23" t="s">
        <v>47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5"/>
    </row>
    <row r="59" ht="12.75" customHeight="1">
      <c r="B59" s="26"/>
      <c r="C59" s="27"/>
      <c r="D59" s="28" t="s">
        <v>48</v>
      </c>
      <c r="E59" s="29"/>
      <c r="F59" s="29"/>
      <c r="G59" s="30"/>
      <c r="H59" s="31" t="s">
        <v>25</v>
      </c>
      <c r="I59" s="31">
        <v>11</v>
      </c>
      <c r="J59" s="31">
        <v>0</v>
      </c>
      <c r="K59" s="31">
        <f>I59-J59</f>
        <v>11</v>
      </c>
      <c r="L59" s="32">
        <v>22.960000000000001</v>
      </c>
      <c r="M59" s="33">
        <f>I59*L59</f>
        <v>252.56</v>
      </c>
    </row>
    <row r="60" ht="12.75" customHeight="1">
      <c r="B60" s="34" t="s">
        <v>19</v>
      </c>
      <c r="C60" s="35"/>
      <c r="D60" s="35"/>
      <c r="E60" s="36"/>
      <c r="F60" s="36"/>
      <c r="G60" s="37"/>
      <c r="H60" s="38"/>
      <c r="I60" s="37"/>
      <c r="J60" s="37"/>
      <c r="K60" s="39"/>
      <c r="L60" s="39"/>
      <c r="M60" s="40">
        <f>SUM(M59)</f>
        <v>252.56</v>
      </c>
    </row>
    <row r="61" ht="12.75" customHeight="1">
      <c r="B61" s="20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2"/>
    </row>
    <row r="62" ht="12.75" customHeight="1">
      <c r="B62" s="23" t="s">
        <v>49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5"/>
    </row>
    <row r="63" ht="12.75" customHeight="1">
      <c r="B63" s="26"/>
      <c r="C63" s="27"/>
      <c r="D63" s="28" t="s">
        <v>50</v>
      </c>
      <c r="E63" s="29"/>
      <c r="F63" s="29"/>
      <c r="G63" s="30"/>
      <c r="H63" s="31" t="s">
        <v>25</v>
      </c>
      <c r="I63" s="31">
        <v>5</v>
      </c>
      <c r="J63" s="31">
        <v>0</v>
      </c>
      <c r="K63" s="31">
        <f>I63-J63</f>
        <v>5</v>
      </c>
      <c r="L63" s="32">
        <v>56</v>
      </c>
      <c r="M63" s="33">
        <f>I63*L63</f>
        <v>280</v>
      </c>
    </row>
    <row r="64" ht="12.75" customHeight="1">
      <c r="B64" s="34" t="s">
        <v>19</v>
      </c>
      <c r="C64" s="35"/>
      <c r="D64" s="35"/>
      <c r="E64" s="36"/>
      <c r="F64" s="36"/>
      <c r="G64" s="37"/>
      <c r="H64" s="38"/>
      <c r="I64" s="37"/>
      <c r="J64" s="37"/>
      <c r="K64" s="39"/>
      <c r="L64" s="39"/>
      <c r="M64" s="40">
        <f>SUM(M63)</f>
        <v>280</v>
      </c>
    </row>
    <row r="65" ht="12.75" customHeight="1">
      <c r="B65" s="20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2"/>
    </row>
    <row r="66" ht="12.75" customHeight="1">
      <c r="B66" s="23" t="s">
        <v>51</v>
      </c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5"/>
    </row>
    <row r="67" ht="12.75" customHeight="1">
      <c r="B67" s="26"/>
      <c r="C67" s="27"/>
      <c r="D67" s="28" t="s">
        <v>52</v>
      </c>
      <c r="E67" s="29"/>
      <c r="F67" s="29"/>
      <c r="G67" s="30"/>
      <c r="H67" s="31" t="s">
        <v>25</v>
      </c>
      <c r="I67" s="31">
        <v>40</v>
      </c>
      <c r="J67" s="31">
        <v>0</v>
      </c>
      <c r="K67" s="31">
        <f>I67-J67</f>
        <v>40</v>
      </c>
      <c r="L67" s="32">
        <v>52</v>
      </c>
      <c r="M67" s="33">
        <f>I67*L67</f>
        <v>2080</v>
      </c>
    </row>
    <row r="68" ht="12.75" customHeight="1">
      <c r="B68" s="26"/>
      <c r="C68" s="27"/>
      <c r="D68" s="28" t="s">
        <v>53</v>
      </c>
      <c r="E68" s="29"/>
      <c r="F68" s="29"/>
      <c r="G68" s="30"/>
      <c r="H68" s="31" t="s">
        <v>25</v>
      </c>
      <c r="I68" s="31">
        <v>8</v>
      </c>
      <c r="J68" s="31">
        <v>0</v>
      </c>
      <c r="K68" s="31">
        <f>I68-J68</f>
        <v>8</v>
      </c>
      <c r="L68" s="32">
        <v>30</v>
      </c>
      <c r="M68" s="33">
        <f>I68*L68</f>
        <v>240</v>
      </c>
    </row>
    <row r="69" ht="12.75" customHeight="1">
      <c r="B69" s="26" t="s">
        <v>54</v>
      </c>
      <c r="C69" s="27"/>
      <c r="D69" s="28" t="s">
        <v>55</v>
      </c>
      <c r="E69" s="29"/>
      <c r="F69" s="29"/>
      <c r="G69" s="30"/>
      <c r="H69" s="31" t="s">
        <v>25</v>
      </c>
      <c r="I69" s="31">
        <v>990</v>
      </c>
      <c r="J69" s="31">
        <v>0</v>
      </c>
      <c r="K69" s="31">
        <f>I69-J69</f>
        <v>990</v>
      </c>
      <c r="L69" s="32">
        <v>10</v>
      </c>
      <c r="M69" s="33">
        <f>I69*L69</f>
        <v>9900</v>
      </c>
    </row>
    <row r="70" ht="12.75" customHeight="1">
      <c r="B70" s="26" t="s">
        <v>56</v>
      </c>
      <c r="C70" s="27"/>
      <c r="D70" s="28" t="s">
        <v>57</v>
      </c>
      <c r="E70" s="29"/>
      <c r="F70" s="29"/>
      <c r="G70" s="30"/>
      <c r="H70" s="31" t="s">
        <v>25</v>
      </c>
      <c r="I70" s="31">
        <v>2958.1441</v>
      </c>
      <c r="J70" s="31">
        <v>0.40000000000000002</v>
      </c>
      <c r="K70" s="31">
        <f>I70-J70</f>
        <v>2957.7440999999999</v>
      </c>
      <c r="L70" s="32">
        <v>2.3399999999999999</v>
      </c>
      <c r="M70" s="33">
        <f>I70*L70</f>
        <v>6922.057194</v>
      </c>
    </row>
    <row r="71" ht="12.75" customHeight="1">
      <c r="B71" s="26" t="s">
        <v>56</v>
      </c>
      <c r="C71" s="27"/>
      <c r="D71" s="28" t="s">
        <v>58</v>
      </c>
      <c r="E71" s="29"/>
      <c r="F71" s="29"/>
      <c r="G71" s="30"/>
      <c r="H71" s="31" t="s">
        <v>25</v>
      </c>
      <c r="I71" s="31">
        <v>5</v>
      </c>
      <c r="J71" s="31">
        <v>0</v>
      </c>
      <c r="K71" s="31">
        <f>I71-J71</f>
        <v>5</v>
      </c>
      <c r="L71" s="32">
        <v>60</v>
      </c>
      <c r="M71" s="33">
        <f>I71*L71</f>
        <v>300</v>
      </c>
    </row>
    <row r="72" ht="12.75" customHeight="1">
      <c r="B72" s="26"/>
      <c r="C72" s="27"/>
      <c r="D72" s="28" t="s">
        <v>59</v>
      </c>
      <c r="E72" s="29"/>
      <c r="F72" s="29"/>
      <c r="G72" s="30"/>
      <c r="H72" s="31" t="s">
        <v>25</v>
      </c>
      <c r="I72" s="31">
        <v>923.63999999999999</v>
      </c>
      <c r="J72" s="31">
        <v>0</v>
      </c>
      <c r="K72" s="31">
        <f>I72-J72</f>
        <v>923.63999999999999</v>
      </c>
      <c r="L72" s="32">
        <v>10</v>
      </c>
      <c r="M72" s="33">
        <f>I72*L72</f>
        <v>9236.3999999999996</v>
      </c>
    </row>
    <row r="73" ht="12.75" customHeight="1">
      <c r="B73" s="26"/>
      <c r="C73" s="27"/>
      <c r="D73" s="28" t="s">
        <v>60</v>
      </c>
      <c r="E73" s="29"/>
      <c r="F73" s="29"/>
      <c r="G73" s="30"/>
      <c r="H73" s="31" t="s">
        <v>25</v>
      </c>
      <c r="I73" s="31">
        <v>997</v>
      </c>
      <c r="J73" s="31">
        <v>0</v>
      </c>
      <c r="K73" s="31">
        <f>I73-J73</f>
        <v>997</v>
      </c>
      <c r="L73" s="32">
        <v>9</v>
      </c>
      <c r="M73" s="33">
        <f>I73*L73</f>
        <v>8973</v>
      </c>
    </row>
    <row r="74" ht="12.75" customHeight="1">
      <c r="B74" s="26" t="s">
        <v>61</v>
      </c>
      <c r="C74" s="27"/>
      <c r="D74" s="28" t="s">
        <v>62</v>
      </c>
      <c r="E74" s="29"/>
      <c r="F74" s="29"/>
      <c r="G74" s="30"/>
      <c r="H74" s="31" t="s">
        <v>25</v>
      </c>
      <c r="I74" s="31">
        <v>2138</v>
      </c>
      <c r="J74" s="31">
        <v>164</v>
      </c>
      <c r="K74" s="31">
        <f>I74-J74</f>
        <v>1974</v>
      </c>
      <c r="L74" s="32">
        <v>2.1099999999999999</v>
      </c>
      <c r="M74" s="33">
        <f>I74*L74</f>
        <v>4511.1800000000003</v>
      </c>
    </row>
    <row r="75" ht="12.75" customHeight="1">
      <c r="B75" s="26"/>
      <c r="C75" s="27"/>
      <c r="D75" s="28" t="s">
        <v>63</v>
      </c>
      <c r="E75" s="29"/>
      <c r="F75" s="29"/>
      <c r="G75" s="30"/>
      <c r="H75" s="31" t="s">
        <v>25</v>
      </c>
      <c r="I75" s="31">
        <v>999</v>
      </c>
      <c r="J75" s="31">
        <v>0</v>
      </c>
      <c r="K75" s="31">
        <f>I75-J75</f>
        <v>999</v>
      </c>
      <c r="L75" s="32">
        <v>10</v>
      </c>
      <c r="M75" s="33">
        <f>I75*L75</f>
        <v>9990</v>
      </c>
    </row>
    <row r="76" ht="12.75" customHeight="1">
      <c r="B76" s="34" t="s">
        <v>19</v>
      </c>
      <c r="C76" s="35"/>
      <c r="D76" s="35"/>
      <c r="E76" s="36"/>
      <c r="F76" s="36"/>
      <c r="G76" s="37"/>
      <c r="H76" s="38"/>
      <c r="I76" s="37"/>
      <c r="J76" s="37"/>
      <c r="K76" s="39"/>
      <c r="L76" s="39"/>
      <c r="M76" s="40">
        <f>SUM(M67:M75)</f>
        <v>52152.637194000003</v>
      </c>
    </row>
    <row r="77" ht="12.75" customHeight="1">
      <c r="B77" s="20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2"/>
    </row>
    <row r="78" ht="12.75" customHeight="1">
      <c r="B78" s="23" t="s">
        <v>64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5"/>
    </row>
    <row r="79" ht="12.75" customHeight="1">
      <c r="B79" s="26" t="s">
        <v>65</v>
      </c>
      <c r="C79" s="27"/>
      <c r="D79" s="28" t="s">
        <v>66</v>
      </c>
      <c r="E79" s="29"/>
      <c r="F79" s="29"/>
      <c r="G79" s="30"/>
      <c r="H79" s="31" t="s">
        <v>25</v>
      </c>
      <c r="I79" s="31">
        <v>5286</v>
      </c>
      <c r="J79" s="31">
        <v>1</v>
      </c>
      <c r="K79" s="31">
        <f>I79-J79</f>
        <v>5285</v>
      </c>
      <c r="L79" s="32">
        <v>22.850000000000001</v>
      </c>
      <c r="M79" s="33">
        <f>I79*L79</f>
        <v>120785.10000000001</v>
      </c>
    </row>
    <row r="80" ht="12.75" customHeight="1">
      <c r="B80" s="26"/>
      <c r="C80" s="27"/>
      <c r="D80" s="28" t="s">
        <v>67</v>
      </c>
      <c r="E80" s="29"/>
      <c r="F80" s="29"/>
      <c r="G80" s="30"/>
      <c r="H80" s="31" t="s">
        <v>25</v>
      </c>
      <c r="I80" s="31">
        <v>19900</v>
      </c>
      <c r="J80" s="31">
        <v>1000</v>
      </c>
      <c r="K80" s="31">
        <f>I80-J80</f>
        <v>18900</v>
      </c>
      <c r="L80" s="32">
        <v>50</v>
      </c>
      <c r="M80" s="33">
        <f>I80*L80</f>
        <v>995000</v>
      </c>
    </row>
    <row r="81" ht="12.75" customHeight="1">
      <c r="B81" s="26" t="s">
        <v>68</v>
      </c>
      <c r="C81" s="27"/>
      <c r="D81" s="28" t="s">
        <v>69</v>
      </c>
      <c r="E81" s="29"/>
      <c r="F81" s="29"/>
      <c r="G81" s="30"/>
      <c r="H81" s="31" t="s">
        <v>25</v>
      </c>
      <c r="I81" s="31">
        <v>4.0000999999999998</v>
      </c>
      <c r="J81" s="31">
        <v>1</v>
      </c>
      <c r="K81" s="31">
        <f>I81-J81</f>
        <v>3.0000999999999998</v>
      </c>
      <c r="L81" s="32">
        <v>51.850000000000001</v>
      </c>
      <c r="M81" s="33">
        <f>I81*L81</f>
        <v>207.40518499999999</v>
      </c>
    </row>
    <row r="82" ht="12.75" customHeight="1">
      <c r="B82" s="26"/>
      <c r="C82" s="27"/>
      <c r="D82" s="28" t="s">
        <v>70</v>
      </c>
      <c r="E82" s="29"/>
      <c r="F82" s="29"/>
      <c r="G82" s="30"/>
      <c r="H82" s="31" t="s">
        <v>25</v>
      </c>
      <c r="I82" s="31">
        <v>993.28800000000001</v>
      </c>
      <c r="J82" s="31">
        <v>0</v>
      </c>
      <c r="K82" s="31">
        <f>I82-J82</f>
        <v>993.28800000000001</v>
      </c>
      <c r="L82" s="32">
        <v>10</v>
      </c>
      <c r="M82" s="33">
        <f>I82*L82</f>
        <v>9932.8799999999992</v>
      </c>
    </row>
    <row r="83" ht="12.75" customHeight="1">
      <c r="B83" s="26"/>
      <c r="C83" s="27"/>
      <c r="D83" s="28" t="s">
        <v>71</v>
      </c>
      <c r="E83" s="29"/>
      <c r="F83" s="29"/>
      <c r="G83" s="30"/>
      <c r="H83" s="31" t="s">
        <v>25</v>
      </c>
      <c r="I83" s="31">
        <v>16</v>
      </c>
      <c r="J83" s="31">
        <v>0</v>
      </c>
      <c r="K83" s="31">
        <f>I83-J83</f>
        <v>16</v>
      </c>
      <c r="L83" s="32">
        <v>60.299999999999997</v>
      </c>
      <c r="M83" s="33">
        <f>I83*L83</f>
        <v>964.79999999999995</v>
      </c>
    </row>
    <row r="84" ht="12.75" customHeight="1">
      <c r="B84" s="26"/>
      <c r="C84" s="27"/>
      <c r="D84" s="28" t="s">
        <v>72</v>
      </c>
      <c r="E84" s="29"/>
      <c r="F84" s="29"/>
      <c r="G84" s="30"/>
      <c r="H84" s="31" t="s">
        <v>25</v>
      </c>
      <c r="I84" s="31">
        <v>927.63999999999999</v>
      </c>
      <c r="J84" s="31">
        <v>0</v>
      </c>
      <c r="K84" s="31">
        <f>I84-J84</f>
        <v>927.63999999999999</v>
      </c>
      <c r="L84" s="32">
        <v>10</v>
      </c>
      <c r="M84" s="33">
        <f>I84*L84</f>
        <v>9276.3999999999996</v>
      </c>
    </row>
    <row r="85" ht="12.75" customHeight="1">
      <c r="B85" s="34" t="s">
        <v>19</v>
      </c>
      <c r="C85" s="35"/>
      <c r="D85" s="35"/>
      <c r="E85" s="36"/>
      <c r="F85" s="36"/>
      <c r="G85" s="37"/>
      <c r="H85" s="38"/>
      <c r="I85" s="37"/>
      <c r="J85" s="37"/>
      <c r="K85" s="39"/>
      <c r="L85" s="39"/>
      <c r="M85" s="40">
        <f>SUM(M79:M84)</f>
        <v>1136166.585185</v>
      </c>
    </row>
    <row r="86" ht="12.75" customHeight="1">
      <c r="B86" s="20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2"/>
    </row>
    <row r="87" ht="12.75" customHeight="1">
      <c r="B87" s="23" t="s">
        <v>73</v>
      </c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5"/>
    </row>
    <row r="88" ht="12.75" customHeight="1">
      <c r="B88" s="26" t="s">
        <v>74</v>
      </c>
      <c r="C88" s="27"/>
      <c r="D88" s="28" t="s">
        <v>75</v>
      </c>
      <c r="E88" s="29"/>
      <c r="F88" s="29"/>
      <c r="G88" s="30"/>
      <c r="H88" s="31" t="s">
        <v>25</v>
      </c>
      <c r="I88" s="31">
        <v>1000</v>
      </c>
      <c r="J88" s="31">
        <v>0</v>
      </c>
      <c r="K88" s="31">
        <f>I88-J88</f>
        <v>1000</v>
      </c>
      <c r="L88" s="32">
        <v>9.9900000000000002</v>
      </c>
      <c r="M88" s="33">
        <f>I88*L88</f>
        <v>9990</v>
      </c>
    </row>
    <row r="89" ht="12.75" customHeight="1">
      <c r="B89" s="26" t="s">
        <v>74</v>
      </c>
      <c r="C89" s="27"/>
      <c r="D89" s="28" t="s">
        <v>76</v>
      </c>
      <c r="E89" s="29"/>
      <c r="F89" s="29"/>
      <c r="G89" s="30"/>
      <c r="H89" s="31" t="s">
        <v>25</v>
      </c>
      <c r="I89" s="31">
        <v>1179.788</v>
      </c>
      <c r="J89" s="31">
        <v>2</v>
      </c>
      <c r="K89" s="31">
        <f>I89-J89</f>
        <v>1177.788</v>
      </c>
      <c r="L89" s="32">
        <v>12.539999999999999</v>
      </c>
      <c r="M89" s="33">
        <f>I89*L89</f>
        <v>14794.541520000001</v>
      </c>
    </row>
    <row r="90" ht="12.75" customHeight="1">
      <c r="B90" s="26" t="s">
        <v>77</v>
      </c>
      <c r="C90" s="27"/>
      <c r="D90" s="28" t="s">
        <v>78</v>
      </c>
      <c r="E90" s="29"/>
      <c r="F90" s="29"/>
      <c r="G90" s="30"/>
      <c r="H90" s="31" t="s">
        <v>25</v>
      </c>
      <c r="I90" s="31">
        <v>977.10400000000004</v>
      </c>
      <c r="J90" s="31">
        <v>1</v>
      </c>
      <c r="K90" s="31">
        <f>I90-J90</f>
        <v>976.10400000000004</v>
      </c>
      <c r="L90" s="32">
        <v>10</v>
      </c>
      <c r="M90" s="33">
        <f>I90*L90</f>
        <v>9771.0400000000009</v>
      </c>
    </row>
    <row r="91" ht="12.75" customHeight="1">
      <c r="B91" s="26" t="s">
        <v>79</v>
      </c>
      <c r="C91" s="27"/>
      <c r="D91" s="28" t="s">
        <v>80</v>
      </c>
      <c r="E91" s="29"/>
      <c r="F91" s="29"/>
      <c r="G91" s="30"/>
      <c r="H91" s="31" t="s">
        <v>25</v>
      </c>
      <c r="I91" s="31">
        <v>2071</v>
      </c>
      <c r="J91" s="31">
        <v>1</v>
      </c>
      <c r="K91" s="31">
        <f>I91-J91</f>
        <v>2070</v>
      </c>
      <c r="L91" s="32">
        <v>2.2200000000000002</v>
      </c>
      <c r="M91" s="33">
        <f>I91*L91</f>
        <v>4597.6199999999999</v>
      </c>
    </row>
    <row r="92" ht="12.75" customHeight="1">
      <c r="B92" s="26" t="s">
        <v>81</v>
      </c>
      <c r="C92" s="27"/>
      <c r="D92" s="28" t="s">
        <v>82</v>
      </c>
      <c r="E92" s="29"/>
      <c r="F92" s="29"/>
      <c r="G92" s="30"/>
      <c r="H92" s="31" t="s">
        <v>25</v>
      </c>
      <c r="I92" s="31">
        <v>1999</v>
      </c>
      <c r="J92" s="31">
        <v>1</v>
      </c>
      <c r="K92" s="31">
        <f>I92-J92</f>
        <v>1998</v>
      </c>
      <c r="L92" s="32">
        <v>10.25</v>
      </c>
      <c r="M92" s="33">
        <f>I92*L92</f>
        <v>20489.75</v>
      </c>
    </row>
    <row r="93" ht="12.75" customHeight="1">
      <c r="B93" s="26" t="s">
        <v>83</v>
      </c>
      <c r="C93" s="27"/>
      <c r="D93" s="28" t="s">
        <v>84</v>
      </c>
      <c r="E93" s="29"/>
      <c r="F93" s="29"/>
      <c r="G93" s="30"/>
      <c r="H93" s="31" t="s">
        <v>25</v>
      </c>
      <c r="I93" s="31">
        <v>1000</v>
      </c>
      <c r="J93" s="31">
        <v>0</v>
      </c>
      <c r="K93" s="31">
        <f>I93-J93</f>
        <v>1000</v>
      </c>
      <c r="L93" s="32">
        <v>60</v>
      </c>
      <c r="M93" s="33">
        <f>I93*L93</f>
        <v>60000</v>
      </c>
    </row>
    <row r="94" ht="12.75" customHeight="1">
      <c r="B94" s="26" t="s">
        <v>85</v>
      </c>
      <c r="C94" s="27"/>
      <c r="D94" s="28" t="s">
        <v>86</v>
      </c>
      <c r="E94" s="29"/>
      <c r="F94" s="29"/>
      <c r="G94" s="30"/>
      <c r="H94" s="31" t="s">
        <v>25</v>
      </c>
      <c r="I94" s="31">
        <v>3363.3560000000002</v>
      </c>
      <c r="J94" s="31">
        <v>1</v>
      </c>
      <c r="K94" s="31">
        <f>I94-J94</f>
        <v>3362.3560000000002</v>
      </c>
      <c r="L94" s="32">
        <v>10.449999999999999</v>
      </c>
      <c r="M94" s="33">
        <f>I94*L94</f>
        <v>35147.070200000002</v>
      </c>
    </row>
    <row r="95" ht="12.75" customHeight="1">
      <c r="B95" s="26" t="s">
        <v>87</v>
      </c>
      <c r="C95" s="27"/>
      <c r="D95" s="28" t="s">
        <v>88</v>
      </c>
      <c r="E95" s="29"/>
      <c r="F95" s="29"/>
      <c r="G95" s="30"/>
      <c r="H95" s="31" t="s">
        <v>25</v>
      </c>
      <c r="I95" s="31">
        <v>994</v>
      </c>
      <c r="J95" s="31">
        <v>992</v>
      </c>
      <c r="K95" s="31">
        <f>I95-J95</f>
        <v>2</v>
      </c>
      <c r="L95" s="32">
        <v>10</v>
      </c>
      <c r="M95" s="33">
        <f>I95*L95</f>
        <v>9940</v>
      </c>
    </row>
    <row r="96" ht="12.75" customHeight="1">
      <c r="B96" s="34" t="s">
        <v>19</v>
      </c>
      <c r="C96" s="35"/>
      <c r="D96" s="35"/>
      <c r="E96" s="36"/>
      <c r="F96" s="36"/>
      <c r="G96" s="37"/>
      <c r="H96" s="38"/>
      <c r="I96" s="37"/>
      <c r="J96" s="37"/>
      <c r="K96" s="39"/>
      <c r="L96" s="39"/>
      <c r="M96" s="40">
        <f>SUM(M88:M95)</f>
        <v>164730.02172000002</v>
      </c>
    </row>
    <row r="97" ht="12.75" customHeight="1">
      <c r="B97" s="20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2"/>
    </row>
    <row r="98" ht="12.75" customHeight="1">
      <c r="B98" s="23" t="s">
        <v>89</v>
      </c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5"/>
    </row>
    <row r="99" ht="12.75" customHeight="1">
      <c r="B99" s="26"/>
      <c r="C99" s="27"/>
      <c r="D99" s="28" t="s">
        <v>90</v>
      </c>
      <c r="E99" s="29"/>
      <c r="F99" s="29"/>
      <c r="G99" s="30"/>
      <c r="H99" s="31" t="s">
        <v>25</v>
      </c>
      <c r="I99" s="31">
        <v>997</v>
      </c>
      <c r="J99" s="31">
        <v>3</v>
      </c>
      <c r="K99" s="31">
        <f>I99-J99</f>
        <v>994</v>
      </c>
      <c r="L99" s="32">
        <v>10</v>
      </c>
      <c r="M99" s="33">
        <f>I99*L99</f>
        <v>9970</v>
      </c>
    </row>
    <row r="100" ht="12.75" customHeight="1">
      <c r="B100" s="26" t="s">
        <v>91</v>
      </c>
      <c r="C100" s="27"/>
      <c r="D100" s="28" t="s">
        <v>92</v>
      </c>
      <c r="E100" s="29"/>
      <c r="F100" s="29"/>
      <c r="G100" s="30"/>
      <c r="H100" s="31" t="s">
        <v>25</v>
      </c>
      <c r="I100" s="31">
        <v>992.64400000000001</v>
      </c>
      <c r="J100" s="31">
        <v>0</v>
      </c>
      <c r="K100" s="31">
        <f>I100-J100</f>
        <v>992.64400000000001</v>
      </c>
      <c r="L100" s="32">
        <v>10</v>
      </c>
      <c r="M100" s="33">
        <f>I100*L100</f>
        <v>9926.4400000000005</v>
      </c>
    </row>
    <row r="101" ht="12.75" customHeight="1">
      <c r="B101" s="26" t="s">
        <v>93</v>
      </c>
      <c r="C101" s="27"/>
      <c r="D101" s="28" t="s">
        <v>94</v>
      </c>
      <c r="E101" s="29"/>
      <c r="F101" s="29"/>
      <c r="G101" s="30"/>
      <c r="H101" s="31" t="s">
        <v>25</v>
      </c>
      <c r="I101" s="31">
        <v>2906.5762</v>
      </c>
      <c r="J101" s="31">
        <v>21</v>
      </c>
      <c r="K101" s="31">
        <f>I101-J101</f>
        <v>2885.5762</v>
      </c>
      <c r="L101" s="32">
        <v>17.09</v>
      </c>
      <c r="M101" s="33">
        <f>I101*L101</f>
        <v>49673.387258000002</v>
      </c>
    </row>
    <row r="102" ht="12.75" customHeight="1">
      <c r="B102" s="34" t="s">
        <v>19</v>
      </c>
      <c r="C102" s="35"/>
      <c r="D102" s="35"/>
      <c r="E102" s="36"/>
      <c r="F102" s="36"/>
      <c r="G102" s="37"/>
      <c r="H102" s="38"/>
      <c r="I102" s="37"/>
      <c r="J102" s="37"/>
      <c r="K102" s="39"/>
      <c r="L102" s="39"/>
      <c r="M102" s="40">
        <f>SUM(M99:M101)</f>
        <v>69569.827258000005</v>
      </c>
    </row>
    <row r="103" ht="12.75" customHeight="1">
      <c r="B103" s="20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2"/>
    </row>
    <row r="104" ht="12.75" customHeight="1">
      <c r="B104" s="23" t="s">
        <v>95</v>
      </c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5"/>
    </row>
    <row r="105" ht="12.75" customHeight="1">
      <c r="B105" s="26"/>
      <c r="C105" s="27"/>
      <c r="D105" s="28" t="s">
        <v>96</v>
      </c>
      <c r="E105" s="29"/>
      <c r="F105" s="29"/>
      <c r="G105" s="30"/>
      <c r="H105" s="31" t="s">
        <v>25</v>
      </c>
      <c r="I105" s="31">
        <v>1270</v>
      </c>
      <c r="J105" s="31">
        <v>0</v>
      </c>
      <c r="K105" s="31">
        <f>I105-J105</f>
        <v>1270</v>
      </c>
      <c r="L105" s="32">
        <v>51.5</v>
      </c>
      <c r="M105" s="33">
        <f>I105*L105</f>
        <v>65405</v>
      </c>
    </row>
    <row r="106" ht="12.75" customHeight="1">
      <c r="B106" s="26" t="s">
        <v>97</v>
      </c>
      <c r="C106" s="27"/>
      <c r="D106" s="28" t="s">
        <v>98</v>
      </c>
      <c r="E106" s="29"/>
      <c r="F106" s="29"/>
      <c r="G106" s="30"/>
      <c r="H106" s="31" t="s">
        <v>25</v>
      </c>
      <c r="I106" s="31">
        <v>2948.7420000000002</v>
      </c>
      <c r="J106" s="31">
        <v>0</v>
      </c>
      <c r="K106" s="31">
        <f>I106-J106</f>
        <v>2948.7420000000002</v>
      </c>
      <c r="L106" s="32">
        <v>4.0300000000000002</v>
      </c>
      <c r="M106" s="33">
        <f>I106*L106</f>
        <v>11883.430259999999</v>
      </c>
    </row>
    <row r="107" ht="12.75" customHeight="1">
      <c r="B107" s="26" t="s">
        <v>99</v>
      </c>
      <c r="C107" s="27"/>
      <c r="D107" s="28" t="s">
        <v>100</v>
      </c>
      <c r="E107" s="29"/>
      <c r="F107" s="29"/>
      <c r="G107" s="30"/>
      <c r="H107" s="31" t="s">
        <v>25</v>
      </c>
      <c r="I107" s="31">
        <v>2938.8890000000001</v>
      </c>
      <c r="J107" s="31">
        <v>0</v>
      </c>
      <c r="K107" s="31">
        <f>I107-J107</f>
        <v>2938.8890000000001</v>
      </c>
      <c r="L107" s="32">
        <v>3.9900000000000002</v>
      </c>
      <c r="M107" s="33">
        <f>I107*L107</f>
        <v>11726.16711</v>
      </c>
    </row>
    <row r="108" ht="12.75" customHeight="1">
      <c r="B108" s="34" t="s">
        <v>19</v>
      </c>
      <c r="C108" s="35"/>
      <c r="D108" s="35"/>
      <c r="E108" s="36"/>
      <c r="F108" s="36"/>
      <c r="G108" s="37"/>
      <c r="H108" s="38"/>
      <c r="I108" s="37"/>
      <c r="J108" s="37"/>
      <c r="K108" s="39"/>
      <c r="L108" s="39"/>
      <c r="M108" s="40">
        <f>SUM(M105:M107)</f>
        <v>89014.597369999989</v>
      </c>
    </row>
    <row r="109" ht="12.75" customHeight="1">
      <c r="B109" s="20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2"/>
    </row>
    <row r="110" ht="12.75" customHeight="1">
      <c r="B110" s="23" t="s">
        <v>101</v>
      </c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5"/>
    </row>
    <row r="111" ht="12.75" customHeight="1">
      <c r="B111" s="26" t="s">
        <v>102</v>
      </c>
      <c r="C111" s="27"/>
      <c r="D111" s="28" t="s">
        <v>103</v>
      </c>
      <c r="E111" s="29"/>
      <c r="F111" s="29"/>
      <c r="G111" s="30"/>
      <c r="H111" s="31" t="s">
        <v>25</v>
      </c>
      <c r="I111" s="31">
        <v>2956</v>
      </c>
      <c r="J111" s="31">
        <v>1</v>
      </c>
      <c r="K111" s="31">
        <f>I111-J111</f>
        <v>2955</v>
      </c>
      <c r="L111" s="32">
        <v>8.4000000000000004</v>
      </c>
      <c r="M111" s="33">
        <f>I111*L111</f>
        <v>24830.400000000001</v>
      </c>
    </row>
    <row r="112" ht="12.75" customHeight="1">
      <c r="B112" s="26" t="s">
        <v>104</v>
      </c>
      <c r="C112" s="27"/>
      <c r="D112" s="28" t="s">
        <v>105</v>
      </c>
      <c r="E112" s="29"/>
      <c r="F112" s="29"/>
      <c r="G112" s="30"/>
      <c r="H112" s="31" t="s">
        <v>25</v>
      </c>
      <c r="I112" s="31">
        <v>999</v>
      </c>
      <c r="J112" s="31">
        <v>0</v>
      </c>
      <c r="K112" s="31">
        <f>I112-J112</f>
        <v>999</v>
      </c>
      <c r="L112" s="32">
        <v>10</v>
      </c>
      <c r="M112" s="33">
        <f>I112*L112</f>
        <v>9990</v>
      </c>
    </row>
    <row r="113" ht="12.75" customHeight="1">
      <c r="B113" s="26" t="s">
        <v>106</v>
      </c>
      <c r="C113" s="27"/>
      <c r="D113" s="28" t="s">
        <v>107</v>
      </c>
      <c r="E113" s="29"/>
      <c r="F113" s="29"/>
      <c r="G113" s="30"/>
      <c r="H113" s="31" t="s">
        <v>25</v>
      </c>
      <c r="I113" s="31">
        <v>998</v>
      </c>
      <c r="J113" s="31">
        <v>0</v>
      </c>
      <c r="K113" s="31">
        <f>I113-J113</f>
        <v>998</v>
      </c>
      <c r="L113" s="32">
        <v>10</v>
      </c>
      <c r="M113" s="33">
        <f>I113*L113</f>
        <v>9980</v>
      </c>
    </row>
    <row r="114" ht="12.75" customHeight="1">
      <c r="B114" s="26" t="s">
        <v>108</v>
      </c>
      <c r="C114" s="27"/>
      <c r="D114" s="28" t="s">
        <v>109</v>
      </c>
      <c r="E114" s="29"/>
      <c r="F114" s="29"/>
      <c r="G114" s="30"/>
      <c r="H114" s="31" t="s">
        <v>25</v>
      </c>
      <c r="I114" s="31">
        <v>999</v>
      </c>
      <c r="J114" s="31">
        <v>0</v>
      </c>
      <c r="K114" s="31">
        <f>I114-J114</f>
        <v>999</v>
      </c>
      <c r="L114" s="32">
        <v>10</v>
      </c>
      <c r="M114" s="33">
        <f>I114*L114</f>
        <v>9990</v>
      </c>
    </row>
    <row r="115" ht="12.75" customHeight="1">
      <c r="B115" s="26"/>
      <c r="C115" s="27"/>
      <c r="D115" s="28" t="s">
        <v>110</v>
      </c>
      <c r="E115" s="29"/>
      <c r="F115" s="29"/>
      <c r="G115" s="30"/>
      <c r="H115" s="31" t="s">
        <v>25</v>
      </c>
      <c r="I115" s="31">
        <v>979.21100000000001</v>
      </c>
      <c r="J115" s="31">
        <v>0</v>
      </c>
      <c r="K115" s="31">
        <f>I115-J115</f>
        <v>979.21100000000001</v>
      </c>
      <c r="L115" s="32">
        <v>10</v>
      </c>
      <c r="M115" s="33">
        <f>I115*L115</f>
        <v>9792.1100000000006</v>
      </c>
    </row>
    <row r="116" ht="12.75" customHeight="1">
      <c r="B116" s="26"/>
      <c r="C116" s="27"/>
      <c r="D116" s="28" t="s">
        <v>111</v>
      </c>
      <c r="E116" s="29"/>
      <c r="F116" s="29"/>
      <c r="G116" s="30"/>
      <c r="H116" s="31" t="s">
        <v>25</v>
      </c>
      <c r="I116" s="31">
        <v>995.64400000000001</v>
      </c>
      <c r="J116" s="31">
        <v>0</v>
      </c>
      <c r="K116" s="31">
        <f>I116-J116</f>
        <v>995.64400000000001</v>
      </c>
      <c r="L116" s="32">
        <v>7</v>
      </c>
      <c r="M116" s="33">
        <f>I116*L116</f>
        <v>6969.5079999999998</v>
      </c>
    </row>
    <row r="117" ht="12.75" customHeight="1">
      <c r="B117" s="26" t="s">
        <v>112</v>
      </c>
      <c r="C117" s="27"/>
      <c r="D117" s="28" t="s">
        <v>112</v>
      </c>
      <c r="E117" s="29"/>
      <c r="F117" s="29"/>
      <c r="G117" s="30"/>
      <c r="H117" s="31" t="s">
        <v>25</v>
      </c>
      <c r="I117" s="31">
        <v>999</v>
      </c>
      <c r="J117" s="31">
        <v>0</v>
      </c>
      <c r="K117" s="31">
        <f>I117-J117</f>
        <v>999</v>
      </c>
      <c r="L117" s="32">
        <v>10</v>
      </c>
      <c r="M117" s="33">
        <f>I117*L117</f>
        <v>9990</v>
      </c>
    </row>
    <row r="118" ht="12.75" customHeight="1">
      <c r="B118" s="26"/>
      <c r="C118" s="27"/>
      <c r="D118" s="28" t="s">
        <v>113</v>
      </c>
      <c r="E118" s="29"/>
      <c r="F118" s="29"/>
      <c r="G118" s="30"/>
      <c r="H118" s="31" t="s">
        <v>25</v>
      </c>
      <c r="I118" s="31">
        <v>981.21100000000001</v>
      </c>
      <c r="J118" s="31">
        <v>0</v>
      </c>
      <c r="K118" s="31">
        <f>I118-J118</f>
        <v>981.21100000000001</v>
      </c>
      <c r="L118" s="32">
        <v>10</v>
      </c>
      <c r="M118" s="33">
        <f>I118*L118</f>
        <v>9812.1100000000006</v>
      </c>
    </row>
    <row r="119" ht="12.75" customHeight="1">
      <c r="B119" s="34" t="s">
        <v>19</v>
      </c>
      <c r="C119" s="35"/>
      <c r="D119" s="35"/>
      <c r="E119" s="36"/>
      <c r="F119" s="36"/>
      <c r="G119" s="37"/>
      <c r="H119" s="38"/>
      <c r="I119" s="37"/>
      <c r="J119" s="37"/>
      <c r="K119" s="39"/>
      <c r="L119" s="39"/>
      <c r="M119" s="40">
        <f>SUM(M111:M118)</f>
        <v>91354.127999999997</v>
      </c>
    </row>
    <row r="120" ht="12.75" customHeight="1">
      <c r="B120" s="20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2"/>
    </row>
    <row r="121" ht="12.75" customHeight="1">
      <c r="B121" s="23" t="s">
        <v>114</v>
      </c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5"/>
    </row>
    <row r="122" ht="12.75" customHeight="1">
      <c r="B122" s="26" t="s">
        <v>115</v>
      </c>
      <c r="C122" s="27"/>
      <c r="D122" s="28" t="s">
        <v>116</v>
      </c>
      <c r="E122" s="29"/>
      <c r="F122" s="29"/>
      <c r="G122" s="30"/>
      <c r="H122" s="31" t="s">
        <v>25</v>
      </c>
      <c r="I122" s="31">
        <v>1972</v>
      </c>
      <c r="J122" s="31">
        <v>0</v>
      </c>
      <c r="K122" s="31">
        <f>I122-J122</f>
        <v>1972</v>
      </c>
      <c r="L122" s="32">
        <v>11.08</v>
      </c>
      <c r="M122" s="33">
        <f>I122*L122</f>
        <v>21849.759999999998</v>
      </c>
    </row>
    <row r="123" ht="12.75" customHeight="1">
      <c r="B123" s="26" t="s">
        <v>117</v>
      </c>
      <c r="C123" s="27"/>
      <c r="D123" s="28" t="s">
        <v>118</v>
      </c>
      <c r="E123" s="29"/>
      <c r="F123" s="29"/>
      <c r="G123" s="30"/>
      <c r="H123" s="31" t="s">
        <v>25</v>
      </c>
      <c r="I123" s="31">
        <v>2094.2199999999998</v>
      </c>
      <c r="J123" s="31">
        <v>0</v>
      </c>
      <c r="K123" s="31">
        <f>I123-J123</f>
        <v>2094.2199999999998</v>
      </c>
      <c r="L123" s="32">
        <v>1.0600000000000001</v>
      </c>
      <c r="M123" s="33">
        <f>I123*L123</f>
        <v>2219.8732</v>
      </c>
    </row>
    <row r="124" ht="12.75" customHeight="1">
      <c r="B124" s="34" t="s">
        <v>19</v>
      </c>
      <c r="C124" s="35"/>
      <c r="D124" s="35"/>
      <c r="E124" s="36"/>
      <c r="F124" s="36"/>
      <c r="G124" s="37"/>
      <c r="H124" s="38"/>
      <c r="I124" s="37"/>
      <c r="J124" s="37"/>
      <c r="K124" s="39"/>
      <c r="L124" s="39"/>
      <c r="M124" s="40">
        <f>SUM(M122:M123)</f>
        <v>24069.633199999997</v>
      </c>
    </row>
    <row r="125" ht="12.75" customHeight="1">
      <c r="B125" s="20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2"/>
    </row>
    <row r="126" ht="12.75" customHeight="1">
      <c r="B126" s="23" t="s">
        <v>119</v>
      </c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5"/>
    </row>
    <row r="127" ht="12.75" customHeight="1">
      <c r="B127" s="26" t="s">
        <v>120</v>
      </c>
      <c r="C127" s="27"/>
      <c r="D127" s="28" t="s">
        <v>121</v>
      </c>
      <c r="E127" s="29"/>
      <c r="F127" s="29"/>
      <c r="G127" s="30"/>
      <c r="H127" s="31" t="s">
        <v>25</v>
      </c>
      <c r="I127" s="31">
        <v>997</v>
      </c>
      <c r="J127" s="31">
        <v>0</v>
      </c>
      <c r="K127" s="31">
        <f>I127-J127</f>
        <v>997</v>
      </c>
      <c r="L127" s="32">
        <v>10</v>
      </c>
      <c r="M127" s="33">
        <f>I127*L127</f>
        <v>9970</v>
      </c>
    </row>
    <row r="128" ht="12.75" customHeight="1">
      <c r="B128" s="26" t="s">
        <v>122</v>
      </c>
      <c r="C128" s="27"/>
      <c r="D128" s="28" t="s">
        <v>123</v>
      </c>
      <c r="E128" s="29"/>
      <c r="F128" s="29"/>
      <c r="G128" s="30"/>
      <c r="H128" s="31" t="s">
        <v>25</v>
      </c>
      <c r="I128" s="31">
        <v>2064</v>
      </c>
      <c r="J128" s="31">
        <v>0</v>
      </c>
      <c r="K128" s="31">
        <f>I128-J128</f>
        <v>2064</v>
      </c>
      <c r="L128" s="32">
        <v>1.44</v>
      </c>
      <c r="M128" s="33">
        <f>I128*L128</f>
        <v>2972.1599999999999</v>
      </c>
    </row>
    <row r="129" ht="12.75" customHeight="1">
      <c r="B129" s="26" t="s">
        <v>124</v>
      </c>
      <c r="C129" s="27"/>
      <c r="D129" s="28" t="s">
        <v>125</v>
      </c>
      <c r="E129" s="29"/>
      <c r="F129" s="29"/>
      <c r="G129" s="30"/>
      <c r="H129" s="31" t="s">
        <v>25</v>
      </c>
      <c r="I129" s="31">
        <v>996.64400000000001</v>
      </c>
      <c r="J129" s="31">
        <v>0</v>
      </c>
      <c r="K129" s="31">
        <f>I129-J129</f>
        <v>996.64400000000001</v>
      </c>
      <c r="L129" s="32">
        <v>10</v>
      </c>
      <c r="M129" s="33">
        <f>I129*L129</f>
        <v>9966.4400000000005</v>
      </c>
    </row>
    <row r="130" ht="12.75" customHeight="1">
      <c r="B130" s="26" t="s">
        <v>126</v>
      </c>
      <c r="C130" s="27"/>
      <c r="D130" s="28" t="s">
        <v>127</v>
      </c>
      <c r="E130" s="29"/>
      <c r="F130" s="29"/>
      <c r="G130" s="30"/>
      <c r="H130" s="31" t="s">
        <v>25</v>
      </c>
      <c r="I130" s="31">
        <v>999</v>
      </c>
      <c r="J130" s="31">
        <v>0</v>
      </c>
      <c r="K130" s="31">
        <f>I130-J130</f>
        <v>999</v>
      </c>
      <c r="L130" s="32">
        <v>9</v>
      </c>
      <c r="M130" s="33">
        <f>I130*L130</f>
        <v>8991</v>
      </c>
    </row>
    <row r="131" ht="12.75" customHeight="1">
      <c r="B131" s="26" t="s">
        <v>128</v>
      </c>
      <c r="C131" s="27"/>
      <c r="D131" s="28" t="s">
        <v>129</v>
      </c>
      <c r="E131" s="29"/>
      <c r="F131" s="29"/>
      <c r="G131" s="30"/>
      <c r="H131" s="31" t="s">
        <v>25</v>
      </c>
      <c r="I131" s="31">
        <v>999</v>
      </c>
      <c r="J131" s="31">
        <v>0</v>
      </c>
      <c r="K131" s="31">
        <f>I131-J131</f>
        <v>999</v>
      </c>
      <c r="L131" s="32">
        <v>10</v>
      </c>
      <c r="M131" s="33">
        <f>I131*L131</f>
        <v>9990</v>
      </c>
    </row>
    <row r="132" ht="12.75" customHeight="1">
      <c r="B132" s="26" t="s">
        <v>130</v>
      </c>
      <c r="C132" s="27"/>
      <c r="D132" s="28" t="s">
        <v>131</v>
      </c>
      <c r="E132" s="29"/>
      <c r="F132" s="29"/>
      <c r="G132" s="30"/>
      <c r="H132" s="31" t="s">
        <v>25</v>
      </c>
      <c r="I132" s="31">
        <v>999</v>
      </c>
      <c r="J132" s="31">
        <v>0</v>
      </c>
      <c r="K132" s="31">
        <f>I132-J132</f>
        <v>999</v>
      </c>
      <c r="L132" s="32">
        <v>10</v>
      </c>
      <c r="M132" s="33">
        <f>I132*L132</f>
        <v>9990</v>
      </c>
    </row>
    <row r="133" ht="12.75" customHeight="1">
      <c r="B133" s="34" t="s">
        <v>19</v>
      </c>
      <c r="C133" s="35"/>
      <c r="D133" s="35"/>
      <c r="E133" s="36"/>
      <c r="F133" s="36"/>
      <c r="G133" s="37"/>
      <c r="H133" s="38"/>
      <c r="I133" s="37"/>
      <c r="J133" s="37"/>
      <c r="K133" s="39"/>
      <c r="L133" s="39"/>
      <c r="M133" s="40">
        <f>SUM(M127:M132)</f>
        <v>51879.599999999999</v>
      </c>
    </row>
    <row r="134" ht="12.75" customHeight="1">
      <c r="B134" s="20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2"/>
    </row>
    <row r="135" ht="12.75" customHeight="1">
      <c r="B135" s="23" t="s">
        <v>132</v>
      </c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5"/>
    </row>
    <row r="136" ht="12.75" customHeight="1">
      <c r="B136" s="26"/>
      <c r="C136" s="27"/>
      <c r="D136" s="28" t="s">
        <v>133</v>
      </c>
      <c r="E136" s="29"/>
      <c r="F136" s="29"/>
      <c r="G136" s="30"/>
      <c r="H136" s="31" t="s">
        <v>16</v>
      </c>
      <c r="I136" s="31">
        <v>999</v>
      </c>
      <c r="J136" s="31">
        <v>0</v>
      </c>
      <c r="K136" s="31">
        <f>I136-J136</f>
        <v>999</v>
      </c>
      <c r="L136" s="32">
        <v>10</v>
      </c>
      <c r="M136" s="33">
        <f>I136*L136</f>
        <v>9990</v>
      </c>
    </row>
    <row r="137" ht="12.75" customHeight="1">
      <c r="B137" s="26"/>
      <c r="C137" s="27"/>
      <c r="D137" s="28" t="s">
        <v>134</v>
      </c>
      <c r="E137" s="29"/>
      <c r="F137" s="29"/>
      <c r="G137" s="30"/>
      <c r="H137" s="31" t="s">
        <v>25</v>
      </c>
      <c r="I137" s="31">
        <v>997</v>
      </c>
      <c r="J137" s="31">
        <v>0</v>
      </c>
      <c r="K137" s="31">
        <f>I137-J137</f>
        <v>997</v>
      </c>
      <c r="L137" s="32">
        <v>10</v>
      </c>
      <c r="M137" s="33">
        <f>I137*L137</f>
        <v>9970</v>
      </c>
    </row>
    <row r="138" ht="12.75" customHeight="1">
      <c r="B138" s="34" t="s">
        <v>19</v>
      </c>
      <c r="C138" s="35"/>
      <c r="D138" s="35"/>
      <c r="E138" s="36"/>
      <c r="F138" s="36"/>
      <c r="G138" s="37"/>
      <c r="H138" s="38"/>
      <c r="I138" s="37"/>
      <c r="J138" s="37"/>
      <c r="K138" s="39"/>
      <c r="L138" s="39"/>
      <c r="M138" s="40">
        <f>SUM(M136:M137)</f>
        <v>19960</v>
      </c>
    </row>
    <row r="139" ht="12.75" customHeight="1">
      <c r="B139" s="20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2"/>
    </row>
    <row r="140" ht="12.75" customHeight="1">
      <c r="B140" s="23" t="s">
        <v>135</v>
      </c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5"/>
    </row>
    <row r="141" ht="12.75" customHeight="1">
      <c r="B141" s="26"/>
      <c r="C141" s="27"/>
      <c r="D141" s="28" t="s">
        <v>136</v>
      </c>
      <c r="E141" s="29"/>
      <c r="F141" s="29"/>
      <c r="G141" s="30"/>
      <c r="H141" s="31" t="s">
        <v>16</v>
      </c>
      <c r="I141" s="31">
        <v>14</v>
      </c>
      <c r="J141" s="31">
        <v>0</v>
      </c>
      <c r="K141" s="31">
        <f>I141-J141</f>
        <v>14</v>
      </c>
      <c r="L141" s="32">
        <v>10</v>
      </c>
      <c r="M141" s="33">
        <f>I141*L141</f>
        <v>140</v>
      </c>
    </row>
    <row r="142" ht="12.75" customHeight="1">
      <c r="B142" s="26"/>
      <c r="C142" s="27"/>
      <c r="D142" s="28" t="s">
        <v>137</v>
      </c>
      <c r="E142" s="29"/>
      <c r="F142" s="29"/>
      <c r="G142" s="30"/>
      <c r="H142" s="31" t="s">
        <v>16</v>
      </c>
      <c r="I142" s="31">
        <v>998</v>
      </c>
      <c r="J142" s="31">
        <v>0</v>
      </c>
      <c r="K142" s="31">
        <f>I142-J142</f>
        <v>998</v>
      </c>
      <c r="L142" s="32">
        <v>10</v>
      </c>
      <c r="M142" s="33">
        <f>I142*L142</f>
        <v>9980</v>
      </c>
    </row>
    <row r="143" ht="12.75" customHeight="1">
      <c r="B143" s="26"/>
      <c r="C143" s="27"/>
      <c r="D143" s="28" t="s">
        <v>138</v>
      </c>
      <c r="E143" s="29"/>
      <c r="F143" s="29"/>
      <c r="G143" s="30"/>
      <c r="H143" s="31" t="s">
        <v>139</v>
      </c>
      <c r="I143" s="31">
        <v>998</v>
      </c>
      <c r="J143" s="31">
        <v>0</v>
      </c>
      <c r="K143" s="31">
        <f>I143-J143</f>
        <v>998</v>
      </c>
      <c r="L143" s="32">
        <v>10</v>
      </c>
      <c r="M143" s="33">
        <f>I143*L143</f>
        <v>9980</v>
      </c>
    </row>
    <row r="144" ht="12.75" customHeight="1">
      <c r="B144" s="26"/>
      <c r="C144" s="27"/>
      <c r="D144" s="28" t="s">
        <v>140</v>
      </c>
      <c r="E144" s="29"/>
      <c r="F144" s="29"/>
      <c r="G144" s="30"/>
      <c r="H144" s="31" t="s">
        <v>139</v>
      </c>
      <c r="I144" s="31">
        <v>1012</v>
      </c>
      <c r="J144" s="31">
        <v>0</v>
      </c>
      <c r="K144" s="31">
        <f>I144-J144</f>
        <v>1012</v>
      </c>
      <c r="L144" s="32">
        <v>10</v>
      </c>
      <c r="M144" s="33">
        <f>I144*L144</f>
        <v>10120</v>
      </c>
    </row>
    <row r="145" ht="12.75" customHeight="1">
      <c r="B145" s="26"/>
      <c r="C145" s="27"/>
      <c r="D145" s="28" t="s">
        <v>141</v>
      </c>
      <c r="E145" s="29"/>
      <c r="F145" s="29"/>
      <c r="G145" s="30"/>
      <c r="H145" s="31" t="s">
        <v>139</v>
      </c>
      <c r="I145" s="31">
        <v>1000</v>
      </c>
      <c r="J145" s="31">
        <v>0</v>
      </c>
      <c r="K145" s="31">
        <f>I145-J145</f>
        <v>1000</v>
      </c>
      <c r="L145" s="32">
        <v>9.9900000000000002</v>
      </c>
      <c r="M145" s="33">
        <f>I145*L145</f>
        <v>9990</v>
      </c>
    </row>
    <row r="146" ht="12.75" customHeight="1">
      <c r="B146" s="34" t="s">
        <v>19</v>
      </c>
      <c r="C146" s="35"/>
      <c r="D146" s="35"/>
      <c r="E146" s="36"/>
      <c r="F146" s="36"/>
      <c r="G146" s="37"/>
      <c r="H146" s="38"/>
      <c r="I146" s="37"/>
      <c r="J146" s="37"/>
      <c r="K146" s="39"/>
      <c r="L146" s="39"/>
      <c r="M146" s="40">
        <f>SUM(M141:M145)</f>
        <v>40210</v>
      </c>
    </row>
    <row r="147" ht="12.75" customHeight="1">
      <c r="B147" s="20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2"/>
    </row>
    <row r="148" ht="12.75" customHeight="1">
      <c r="B148" s="23" t="s">
        <v>142</v>
      </c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5"/>
    </row>
    <row r="149" ht="12.75" customHeight="1">
      <c r="B149" s="26"/>
      <c r="C149" s="27"/>
      <c r="D149" s="28" t="s">
        <v>143</v>
      </c>
      <c r="E149" s="29"/>
      <c r="F149" s="29"/>
      <c r="G149" s="30"/>
      <c r="H149" s="31" t="s">
        <v>139</v>
      </c>
      <c r="I149" s="31">
        <v>999</v>
      </c>
      <c r="J149" s="31">
        <v>0</v>
      </c>
      <c r="K149" s="31">
        <f>I149-J149</f>
        <v>999</v>
      </c>
      <c r="L149" s="32">
        <v>10</v>
      </c>
      <c r="M149" s="33">
        <f>I149*L149</f>
        <v>9990</v>
      </c>
    </row>
    <row r="150" ht="12.75" customHeight="1">
      <c r="B150" s="34" t="s">
        <v>19</v>
      </c>
      <c r="C150" s="35"/>
      <c r="D150" s="35"/>
      <c r="E150" s="36"/>
      <c r="F150" s="36"/>
      <c r="G150" s="37"/>
      <c r="H150" s="38"/>
      <c r="I150" s="37"/>
      <c r="J150" s="37"/>
      <c r="K150" s="39"/>
      <c r="L150" s="39"/>
      <c r="M150" s="40">
        <f>SUM(M149)</f>
        <v>9990</v>
      </c>
    </row>
    <row r="151" ht="12.75" customHeight="1">
      <c r="B151" s="20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2"/>
    </row>
    <row r="152" ht="12.75" customHeight="1">
      <c r="B152" s="23" t="s">
        <v>144</v>
      </c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5"/>
    </row>
    <row r="153" ht="12.75" customHeight="1">
      <c r="B153" s="26"/>
      <c r="C153" s="27"/>
      <c r="D153" s="28" t="s">
        <v>145</v>
      </c>
      <c r="E153" s="29"/>
      <c r="F153" s="29"/>
      <c r="G153" s="30"/>
      <c r="H153" s="31" t="s">
        <v>139</v>
      </c>
      <c r="I153" s="31">
        <v>999</v>
      </c>
      <c r="J153" s="31">
        <v>0</v>
      </c>
      <c r="K153" s="31">
        <f>I153-J153</f>
        <v>999</v>
      </c>
      <c r="L153" s="32">
        <v>10</v>
      </c>
      <c r="M153" s="33">
        <f>I153*L153</f>
        <v>9990</v>
      </c>
    </row>
    <row r="154" ht="12.75" customHeight="1">
      <c r="B154" s="34" t="s">
        <v>19</v>
      </c>
      <c r="C154" s="35"/>
      <c r="D154" s="35"/>
      <c r="E154" s="36"/>
      <c r="F154" s="36"/>
      <c r="G154" s="37"/>
      <c r="H154" s="38"/>
      <c r="I154" s="37"/>
      <c r="J154" s="37"/>
      <c r="K154" s="39"/>
      <c r="L154" s="39"/>
      <c r="M154" s="40">
        <f>SUM(M153)</f>
        <v>9990</v>
      </c>
    </row>
    <row r="155" ht="12.75" customHeight="1">
      <c r="B155" s="20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2"/>
    </row>
    <row r="156" ht="12.75" customHeight="1">
      <c r="B156" s="23" t="s">
        <v>146</v>
      </c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5"/>
    </row>
    <row r="157" ht="12.75" customHeight="1">
      <c r="B157" s="26"/>
      <c r="C157" s="27"/>
      <c r="D157" s="28" t="s">
        <v>147</v>
      </c>
      <c r="E157" s="29"/>
      <c r="F157" s="29"/>
      <c r="G157" s="30"/>
      <c r="H157" s="31" t="s">
        <v>25</v>
      </c>
      <c r="I157" s="31">
        <v>999</v>
      </c>
      <c r="J157" s="31">
        <v>0</v>
      </c>
      <c r="K157" s="31">
        <f>I157-J157</f>
        <v>999</v>
      </c>
      <c r="L157" s="32">
        <v>10</v>
      </c>
      <c r="M157" s="33">
        <f>I157*L157</f>
        <v>9990</v>
      </c>
    </row>
    <row r="158" ht="12.75" customHeight="1">
      <c r="B158" s="26" t="s">
        <v>148</v>
      </c>
      <c r="C158" s="27"/>
      <c r="D158" s="28" t="s">
        <v>149</v>
      </c>
      <c r="E158" s="29"/>
      <c r="F158" s="29"/>
      <c r="G158" s="30"/>
      <c r="H158" s="31" t="s">
        <v>16</v>
      </c>
      <c r="I158" s="31">
        <v>488.43200000000002</v>
      </c>
      <c r="J158" s="31">
        <v>0</v>
      </c>
      <c r="K158" s="31">
        <f>I158-J158</f>
        <v>488.43200000000002</v>
      </c>
      <c r="L158" s="32">
        <v>9</v>
      </c>
      <c r="M158" s="33">
        <f>I158*L158</f>
        <v>4395.8879999999999</v>
      </c>
    </row>
    <row r="159" ht="12.75" customHeight="1">
      <c r="B159" s="26"/>
      <c r="C159" s="27"/>
      <c r="D159" s="28" t="s">
        <v>150</v>
      </c>
      <c r="E159" s="29"/>
      <c r="F159" s="29"/>
      <c r="G159" s="30"/>
      <c r="H159" s="31" t="s">
        <v>139</v>
      </c>
      <c r="I159" s="31">
        <v>1009</v>
      </c>
      <c r="J159" s="31">
        <v>0</v>
      </c>
      <c r="K159" s="31">
        <f>I159-J159</f>
        <v>1009</v>
      </c>
      <c r="L159" s="32">
        <v>10.050000000000001</v>
      </c>
      <c r="M159" s="33">
        <f>I159*L159</f>
        <v>10140.450000000001</v>
      </c>
    </row>
    <row r="160" ht="12.75" customHeight="1">
      <c r="B160" s="34" t="s">
        <v>19</v>
      </c>
      <c r="C160" s="35"/>
      <c r="D160" s="35"/>
      <c r="E160" s="36"/>
      <c r="F160" s="36"/>
      <c r="G160" s="37"/>
      <c r="H160" s="38"/>
      <c r="I160" s="37"/>
      <c r="J160" s="37"/>
      <c r="K160" s="39"/>
      <c r="L160" s="39"/>
      <c r="M160" s="40">
        <f>SUM(M157:M159)</f>
        <v>24526.338</v>
      </c>
    </row>
    <row r="161" ht="12.75" customHeight="1">
      <c r="B161" s="20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2"/>
    </row>
    <row r="162" ht="12.75" customHeight="1">
      <c r="B162" s="23" t="s">
        <v>151</v>
      </c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5"/>
    </row>
    <row r="163" ht="12.75" customHeight="1">
      <c r="B163" s="26"/>
      <c r="C163" s="27"/>
      <c r="D163" s="28" t="s">
        <v>152</v>
      </c>
      <c r="E163" s="29"/>
      <c r="F163" s="29"/>
      <c r="G163" s="30"/>
      <c r="H163" s="31" t="s">
        <v>139</v>
      </c>
      <c r="I163" s="31">
        <v>999</v>
      </c>
      <c r="J163" s="31">
        <v>0</v>
      </c>
      <c r="K163" s="31">
        <f>I163-J163</f>
        <v>999</v>
      </c>
      <c r="L163" s="32">
        <v>10</v>
      </c>
      <c r="M163" s="33">
        <f>I163*L163</f>
        <v>9990</v>
      </c>
    </row>
    <row r="164" ht="12.75" customHeight="1">
      <c r="B164" s="34" t="s">
        <v>19</v>
      </c>
      <c r="C164" s="35"/>
      <c r="D164" s="35"/>
      <c r="E164" s="36"/>
      <c r="F164" s="36"/>
      <c r="G164" s="37"/>
      <c r="H164" s="38"/>
      <c r="I164" s="37"/>
      <c r="J164" s="37"/>
      <c r="K164" s="39"/>
      <c r="L164" s="39"/>
      <c r="M164" s="40">
        <f>SUM(M163)</f>
        <v>9990</v>
      </c>
    </row>
    <row r="165" ht="12.75" customHeight="1">
      <c r="B165" s="20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2"/>
    </row>
    <row r="166" ht="12.75" customHeight="1">
      <c r="B166" s="23" t="s">
        <v>153</v>
      </c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5"/>
    </row>
    <row r="167" ht="12.75" customHeight="1">
      <c r="B167" s="26"/>
      <c r="C167" s="27"/>
      <c r="D167" s="28" t="s">
        <v>154</v>
      </c>
      <c r="E167" s="29"/>
      <c r="F167" s="29"/>
      <c r="G167" s="30"/>
      <c r="H167" s="31" t="s">
        <v>139</v>
      </c>
      <c r="I167" s="31">
        <v>999</v>
      </c>
      <c r="J167" s="31">
        <v>0</v>
      </c>
      <c r="K167" s="31">
        <f>I167-J167</f>
        <v>999</v>
      </c>
      <c r="L167" s="32">
        <v>10</v>
      </c>
      <c r="M167" s="33">
        <f>I167*L167</f>
        <v>9990</v>
      </c>
    </row>
    <row r="168" ht="12.75" customHeight="1">
      <c r="B168" s="34" t="s">
        <v>19</v>
      </c>
      <c r="C168" s="35"/>
      <c r="D168" s="35"/>
      <c r="E168" s="36"/>
      <c r="F168" s="36"/>
      <c r="G168" s="37"/>
      <c r="H168" s="38"/>
      <c r="I168" s="37"/>
      <c r="J168" s="37"/>
      <c r="K168" s="39"/>
      <c r="L168" s="39"/>
      <c r="M168" s="40">
        <f>SUM(M167)</f>
        <v>9990</v>
      </c>
    </row>
    <row r="169" ht="12.75" customHeight="1">
      <c r="B169" s="20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2"/>
    </row>
    <row r="170" ht="12.75" customHeight="1">
      <c r="B170" s="23" t="s">
        <v>155</v>
      </c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5"/>
    </row>
    <row r="171" ht="12.75" customHeight="1">
      <c r="B171" s="26"/>
      <c r="C171" s="27"/>
      <c r="D171" s="28" t="s">
        <v>156</v>
      </c>
      <c r="E171" s="29"/>
      <c r="F171" s="29"/>
      <c r="G171" s="30"/>
      <c r="H171" s="31" t="s">
        <v>139</v>
      </c>
      <c r="I171" s="31">
        <v>984.84100000000001</v>
      </c>
      <c r="J171" s="31">
        <v>0</v>
      </c>
      <c r="K171" s="31">
        <f>I171-J171</f>
        <v>984.84100000000001</v>
      </c>
      <c r="L171" s="32">
        <v>10</v>
      </c>
      <c r="M171" s="33">
        <f>I171*L171</f>
        <v>9848.4099999999999</v>
      </c>
    </row>
    <row r="172" ht="12.75" customHeight="1">
      <c r="B172" s="34" t="s">
        <v>19</v>
      </c>
      <c r="C172" s="35"/>
      <c r="D172" s="35"/>
      <c r="E172" s="36"/>
      <c r="F172" s="36"/>
      <c r="G172" s="37"/>
      <c r="H172" s="38"/>
      <c r="I172" s="37"/>
      <c r="J172" s="37"/>
      <c r="K172" s="39"/>
      <c r="L172" s="39"/>
      <c r="M172" s="40">
        <f>SUM(M171)</f>
        <v>9848.4099999999999</v>
      </c>
    </row>
    <row r="173" ht="12.75" customHeight="1">
      <c r="B173" s="20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2"/>
    </row>
    <row r="174" ht="12.75" customHeight="1">
      <c r="B174" s="23" t="s">
        <v>157</v>
      </c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5"/>
    </row>
    <row r="175" ht="12.75" customHeight="1">
      <c r="B175" s="26" t="s">
        <v>158</v>
      </c>
      <c r="C175" s="27"/>
      <c r="D175" s="28" t="s">
        <v>159</v>
      </c>
      <c r="E175" s="29"/>
      <c r="F175" s="29"/>
      <c r="G175" s="30"/>
      <c r="H175" s="31" t="s">
        <v>25</v>
      </c>
      <c r="I175" s="31">
        <v>113</v>
      </c>
      <c r="J175" s="31">
        <v>0</v>
      </c>
      <c r="K175" s="31">
        <f>I175-J175</f>
        <v>113</v>
      </c>
      <c r="L175" s="32">
        <v>135.41999999999999</v>
      </c>
      <c r="M175" s="33">
        <f>I175*L175</f>
        <v>15302.459999999999</v>
      </c>
    </row>
    <row r="176" ht="12.75" customHeight="1">
      <c r="B176" s="26" t="s">
        <v>160</v>
      </c>
      <c r="C176" s="27"/>
      <c r="D176" s="28" t="s">
        <v>161</v>
      </c>
      <c r="E176" s="29"/>
      <c r="F176" s="29"/>
      <c r="G176" s="30"/>
      <c r="H176" s="31" t="s">
        <v>25</v>
      </c>
      <c r="I176" s="31">
        <v>8.6780000000000008</v>
      </c>
      <c r="J176" s="31">
        <v>0</v>
      </c>
      <c r="K176" s="31">
        <f>I176-J176</f>
        <v>8.6780000000000008</v>
      </c>
      <c r="L176" s="32">
        <v>176.81</v>
      </c>
      <c r="M176" s="33">
        <f>I176*L176</f>
        <v>1534.35718</v>
      </c>
    </row>
    <row r="177" ht="12.75" customHeight="1">
      <c r="B177" s="34" t="s">
        <v>19</v>
      </c>
      <c r="C177" s="35"/>
      <c r="D177" s="35"/>
      <c r="E177" s="36"/>
      <c r="F177" s="36"/>
      <c r="G177" s="37"/>
      <c r="H177" s="38"/>
      <c r="I177" s="37"/>
      <c r="J177" s="37"/>
      <c r="K177" s="39"/>
      <c r="L177" s="39"/>
      <c r="M177" s="40">
        <f>SUM(M175:M176)</f>
        <v>16836.817179999998</v>
      </c>
    </row>
    <row r="178" ht="12.75" customHeight="1">
      <c r="B178" s="20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2"/>
    </row>
    <row r="179" ht="12.75" customHeight="1">
      <c r="B179" s="23" t="s">
        <v>162</v>
      </c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5"/>
    </row>
    <row r="180" ht="12.75" customHeight="1">
      <c r="B180" s="26" t="s">
        <v>163</v>
      </c>
      <c r="C180" s="27"/>
      <c r="D180" s="28" t="s">
        <v>164</v>
      </c>
      <c r="E180" s="29"/>
      <c r="F180" s="29"/>
      <c r="G180" s="30"/>
      <c r="H180" s="31" t="s">
        <v>25</v>
      </c>
      <c r="I180" s="31">
        <v>2164</v>
      </c>
      <c r="J180" s="31">
        <v>0</v>
      </c>
      <c r="K180" s="31">
        <f>I180-J180</f>
        <v>2164</v>
      </c>
      <c r="L180" s="32">
        <v>10.15</v>
      </c>
      <c r="M180" s="33">
        <f>I180*L180</f>
        <v>21964.599999999999</v>
      </c>
    </row>
    <row r="181" ht="12.75" customHeight="1">
      <c r="B181" s="26" t="s">
        <v>165</v>
      </c>
      <c r="C181" s="27"/>
      <c r="D181" s="28" t="s">
        <v>166</v>
      </c>
      <c r="E181" s="29"/>
      <c r="F181" s="29"/>
      <c r="G181" s="30"/>
      <c r="H181" s="31" t="s">
        <v>25</v>
      </c>
      <c r="I181" s="31">
        <v>874.87199999999996</v>
      </c>
      <c r="J181" s="31">
        <v>172.56800000000001</v>
      </c>
      <c r="K181" s="31">
        <f>I181-J181</f>
        <v>702.30399999999997</v>
      </c>
      <c r="L181" s="32">
        <v>9.4900000000000002</v>
      </c>
      <c r="M181" s="33">
        <f>I181*L181</f>
        <v>8302.5352800000001</v>
      </c>
    </row>
    <row r="182" ht="12.75" customHeight="1">
      <c r="B182" s="34" t="s">
        <v>19</v>
      </c>
      <c r="C182" s="35"/>
      <c r="D182" s="35"/>
      <c r="E182" s="36"/>
      <c r="F182" s="36"/>
      <c r="G182" s="37"/>
      <c r="H182" s="38"/>
      <c r="I182" s="37"/>
      <c r="J182" s="37"/>
      <c r="K182" s="39"/>
      <c r="L182" s="39"/>
      <c r="M182" s="40">
        <f>SUM(M180:M181)</f>
        <v>30267.135279999999</v>
      </c>
    </row>
    <row r="183" ht="12.75" customHeight="1">
      <c r="B183" s="20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2"/>
    </row>
    <row r="184" ht="12.75" customHeight="1">
      <c r="B184" s="23" t="s">
        <v>167</v>
      </c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5"/>
    </row>
    <row r="185" ht="12.75" customHeight="1">
      <c r="B185" s="26"/>
      <c r="C185" s="27"/>
      <c r="D185" s="28" t="s">
        <v>168</v>
      </c>
      <c r="E185" s="29"/>
      <c r="F185" s="29"/>
      <c r="G185" s="30"/>
      <c r="H185" s="31" t="s">
        <v>16</v>
      </c>
      <c r="I185" s="31">
        <v>998</v>
      </c>
      <c r="J185" s="31">
        <v>0</v>
      </c>
      <c r="K185" s="31">
        <f>I185-J185</f>
        <v>998</v>
      </c>
      <c r="L185" s="32">
        <v>20</v>
      </c>
      <c r="M185" s="33">
        <f>I185*L185</f>
        <v>19960</v>
      </c>
    </row>
    <row r="186" ht="12.75" customHeight="1">
      <c r="B186" s="34" t="s">
        <v>19</v>
      </c>
      <c r="C186" s="35"/>
      <c r="D186" s="35"/>
      <c r="E186" s="36"/>
      <c r="F186" s="36"/>
      <c r="G186" s="37"/>
      <c r="H186" s="38"/>
      <c r="I186" s="37"/>
      <c r="J186" s="37"/>
      <c r="K186" s="39"/>
      <c r="L186" s="39"/>
      <c r="M186" s="40">
        <f>SUM(M185)</f>
        <v>19960</v>
      </c>
    </row>
    <row r="187" ht="19.5" customHeight="1">
      <c r="B187" s="41" t="s">
        <v>169</v>
      </c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3">
        <v>2144187.33439</v>
      </c>
    </row>
    <row r="188" ht="12.75" customHeight="1">
      <c r="B188" s="44"/>
      <c r="C188" s="44"/>
      <c r="E188" s="45"/>
      <c r="F188" s="45"/>
      <c r="G188" s="46"/>
      <c r="H188" s="46"/>
      <c r="I188" s="46"/>
      <c r="J188" s="46"/>
      <c r="K188" s="47"/>
      <c r="L188" s="47"/>
      <c r="M188" s="47"/>
    </row>
  </sheetData>
  <mergeCells count="213">
    <mergeCell ref="B16:M16"/>
    <mergeCell ref="D17:G17"/>
    <mergeCell ref="B17:C17"/>
    <mergeCell ref="B20:M20"/>
    <mergeCell ref="D21:G21"/>
    <mergeCell ref="B21:C21"/>
    <mergeCell ref="D22:G22"/>
    <mergeCell ref="B22:C22"/>
    <mergeCell ref="B25:M25"/>
    <mergeCell ref="D26:G26"/>
    <mergeCell ref="B26:C26"/>
    <mergeCell ref="D27:G27"/>
    <mergeCell ref="B27:C27"/>
    <mergeCell ref="B28:C28"/>
    <mergeCell ref="D28:G28"/>
    <mergeCell ref="B31:M31"/>
    <mergeCell ref="B32:C32"/>
    <mergeCell ref="D32:G32"/>
    <mergeCell ref="D33:G33"/>
    <mergeCell ref="B33:C33"/>
    <mergeCell ref="D1:J1"/>
    <mergeCell ref="D2:J2"/>
    <mergeCell ref="E3:G3"/>
    <mergeCell ref="M7:M8"/>
    <mergeCell ref="K7:K8"/>
    <mergeCell ref="J7:J8"/>
    <mergeCell ref="I7:I8"/>
    <mergeCell ref="H7:H8"/>
    <mergeCell ref="D7:G8"/>
    <mergeCell ref="L7:L8"/>
    <mergeCell ref="B7:C8"/>
    <mergeCell ref="B10:M10"/>
    <mergeCell ref="D11:G11"/>
    <mergeCell ref="B11:C11"/>
    <mergeCell ref="D12:G12"/>
    <mergeCell ref="B12:C12"/>
    <mergeCell ref="B13:C13"/>
    <mergeCell ref="D13:G13"/>
    <mergeCell ref="B36:M36"/>
    <mergeCell ref="D37:G37"/>
    <mergeCell ref="B37:C37"/>
    <mergeCell ref="B40:M40"/>
    <mergeCell ref="B41:C41"/>
    <mergeCell ref="D41:G41"/>
    <mergeCell ref="B44:M44"/>
    <mergeCell ref="B45:C45"/>
    <mergeCell ref="D45:G45"/>
    <mergeCell ref="B48:M48"/>
    <mergeCell ref="D49:G49"/>
    <mergeCell ref="B49:C49"/>
    <mergeCell ref="B52:M52"/>
    <mergeCell ref="B53:C53"/>
    <mergeCell ref="D53:G53"/>
    <mergeCell ref="D54:G54"/>
    <mergeCell ref="B54:C54"/>
    <mergeCell ref="D55:G55"/>
    <mergeCell ref="B55:C55"/>
    <mergeCell ref="B58:M58"/>
    <mergeCell ref="B59:C59"/>
    <mergeCell ref="D59:G59"/>
    <mergeCell ref="B62:M62"/>
    <mergeCell ref="B63:C63"/>
    <mergeCell ref="D63:G63"/>
    <mergeCell ref="B66:M66"/>
    <mergeCell ref="B67:C67"/>
    <mergeCell ref="D67:G67"/>
    <mergeCell ref="D68:G68"/>
    <mergeCell ref="B68:C68"/>
    <mergeCell ref="D69:G69"/>
    <mergeCell ref="B69:C69"/>
    <mergeCell ref="B70:C70"/>
    <mergeCell ref="D70:G70"/>
    <mergeCell ref="D71:G71"/>
    <mergeCell ref="B71:C71"/>
    <mergeCell ref="B72:C72"/>
    <mergeCell ref="D72:G72"/>
    <mergeCell ref="D73:G73"/>
    <mergeCell ref="B73:C73"/>
    <mergeCell ref="D74:G74"/>
    <mergeCell ref="B74:C74"/>
    <mergeCell ref="D75:G75"/>
    <mergeCell ref="B75:C75"/>
    <mergeCell ref="B78:M78"/>
    <mergeCell ref="D79:G79"/>
    <mergeCell ref="B79:C79"/>
    <mergeCell ref="D80:G80"/>
    <mergeCell ref="B80:C80"/>
    <mergeCell ref="D81:G81"/>
    <mergeCell ref="B81:C81"/>
    <mergeCell ref="D82:G82"/>
    <mergeCell ref="B82:C82"/>
    <mergeCell ref="D83:G83"/>
    <mergeCell ref="B83:C83"/>
    <mergeCell ref="B84:C84"/>
    <mergeCell ref="D84:G84"/>
    <mergeCell ref="B87:M87"/>
    <mergeCell ref="B88:C88"/>
    <mergeCell ref="D88:G88"/>
    <mergeCell ref="D89:G89"/>
    <mergeCell ref="B89:C89"/>
    <mergeCell ref="D90:G90"/>
    <mergeCell ref="B90:C90"/>
    <mergeCell ref="D91:G91"/>
    <mergeCell ref="B91:C91"/>
    <mergeCell ref="D92:G92"/>
    <mergeCell ref="B92:C92"/>
    <mergeCell ref="B93:C93"/>
    <mergeCell ref="D93:G93"/>
    <mergeCell ref="D94:G94"/>
    <mergeCell ref="B94:C94"/>
    <mergeCell ref="D95:G95"/>
    <mergeCell ref="B95:C95"/>
    <mergeCell ref="B98:M98"/>
    <mergeCell ref="B99:C99"/>
    <mergeCell ref="D99:G99"/>
    <mergeCell ref="B100:C100"/>
    <mergeCell ref="D100:G100"/>
    <mergeCell ref="B101:C101"/>
    <mergeCell ref="D101:G101"/>
    <mergeCell ref="B104:M104"/>
    <mergeCell ref="B105:C105"/>
    <mergeCell ref="D105:G105"/>
    <mergeCell ref="B106:C106"/>
    <mergeCell ref="D106:G106"/>
    <mergeCell ref="D107:G107"/>
    <mergeCell ref="B107:C107"/>
    <mergeCell ref="B110:M110"/>
    <mergeCell ref="B111:C111"/>
    <mergeCell ref="D111:G111"/>
    <mergeCell ref="B112:C112"/>
    <mergeCell ref="D112:G112"/>
    <mergeCell ref="D113:G113"/>
    <mergeCell ref="B113:C113"/>
    <mergeCell ref="B114:C114"/>
    <mergeCell ref="D114:G114"/>
    <mergeCell ref="D115:G115"/>
    <mergeCell ref="B115:C115"/>
    <mergeCell ref="B116:C116"/>
    <mergeCell ref="D116:G116"/>
    <mergeCell ref="B117:C117"/>
    <mergeCell ref="D117:G117"/>
    <mergeCell ref="D118:G118"/>
    <mergeCell ref="B118:C118"/>
    <mergeCell ref="B121:M121"/>
    <mergeCell ref="D122:G122"/>
    <mergeCell ref="B122:C122"/>
    <mergeCell ref="D123:G123"/>
    <mergeCell ref="B123:C123"/>
    <mergeCell ref="B126:M126"/>
    <mergeCell ref="D127:G127"/>
    <mergeCell ref="B127:C127"/>
    <mergeCell ref="B128:C128"/>
    <mergeCell ref="D128:G128"/>
    <mergeCell ref="B129:C129"/>
    <mergeCell ref="D129:G129"/>
    <mergeCell ref="B130:C130"/>
    <mergeCell ref="D130:G130"/>
    <mergeCell ref="B131:C131"/>
    <mergeCell ref="D131:G131"/>
    <mergeCell ref="B132:C132"/>
    <mergeCell ref="D132:G132"/>
    <mergeCell ref="B135:M135"/>
    <mergeCell ref="B136:C136"/>
    <mergeCell ref="D136:G136"/>
    <mergeCell ref="D137:G137"/>
    <mergeCell ref="B137:C137"/>
    <mergeCell ref="B140:M140"/>
    <mergeCell ref="B141:C141"/>
    <mergeCell ref="D141:G141"/>
    <mergeCell ref="B142:C142"/>
    <mergeCell ref="D142:G142"/>
    <mergeCell ref="B143:C143"/>
    <mergeCell ref="D143:G143"/>
    <mergeCell ref="B144:C144"/>
    <mergeCell ref="D144:G144"/>
    <mergeCell ref="B145:C145"/>
    <mergeCell ref="D145:G145"/>
    <mergeCell ref="B148:M148"/>
    <mergeCell ref="B149:C149"/>
    <mergeCell ref="D149:G149"/>
    <mergeCell ref="B152:M152"/>
    <mergeCell ref="D153:G153"/>
    <mergeCell ref="B153:C153"/>
    <mergeCell ref="B156:M156"/>
    <mergeCell ref="D157:G157"/>
    <mergeCell ref="B157:C157"/>
    <mergeCell ref="B158:C158"/>
    <mergeCell ref="D158:G158"/>
    <mergeCell ref="B159:C159"/>
    <mergeCell ref="D159:G159"/>
    <mergeCell ref="B162:M162"/>
    <mergeCell ref="B187:L187"/>
    <mergeCell ref="D163:G163"/>
    <mergeCell ref="B163:C163"/>
    <mergeCell ref="B166:M166"/>
    <mergeCell ref="D167:G167"/>
    <mergeCell ref="B167:C167"/>
    <mergeCell ref="B170:M170"/>
    <mergeCell ref="D171:G171"/>
    <mergeCell ref="B171:C171"/>
    <mergeCell ref="B174:M174"/>
    <mergeCell ref="D175:G175"/>
    <mergeCell ref="B175:C175"/>
    <mergeCell ref="D176:G176"/>
    <mergeCell ref="B176:C176"/>
    <mergeCell ref="B179:M179"/>
    <mergeCell ref="D180:G180"/>
    <mergeCell ref="B180:C180"/>
    <mergeCell ref="D181:G181"/>
    <mergeCell ref="B181:C181"/>
    <mergeCell ref="B184:M184"/>
    <mergeCell ref="D185:G185"/>
    <mergeCell ref="B185:C185"/>
  </mergeCells>
  <pageMargins left="0.1965278" right="0.1965278" top="0.39375" bottom="0.39375" header="0.5118055" footer="0.5118055"/>
  <pageSetup r:id="rId1" paperSize="9" orientation="portrait"/>
  <headerFooter alignWithMargins="0"/>
</worksheet>
</file>

<file path=docProps/app.xml><?xml version="1.0" encoding="utf-8"?>
<Properties xmlns="http://schemas.openxmlformats.org/officeDocument/2006/extended-properties">
  <Application>DevExpress Office File API/21.1.3.0</Application>
  <AppVersion>21.1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2012-02-03T06:14:49Z</cp:lastPrinted>
  <dcterms:created xsi:type="dcterms:W3CDTF">2001-10-10T06:27:02Z</dcterms:created>
  <dcterms:modified xsi:type="dcterms:W3CDTF">2024-08-06T06:02:12Z</dcterms:modified>
</cp:coreProperties>
</file>