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Накладна!#REF!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Q17"/>
  <c r="H17"/>
  <c r="Q16"/>
  <c r="J16"/>
  <c r="C16"/>
  <c r="Q15"/>
  <c r="K15"/>
  <c r="B17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<sst xmlns="http://schemas.openxmlformats.org/spreadsheetml/2006/main">
  <si>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</si>
  <si>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786</t>
  </si>
  <si>
    <t xml:space="preserve">від </t>
  </si>
  <si>
    <t>Постачальник</t>
  </si>
  <si>
    <t>ЗАПЧАСТИНИ І МАТЕРІАЛИ ДЛЯ РЕМОНТУ І ЗАМІНИ....</t>
  </si>
  <si>
    <t>Одержувач</t>
  </si>
  <si>
    <t>ФОП Test А.А.2</t>
  </si>
  <si>
    <t>Через кого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</si>
  <si>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</si>
  <si>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</si>
  <si>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</si>
  <si>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</si>
  <si>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</si>
  <si>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</si>
  <si>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</si>
  <si>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</si>
  <si>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</si>
  <si>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Всього на суму:</t>
  </si>
  <si>
    <t>нуль гривень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</si>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</sst>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1">
    <numFmt numFmtId="166" formatCode="dd/mm/yy h:mm;@"/>
  </numFmts>
  <fonts count="2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0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2" fillId="0" borderId="0" xfId="0" applyFont="1" applyFill="1" applyBorder="1" applyAlignment="1">
      <alignment horizontal="right"/>
    </xf>
    <xf numFmtId="0" fontId="12" fillId="0" borderId="10" xfId="0" applyFont="1" applyFill="1" applyBorder="1" applyAlignment="1">
      <alignment horizontal="right"/>
    </xf>
    <xf numFmtId="2" fontId="13" fillId="0" borderId="1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Border="1" applyAlignment="1"/>
    <xf numFmtId="0" fontId="21" fillId="0" borderId="17" xfId="0" applyFont="1" applyBorder="1" applyAlignment="1">
      <alignment horizontal="left"/>
    </xf>
    <xf numFmtId="0" fontId="22" fillId="0" borderId="18" xfId="0" applyFont="1" applyBorder="1"/>
    <xf numFmtId="0" fontId="20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2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2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44588.576460335644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CONCATENATE(IF(""&lt;&gt;"","ЗКПО "&amp;""&amp;", ",""),"тел. ","")</f>
        <v xml:space="preserve">тел. </v>
      </c>
    </row>
    <row r="6">
      <c r="B6" s="12"/>
      <c r="D6" s="13" t="str">
        <f>IF("444444"&lt;&gt;"",CONCATENATE("Р/р ","444444"," в ","Приватбанк", ", МФО ","342344"),"")</f>
        <v>Р/р 444444 в Приватбанк, МФО 342344</v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  <c r="J8" s="16"/>
    </row>
    <row r="9" thickBot="1" ht="33" customHeight="1">
      <c r="B9" s="8" t="s">
        <v>5</v>
      </c>
      <c r="C9" s="9"/>
      <c r="D9" s="17" t="s">
        <v>6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","вул. Короленка 108, смт. Брусилів, обл. Житомирська, ")</f>
        <v xml:space="preserve">Адреса: вул. Короленка 108, смт. Брусилів, обл. Житомирська, </v>
      </c>
      <c r="E10" s="20"/>
      <c r="F10" s="20"/>
      <c r="G10" s="20"/>
      <c r="H10" s="20"/>
      <c r="I10" s="20"/>
      <c r="J10" s="20"/>
    </row>
    <row r="11" ht="16.5" customHeight="1">
      <c r="B11" s="21" t="s">
        <v>7</v>
      </c>
      <c r="C11" s="22"/>
      <c r="D11" s="23"/>
      <c r="E11" s="23"/>
      <c r="F11" s="23"/>
      <c r="G11" s="22"/>
      <c r="H11" s="22"/>
      <c r="I11" s="22"/>
      <c r="J11" s="24" t="s">
        <v>8</v>
      </c>
      <c r="K11" s="24"/>
      <c r="L11" s="24"/>
      <c r="M11" s="24"/>
      <c r="N11" s="24"/>
      <c r="O11" s="24"/>
      <c r="P11" s="24"/>
      <c r="Q11" s="24"/>
    </row>
    <row r="12" ht="16.5" customHeight="1">
      <c r="B12" s="13" t="s">
        <v>9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10</v>
      </c>
      <c r="C15" s="32" t="s">
        <v>11</v>
      </c>
      <c r="D15" s="33"/>
      <c r="E15" s="33"/>
      <c r="F15" s="33"/>
      <c r="G15" s="34"/>
      <c r="H15" s="35" t="s">
        <v>12</v>
      </c>
      <c r="I15" s="35"/>
      <c r="J15" s="35" t="s">
        <v>13</v>
      </c>
      <c r="K15" s="32" t="str">
        <f>IF(B16&gt;0,"Ціна без ПДВ","Ціна без знижки")</f>
        <v>Ціна без знижки</v>
      </c>
      <c r="L15" s="32" t="s">
        <v>14</v>
      </c>
      <c r="M15" s="32"/>
      <c r="N15" s="32" t="s">
        <v>15</v>
      </c>
      <c r="O15" s="32" t="s">
        <v>16</v>
      </c>
      <c r="P15" s="32" t="s">
        <v>16</v>
      </c>
      <c r="Q15" s="35" t="str">
        <f>IF(B16&gt;0,"Сума без ПДВ","Сума зі знижкою")</f>
        <v>Сума зі знижкою</v>
      </c>
    </row>
    <row r="16" ht="12.75" customHeight="1">
      <c r="B16" s="36">
        <v>0</v>
      </c>
      <c r="C16" s="37" t="e">
        <f>ROUND(#REF!*B16/100,2)</f>
        <v>#REF!</v>
      </c>
      <c r="D16" s="19"/>
      <c r="E16" s="19"/>
      <c r="F16" s="19"/>
      <c r="G16" s="38"/>
      <c r="H16" s="38"/>
      <c r="I16" s="38"/>
      <c r="J16" s="39" t="str">
        <f>IF(B16&gt;0,CONCATENATE("Всього ПДВ "&amp;WayBillList_NDS&amp;"%"),"Всього без знижки")</f>
        <v>Всього без знижки</v>
      </c>
      <c r="K16" s="40"/>
      <c r="L16" s="40"/>
      <c r="M16" s="41"/>
      <c r="N16" s="41"/>
      <c r="O16" s="41"/>
      <c r="P16" s="41"/>
      <c r="Q16" s="42" t="e">
        <f>IF(B16&gt;0,C16,#REF!+#REF!)</f>
        <v>#REF!</v>
      </c>
    </row>
    <row r="17" ht="12.75" customHeight="1">
      <c r="B17" s="43" t="e">
        <f>#REF!+#REF!</f>
        <v>#REF!</v>
      </c>
      <c r="H17" s="44" t="str">
        <f>IF(B16&gt;0,"Разом, в т.ч ПДВ:","Всього до сплати")</f>
        <v>Всього до сплати</v>
      </c>
      <c r="I17" s="44"/>
      <c r="J17" s="44"/>
      <c r="K17" s="45"/>
      <c r="L17" s="40"/>
      <c r="M17" s="41"/>
      <c r="N17" s="41"/>
      <c r="O17" s="41"/>
      <c r="P17" s="41"/>
      <c r="Q17" s="46" t="e">
        <f>IF(B16&gt;0,#REF!+Q16,#REF!)</f>
        <v>#REF!</v>
      </c>
    </row>
    <row r="18" ht="12.75" customHeight="1">
      <c r="B18" s="26"/>
      <c r="C18" s="26"/>
      <c r="D18" s="26"/>
      <c r="E18" s="26"/>
      <c r="F18" s="26"/>
      <c r="G18" s="26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ht="12.75" customHeight="1">
      <c r="B19" s="47" t="s">
        <v>17</v>
      </c>
      <c r="C19" s="26"/>
      <c r="D19" s="23" t="s">
        <v>18</v>
      </c>
      <c r="E19" s="23"/>
      <c r="F19" s="23"/>
      <c r="G19" s="23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26"/>
      <c r="C20" s="26"/>
      <c r="D20" s="26"/>
      <c r="E20" s="26"/>
      <c r="F20" s="26"/>
      <c r="G20" s="26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ht="12.75" customHeight="1">
      <c r="B21" s="26"/>
      <c r="C21" s="26"/>
      <c r="D21" s="26"/>
      <c r="E21" s="26"/>
      <c r="F21" s="26"/>
      <c r="G21" s="26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ht="12.75" customHeight="1">
      <c r="B22" s="48">
        <v>-1</v>
      </c>
      <c r="C22" s="48" t="s">
        <v>19</v>
      </c>
      <c r="D22" s="26"/>
      <c r="E22" s="26"/>
      <c r="F22" s="26"/>
      <c r="G22" s="26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ht="12.75" customHeight="1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2.75" customHeight="1">
      <c r="A24" s="49"/>
      <c r="B24" s="51" t="s">
        <v>20</v>
      </c>
      <c r="C24" s="51"/>
      <c r="D24" s="52" t="str">
        <f>IF(B22 &lt; 0,C22," ")</f>
        <v>Developer SP</v>
      </c>
      <c r="E24" s="52"/>
      <c r="F24" s="52"/>
      <c r="G24" s="52"/>
      <c r="H24" s="53" t="s">
        <v>21</v>
      </c>
      <c r="I24" s="53"/>
      <c r="J24" s="53"/>
      <c r="K24" s="54"/>
      <c r="L24" s="54"/>
      <c r="M24" s="54"/>
      <c r="N24" s="54"/>
      <c r="O24" s="54"/>
      <c r="P24" s="54"/>
      <c r="Q24" s="54"/>
    </row>
  </sheetData>
  <mergeCells count="17">
    <mergeCell ref="B18:G18"/>
    <mergeCell ref="B24:C24"/>
    <mergeCell ref="K24:Q24"/>
    <mergeCell ref="D24:G24"/>
    <mergeCell ref="H17:K17"/>
    <mergeCell ref="H24:J24"/>
    <mergeCell ref="B2:H2"/>
    <mergeCell ref="B13:Q13"/>
    <mergeCell ref="J16:K16"/>
    <mergeCell ref="M2:N2"/>
    <mergeCell ref="P2:Q2"/>
    <mergeCell ref="F12:G12"/>
    <mergeCell ref="D10:J10"/>
    <mergeCell ref="C14:D14"/>
    <mergeCell ref="C15:G15"/>
    <mergeCell ref="D8:J8"/>
    <mergeCell ref="D9:Q9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55" t="s">
        <v>22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="1" customFormat="1" ht="27.75" customHeight="1">
      <c r="B2" s="57" t="s">
        <v>23</v>
      </c>
      <c r="C2" s="57"/>
      <c r="D2" s="57"/>
      <c r="E2" s="57"/>
      <c r="F2" s="57"/>
      <c r="G2" s="57"/>
      <c r="H2" s="57"/>
      <c r="I2" s="57"/>
      <c r="J2" s="57"/>
      <c r="K2" s="57"/>
      <c r="L2" s="58" t="s">
        <v>1</v>
      </c>
      <c r="M2" s="59"/>
      <c r="N2" s="59"/>
    </row>
    <row r="3" s="1" customFormat="1" ht="14.25" customHeight="1">
      <c r="B3" s="60" t="s">
        <v>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="1" customFormat="1" ht="14.25" customHeight="1">
      <c r="B4" s="60"/>
      <c r="C4" s="58" t="s">
        <v>25</v>
      </c>
      <c r="D4" s="58"/>
      <c r="E4" s="58"/>
      <c r="F4" s="58"/>
      <c r="G4" s="58"/>
      <c r="H4" s="58"/>
      <c r="I4" s="58" t="s">
        <v>4</v>
      </c>
      <c r="J4" s="58"/>
      <c r="K4" s="58"/>
      <c r="L4" s="58"/>
      <c r="M4" s="58"/>
      <c r="N4" s="58"/>
    </row>
    <row r="5" s="1" customFormat="1" ht="16.5" customHeight="1">
      <c r="B5" s="60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="1" customFormat="1" ht="16.5" customHeight="1">
      <c r="B6" s="60"/>
      <c r="C6" s="58" t="s">
        <v>26</v>
      </c>
      <c r="D6" s="58"/>
      <c r="E6" s="58" t="s">
        <v>4</v>
      </c>
      <c r="F6" s="58"/>
      <c r="G6" s="58"/>
      <c r="H6" s="58"/>
      <c r="I6" s="58"/>
      <c r="J6" s="58"/>
      <c r="K6" s="58"/>
      <c r="L6" s="58"/>
      <c r="M6" s="58"/>
      <c r="N6" s="58"/>
    </row>
    <row r="7" s="1" customFormat="1" ht="15.75" customHeight="1">
      <c r="B7" s="60"/>
      <c r="C7" s="59" t="s">
        <v>27</v>
      </c>
      <c r="D7" s="59"/>
      <c r="E7" s="59"/>
      <c r="F7" s="58" t="s">
        <v>6</v>
      </c>
      <c r="G7" s="58"/>
      <c r="H7" s="58"/>
      <c r="I7" s="58"/>
      <c r="J7" s="58"/>
      <c r="K7" s="58"/>
      <c r="L7" s="58"/>
      <c r="M7" s="58"/>
      <c r="N7" s="58"/>
    </row>
    <row r="8" s="1" customFormat="1" ht="16.5" customHeight="1">
      <c r="B8" s="57"/>
      <c r="C8" s="58" t="s">
        <v>28</v>
      </c>
      <c r="D8" s="58"/>
      <c r="E8" s="58"/>
      <c r="F8" s="58"/>
      <c r="G8" s="61">
        <v>44588.576460335644</v>
      </c>
      <c r="H8" s="61"/>
      <c r="I8" s="58" t="s">
        <v>29</v>
      </c>
      <c r="J8" s="58"/>
      <c r="K8" s="58"/>
      <c r="L8" s="58"/>
      <c r="M8" s="58"/>
      <c r="N8" s="58"/>
    </row>
    <row r="9" s="1" customFormat="1" ht="17.25" customHeight="1">
      <c r="B9" s="57"/>
      <c r="C9" s="58" t="s">
        <v>30</v>
      </c>
      <c r="D9" s="58"/>
      <c r="E9" s="58" t="s">
        <v>1</v>
      </c>
      <c r="F9" s="59" t="s">
        <v>31</v>
      </c>
      <c r="G9" s="62">
        <v>44588.576460335644</v>
      </c>
      <c r="H9" s="62"/>
      <c r="I9" s="59" t="s">
        <v>32</v>
      </c>
      <c r="J9" s="59"/>
      <c r="K9" s="59"/>
      <c r="L9" s="58"/>
      <c r="M9" s="59"/>
      <c r="N9" s="59"/>
    </row>
    <row r="10" s="1" customFormat="1" ht="14.25" customHeight="1">
      <c r="B10" s="57"/>
      <c r="C10" s="58"/>
      <c r="D10" s="58"/>
      <c r="E10" s="58"/>
      <c r="F10" s="58"/>
      <c r="G10" s="59"/>
      <c r="H10" s="57"/>
      <c r="I10" s="57"/>
      <c r="J10" s="57"/>
      <c r="K10" s="57"/>
      <c r="L10" s="58"/>
      <c r="M10" s="59"/>
      <c r="N10" s="59"/>
    </row>
    <row r="11" s="1" customFormat="1"/>
    <row r="12" s="1" customFormat="1" ht="23.25" customHeight="1">
      <c r="B12" s="63" t="s">
        <v>33</v>
      </c>
      <c r="C12" s="64" t="s">
        <v>34</v>
      </c>
      <c r="D12" s="65"/>
      <c r="E12" s="65"/>
      <c r="F12" s="66"/>
      <c r="G12" s="63" t="s">
        <v>35</v>
      </c>
      <c r="H12" s="63" t="s">
        <v>36</v>
      </c>
      <c r="I12" s="63" t="s">
        <v>37</v>
      </c>
      <c r="J12" s="63" t="s">
        <v>38</v>
      </c>
      <c r="K12" s="63" t="s">
        <v>39</v>
      </c>
      <c r="L12" s="63" t="s">
        <v>40</v>
      </c>
      <c r="M12" s="64" t="s">
        <v>41</v>
      </c>
      <c r="N12" s="66"/>
    </row>
    <row r="13" s="1" customFormat="1" ht="27" customHeight="1">
      <c r="B13" s="67"/>
      <c r="C13" s="68"/>
      <c r="D13" s="69"/>
      <c r="E13" s="69"/>
      <c r="F13" s="70"/>
      <c r="G13" s="67"/>
      <c r="H13" s="67"/>
      <c r="I13" s="67"/>
      <c r="J13" s="67"/>
      <c r="K13" s="67"/>
      <c r="L13" s="67"/>
      <c r="M13" s="68"/>
      <c r="N13" s="70"/>
    </row>
    <row r="14" ht="12.75" customHeight="1"/>
    <row r="15" ht="239.25" customHeight="1"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</row>
    <row r="16"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3"/>
    </row>
    <row r="18">
      <c r="C18" s="74" t="s">
        <v>42</v>
      </c>
      <c r="D18" s="74"/>
      <c r="E18" s="74"/>
      <c r="F18" s="74"/>
      <c r="G18" s="74"/>
      <c r="H18" s="74"/>
      <c r="K18" t="s">
        <v>43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75" t="s">
        <v>44</v>
      </c>
      <c r="C1" s="76"/>
      <c r="D1" s="76"/>
      <c r="E1" s="76"/>
      <c r="F1" s="76"/>
      <c r="G1" s="77"/>
      <c r="H1" s="77"/>
      <c r="I1" s="78" t="s">
        <v>1</v>
      </c>
      <c r="J1" s="79"/>
      <c r="K1" s="80" t="s">
        <v>45</v>
      </c>
      <c r="L1" s="81"/>
      <c r="M1" s="82" t="s">
        <v>1</v>
      </c>
      <c r="N1" s="82"/>
      <c r="O1" s="82"/>
    </row>
    <row r="2">
      <c r="J2" s="79"/>
      <c r="K2" s="83"/>
    </row>
    <row r="3">
      <c r="B3" t="s">
        <v>46</v>
      </c>
      <c r="D3" s="81"/>
      <c r="E3" s="82"/>
      <c r="F3" s="82"/>
      <c r="G3" s="82"/>
      <c r="H3" s="82"/>
      <c r="I3" s="84"/>
      <c r="J3" s="79"/>
      <c r="K3" s="85" t="s">
        <v>4</v>
      </c>
      <c r="L3" s="86"/>
      <c r="M3" s="86"/>
      <c r="N3" s="86"/>
      <c r="O3" s="86"/>
    </row>
    <row r="4" ht="19.5" customHeight="1">
      <c r="B4" t="s">
        <v>47</v>
      </c>
      <c r="E4" s="87">
        <v>44588.576460335644</v>
      </c>
      <c r="F4" s="87"/>
      <c r="G4" s="81"/>
      <c r="H4" s="81"/>
      <c r="I4" s="88"/>
      <c r="J4" s="79"/>
      <c r="K4" s="89"/>
      <c r="L4" s="86"/>
      <c r="M4" s="86"/>
      <c r="N4" s="86"/>
      <c r="O4" s="86"/>
    </row>
    <row r="5">
      <c r="J5" s="79"/>
      <c r="K5" s="83"/>
    </row>
    <row r="6" ht="16.5" customHeight="1">
      <c r="B6" s="32" t="s">
        <v>10</v>
      </c>
      <c r="C6" s="32" t="s">
        <v>48</v>
      </c>
      <c r="D6" s="34"/>
      <c r="E6" s="32" t="s">
        <v>49</v>
      </c>
      <c r="F6" s="34"/>
      <c r="G6" s="90" t="s">
        <v>50</v>
      </c>
      <c r="H6" s="91"/>
      <c r="I6" s="91"/>
      <c r="J6" s="79"/>
      <c r="K6" s="92" t="s">
        <v>51</v>
      </c>
      <c r="L6" s="32" t="s">
        <v>52</v>
      </c>
      <c r="M6" s="34"/>
      <c r="N6" s="35" t="s">
        <v>53</v>
      </c>
      <c r="O6" s="35" t="s">
        <v>54</v>
      </c>
    </row>
    <row r="7" ht="17.25" customHeight="1">
      <c r="B7" s="93"/>
      <c r="C7" s="93"/>
      <c r="D7" s="94"/>
      <c r="E7" s="93"/>
      <c r="F7" s="94"/>
      <c r="G7" s="95" t="s">
        <v>13</v>
      </c>
      <c r="H7" s="96" t="s">
        <v>55</v>
      </c>
      <c r="I7" s="96" t="s">
        <v>56</v>
      </c>
      <c r="J7" s="79"/>
      <c r="K7" s="97"/>
      <c r="L7" s="93"/>
      <c r="M7" s="94"/>
      <c r="N7" s="98"/>
      <c r="O7" s="98"/>
    </row>
    <row r="8">
      <c r="F8" s="99"/>
      <c r="G8" s="100"/>
      <c r="H8" s="100"/>
      <c r="I8" s="101"/>
      <c r="J8" s="79"/>
      <c r="K8" s="99"/>
      <c r="L8" s="100"/>
      <c r="M8" s="100"/>
      <c r="N8" s="100"/>
      <c r="O8" s="100"/>
    </row>
    <row r="9">
      <c r="B9" t="s">
        <v>57</v>
      </c>
      <c r="F9" s="82" t="s">
        <v>4</v>
      </c>
      <c r="G9" s="86"/>
      <c r="H9" s="86"/>
      <c r="I9" s="102"/>
      <c r="J9" s="79"/>
      <c r="K9" s="103" t="s">
        <v>58</v>
      </c>
      <c r="L9" s="104"/>
      <c r="M9" s="104"/>
      <c r="N9" s="104"/>
      <c r="O9" s="100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2022-01-27T11:51:27Z</dcterms:modified>
</cp:coreProperties>
</file>