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 defaultThemeVersion="124226"/>
  <bookViews>
    <workbookView xWindow="135" yWindow="840" windowWidth="14175" windowHeight="7260"/>
  </bookViews>
  <sheets>
    <sheet name="Лист1" sheetId="1" r:id="rId1"/>
  </sheets>
  <definedNames>
    <definedName name="MatGroup">Лист1!$A$11:$O$53</definedName>
    <definedName name="MatOutDet">Лист1!#REF!</definedName>
    <definedName name="range1">Лист1!#REF!</definedName>
    <definedName name="sectionPrice">Лист1!#REF!</definedName>
    <definedName name="_xlnm.Print_Titles" localSheetId="0">Лист1!$9:$10</definedName>
  </definedNames>
  <calcPr/>
</workbook>
</file>

<file path=xl/calcChain.xml><?xml version="1.0" encoding="utf-8"?>
<calcChain xmlns="http://schemas.openxmlformats.org/spreadsheetml/2006/main">
  <c i="1" r="O55"/>
  <c r="M53"/>
  <c r="L53"/>
  <c r="J53"/>
  <c r="I53"/>
  <c r="O52"/>
  <c r="O53"/>
  <c r="N52"/>
  <c r="K52"/>
  <c r="M49"/>
  <c r="L49"/>
  <c r="J49"/>
  <c r="I49"/>
  <c r="O48"/>
  <c r="N48"/>
  <c r="K48"/>
  <c r="O47"/>
  <c r="N47"/>
  <c r="K47"/>
  <c r="O46"/>
  <c r="N46"/>
  <c r="K46"/>
  <c r="O45"/>
  <c r="N45"/>
  <c r="K45"/>
  <c r="O44"/>
  <c r="N44"/>
  <c r="K44"/>
  <c r="O43"/>
  <c r="N43"/>
  <c r="K43"/>
  <c r="O42"/>
  <c r="N42"/>
  <c r="K42"/>
  <c r="O41"/>
  <c r="N41"/>
  <c r="K41"/>
  <c r="O40"/>
  <c r="N40"/>
  <c r="K40"/>
  <c r="O39"/>
  <c r="O49"/>
  <c r="N39"/>
  <c r="K39"/>
  <c r="M36"/>
  <c r="L36"/>
  <c r="J36"/>
  <c r="I36"/>
  <c r="O35"/>
  <c r="N35"/>
  <c r="K35"/>
  <c r="O34"/>
  <c r="N34"/>
  <c r="K34"/>
  <c r="O33"/>
  <c r="O36"/>
  <c r="N33"/>
  <c r="K33"/>
  <c r="M30"/>
  <c r="L30"/>
  <c r="J30"/>
  <c r="I30"/>
  <c r="O29"/>
  <c r="N29"/>
  <c r="K29"/>
  <c r="O28"/>
  <c r="O30"/>
  <c r="N28"/>
  <c r="K28"/>
  <c r="M25"/>
  <c r="L25"/>
  <c r="J25"/>
  <c r="I25"/>
  <c r="O24"/>
  <c r="N24"/>
  <c r="K24"/>
  <c r="O23"/>
  <c r="N23"/>
  <c r="K23"/>
  <c r="O22"/>
  <c r="N22"/>
  <c r="K22"/>
  <c r="O21"/>
  <c r="O25"/>
  <c r="N21"/>
  <c r="K21"/>
  <c r="M18"/>
  <c r="L18"/>
  <c r="J18"/>
  <c r="I18"/>
  <c r="O17"/>
  <c r="N17"/>
  <c r="K17"/>
  <c r="O16"/>
  <c r="N16"/>
  <c r="K16"/>
  <c r="O15"/>
  <c r="N15"/>
  <c r="K15"/>
  <c r="O14"/>
  <c r="N14"/>
  <c r="K14"/>
  <c r="O13"/>
  <c r="O18"/>
  <c r="N13"/>
  <c r="K13"/>
  <c r="D4"/>
</calcChain>
</file>

<file path=xl/sharedStrings.xml><?xml version="1.0" encoding="utf-8"?>
<sst xmlns="http://schemas.openxmlformats.org/spreadsheetml/2006/main">
  <si>
    <t>РОЗГОРНУТИЙ ЗВІТ ПРО ВИДАТКИ ТОВАРІВ</t>
  </si>
  <si>
    <t>Період:</t>
  </si>
  <si>
    <t>Група:</t>
  </si>
  <si>
    <t>Усі</t>
  </si>
  <si>
    <t>Склад:</t>
  </si>
  <si>
    <t>Контрагент:</t>
  </si>
  <si>
    <t>Партія</t>
  </si>
  <si>
    <t>Відвантажив</t>
  </si>
  <si>
    <t>Од. виміру</t>
  </si>
  <si>
    <t>Видано</t>
  </si>
  <si>
    <t>Повернуто клієнтами</t>
  </si>
  <si>
    <t>Всього, к-сть</t>
  </si>
  <si>
    <t>Тип</t>
  </si>
  <si>
    <t>Номер</t>
  </si>
  <si>
    <t>Дата</t>
  </si>
  <si>
    <t>Товар</t>
  </si>
  <si>
    <t>к-ть</t>
  </si>
  <si>
    <t>сума, грн.</t>
  </si>
  <si>
    <t>Ціна</t>
  </si>
  <si>
    <t>ФОП Асеева</t>
  </si>
  <si>
    <t>ВН</t>
  </si>
  <si>
    <t>714</t>
  </si>
  <si>
    <t>Свинина жирна</t>
  </si>
  <si>
    <t>Admin SP</t>
  </si>
  <si>
    <t>кг.</t>
  </si>
  <si>
    <t>477</t>
  </si>
  <si>
    <t>Сало бокове</t>
  </si>
  <si>
    <t>478</t>
  </si>
  <si>
    <t>713</t>
  </si>
  <si>
    <t>Софієвські 1.с". Сардельки</t>
  </si>
  <si>
    <t>760</t>
  </si>
  <si>
    <t>Разом по катогорії:</t>
  </si>
  <si>
    <t>ФОП Лялецька</t>
  </si>
  <si>
    <t>734</t>
  </si>
  <si>
    <t>Яловичина односортна</t>
  </si>
  <si>
    <t>Developer SP</t>
  </si>
  <si>
    <t>712</t>
  </si>
  <si>
    <t>Свинина не жирна</t>
  </si>
  <si>
    <t xml:space="preserve">Яловичина  1 сотру</t>
  </si>
  <si>
    <t>ФОП Лялецька №1</t>
  </si>
  <si>
    <t>671</t>
  </si>
  <si>
    <t>Яловичина 2с.</t>
  </si>
  <si>
    <t>ФОП Комаревич</t>
  </si>
  <si>
    <t>731</t>
  </si>
  <si>
    <t>766</t>
  </si>
  <si>
    <t>ПП Скворцова В.С. смт.Немішаєве</t>
  </si>
  <si>
    <t>670</t>
  </si>
  <si>
    <t>672</t>
  </si>
  <si>
    <t>680</t>
  </si>
  <si>
    <t>656</t>
  </si>
  <si>
    <t>Свинина напівжирна 50/50</t>
  </si>
  <si>
    <t>657</t>
  </si>
  <si>
    <t>658</t>
  </si>
  <si>
    <t xml:space="preserve">Жилка </t>
  </si>
  <si>
    <t>541</t>
  </si>
  <si>
    <t>ТОВ Матадор</t>
  </si>
  <si>
    <t>497</t>
  </si>
  <si>
    <t>Всього по відомості:</t>
  </si>
</sst>
</file>

<file path=xl/styles.xml><?xml version="1.0" encoding="utf-8"?>
<styleSheet xmlns="http://schemas.openxmlformats.org/spreadsheetml/2006/main">
  <numFmts count="1">
    <numFmt numFmtId="164" formatCode="mm/dd/yy"/>
  </numFmts>
  <fonts count="25">
    <font>
      <sz val="10"/>
      <name val="Arial Cyr"/>
      <family val="2"/>
      <charset val="204"/>
    </font>
    <font>
      <sz val="10"/>
      <name val="Arial"/>
      <charset val="204"/>
    </font>
    <font>
      <sz val="10"/>
      <name val="Times New Roman Cyr"/>
      <family val="1"/>
      <charset val="204"/>
    </font>
    <font>
      <b/>
      <sz val="16"/>
      <color indexed="56"/>
      <name val="Times New Roman Cyr"/>
      <family val="1"/>
      <charset val="204"/>
    </font>
    <font>
      <b/>
      <sz val="12"/>
      <color indexed="56"/>
      <name val="Times New Roman Cyr"/>
      <family val="1"/>
      <charset val="204"/>
    </font>
    <font>
      <b/>
      <i/>
      <sz val="12"/>
      <color indexed="56"/>
      <name val="Times New Roman Cyr"/>
      <charset val="204"/>
    </font>
    <font>
      <b/>
      <sz val="10"/>
      <color indexed="56"/>
      <name val="Arial"/>
      <charset val="204"/>
    </font>
    <font>
      <sz val="10"/>
      <color indexed="56"/>
      <name val="Arial"/>
      <charset val="204"/>
    </font>
    <font>
      <b/>
      <i/>
      <sz val="12"/>
      <color indexed="56"/>
      <name val="Arial"/>
      <charset val="204"/>
    </font>
    <font>
      <b/>
      <sz val="10"/>
      <name val="Arial"/>
      <charset val="204"/>
    </font>
    <font>
      <sz val="10"/>
      <color indexed="18"/>
      <name val="Arial"/>
      <charset val="204"/>
    </font>
    <font>
      <b/>
      <sz val="12"/>
      <color indexed="56"/>
      <name val="Times New Roman Cyr"/>
      <charset val="204"/>
    </font>
    <font>
      <sz val="12"/>
      <color indexed="56"/>
      <name val="Times New Roman Cyr"/>
      <charset val="204"/>
    </font>
    <font>
      <sz val="10"/>
      <color indexed="18"/>
      <name val="Times New Roman Cyr"/>
      <charset val="204"/>
    </font>
    <font>
      <b/>
      <i/>
      <sz val="10"/>
      <name val="Times New Roman Cyr"/>
      <charset val="204"/>
    </font>
    <font>
      <b/>
      <sz val="10"/>
      <name val="Times New Roman Cyr"/>
      <charset val="204"/>
    </font>
    <font>
      <b/>
      <sz val="12"/>
      <name val="Times New Roman Cyr"/>
      <charset val="204"/>
    </font>
    <font>
      <sz val="8"/>
      <name val="Arial"/>
      <charset val="204"/>
    </font>
    <font>
      <sz val="8"/>
      <name val="Arial"/>
    </font>
    <font>
      <sz val="8"/>
      <name val="Times New Roman Cyr"/>
      <family val="1"/>
      <charset val="204"/>
    </font>
    <font>
      <b/>
      <sz val="10"/>
      <color indexed="18"/>
      <name val="Times New Roman Cyr"/>
      <family val="1"/>
      <charset val="204"/>
    </font>
    <font>
      <b/>
      <sz val="10"/>
      <color indexed="16"/>
      <name val="Times New Roman Cyr"/>
      <family val="1"/>
      <charset val="204"/>
    </font>
    <font>
      <sz val="10"/>
      <color indexed="16"/>
      <name val="Times New Roman Cyr"/>
      <family val="1"/>
      <charset val="204"/>
    </font>
    <font>
      <b/>
      <sz val="12"/>
      <color indexed="18"/>
      <name val="Times New Roman Cyr"/>
      <family val="1"/>
      <charset val="204"/>
    </font>
    <font>
      <b/>
      <sz val="10"/>
      <color indexed="53"/>
      <name val="Times New Roman Cyr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</fills>
  <borders count="23">
    <border/>
    <border>
      <left style="thin">
        <color indexed="55"/>
      </left>
      <top style="thin">
        <color indexed="55"/>
      </top>
      <bottom style="thin">
        <color indexed="55"/>
      </bottom>
    </border>
    <border>
      <top style="thin">
        <color indexed="55"/>
      </top>
      <bottom style="thin">
        <color indexed="55"/>
      </bottom>
    </border>
    <border>
      <right style="thin">
        <color indexed="55"/>
      </right>
      <top style="thin">
        <color indexed="55"/>
      </top>
      <bottom style="thin">
        <color indexed="55"/>
      </bottom>
    </border>
    <border>
      <left style="thin">
        <color indexed="55"/>
      </left>
      <right style="thin">
        <color indexed="55"/>
      </right>
      <top style="thin">
        <color indexed="55"/>
      </top>
    </border>
    <border>
      <right style="thin">
        <color indexed="55"/>
      </right>
      <top style="thin">
        <color indexed="55"/>
      </top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  <border>
      <left style="thin">
        <color indexed="55"/>
      </left>
      <right style="thin">
        <color indexed="55"/>
      </right>
      <bottom style="thin">
        <color indexed="55"/>
      </bottom>
    </border>
    <border>
      <right style="thin">
        <color indexed="55"/>
      </right>
      <bottom style="thin">
        <color indexed="55"/>
      </bottom>
    </border>
    <border>
      <left style="thin">
        <color indexed="55"/>
      </left>
      <top style="thin">
        <color indexed="55"/>
      </top>
    </border>
    <border>
      <top style="thin">
        <color indexed="55"/>
      </top>
    </border>
    <border>
      <left style="thin">
        <color indexed="55"/>
      </left>
    </border>
    <border>
      <right style="thin">
        <color indexed="55"/>
      </right>
    </border>
    <border>
      <left style="thin">
        <color indexed="55"/>
      </left>
      <right style="hair">
        <color indexed="23"/>
      </right>
      <top style="hair">
        <color indexed="23"/>
      </top>
      <bottom style="hair">
        <color indexed="23"/>
      </bottom>
    </border>
    <border>
      <left style="hair">
        <color indexed="23"/>
      </left>
      <top style="hair">
        <color indexed="23"/>
      </top>
      <bottom style="hair">
        <color indexed="23"/>
      </bottom>
    </border>
    <border>
      <right style="hair">
        <color indexed="23"/>
      </right>
      <top style="hair">
        <color indexed="23"/>
      </top>
      <bottom style="hair">
        <color indexed="23"/>
      </bottom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</border>
    <border>
      <left style="hair">
        <color indexed="55"/>
      </left>
      <top style="hair">
        <color indexed="55"/>
      </top>
      <bottom style="hair">
        <color indexed="55"/>
      </bottom>
    </border>
    <border>
      <left style="hair">
        <color indexed="55"/>
      </left>
      <right style="thin">
        <color indexed="55"/>
      </right>
      <top style="hair">
        <color indexed="55"/>
      </top>
      <bottom style="hair">
        <color indexed="55"/>
      </bottom>
    </border>
    <border>
      <bottom style="thin">
        <color indexed="55"/>
      </bottom>
    </border>
    <border>
      <left style="thin">
        <color indexed="64"/>
      </left>
      <top style="thin">
        <color indexed="64"/>
      </top>
      <bottom style="thin">
        <color indexed="64"/>
      </bottom>
    </border>
    <border>
      <top style="thin">
        <color indexed="64"/>
      </top>
      <bottom style="thin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4" fontId="6" fillId="0" borderId="0" xfId="0" applyNumberFormat="1" applyFont="1" applyAlignment="1"/>
    <xf numFmtId="14" fontId="7" fillId="0" borderId="0" xfId="0" applyNumberFormat="1" applyFont="1" applyAlignment="1">
      <alignment horizontal="left"/>
    </xf>
    <xf numFmtId="0" fontId="8" fillId="0" borderId="0" xfId="0" applyFont="1" applyAlignment="1">
      <alignment horizontal="center"/>
    </xf>
    <xf numFmtId="0" fontId="9" fillId="0" borderId="0" xfId="0" applyFont="1"/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left"/>
    </xf>
    <xf numFmtId="14" fontId="11" fillId="0" borderId="0" xfId="0" applyNumberFormat="1" applyFont="1" applyAlignment="1"/>
    <xf numFmtId="14" fontId="12" fillId="0" borderId="0" xfId="0" applyNumberFormat="1" applyFont="1" applyAlignment="1">
      <alignment horizontal="left"/>
    </xf>
    <xf numFmtId="0" fontId="13" fillId="2" borderId="1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center" vertical="center" wrapText="1"/>
    </xf>
    <xf numFmtId="0" fontId="13" fillId="2" borderId="4" xfId="0" applyFont="1" applyFill="1" applyBorder="1" applyAlignment="1">
      <alignment horizontal="center" vertical="center" wrapText="1"/>
    </xf>
    <xf numFmtId="0" fontId="13" fillId="2" borderId="5" xfId="0" applyFont="1" applyFill="1" applyBorder="1" applyAlignment="1">
      <alignment horizontal="center" vertical="center" wrapText="1"/>
    </xf>
    <xf numFmtId="0" fontId="13" fillId="2" borderId="6" xfId="0" applyFont="1" applyFill="1" applyBorder="1" applyAlignment="1">
      <alignment horizontal="center" vertical="center" wrapText="1"/>
    </xf>
    <xf numFmtId="0" fontId="13" fillId="2" borderId="7" xfId="0" applyFont="1" applyFill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 vertical="center" wrapText="1"/>
    </xf>
    <xf numFmtId="14" fontId="14" fillId="0" borderId="9" xfId="0" applyNumberFormat="1" applyFont="1" applyBorder="1" applyAlignment="1"/>
    <xf numFmtId="14" fontId="15" fillId="0" borderId="10" xfId="0" applyNumberFormat="1" applyFont="1" applyBorder="1" applyAlignment="1"/>
    <xf numFmtId="0" fontId="2" fillId="0" borderId="5" xfId="0" applyNumberFormat="1" applyFont="1" applyBorder="1" applyAlignment="1"/>
    <xf numFmtId="14" fontId="16" fillId="0" borderId="11" xfId="0" applyNumberFormat="1" applyFont="1" applyBorder="1" applyAlignment="1">
      <alignment horizontal="left"/>
    </xf>
    <xf numFmtId="14" fontId="16" fillId="0" borderId="0" xfId="0" applyNumberFormat="1" applyFont="1" applyBorder="1" applyAlignment="1">
      <alignment horizontal="left"/>
    </xf>
    <xf numFmtId="14" fontId="16" fillId="0" borderId="12" xfId="0" applyNumberFormat="1" applyFont="1" applyBorder="1" applyAlignment="1">
      <alignment horizontal="left"/>
    </xf>
    <xf numFmtId="0" fontId="17" fillId="0" borderId="13" xfId="0" applyNumberFormat="1" applyFont="1" applyBorder="1" applyAlignment="1">
      <alignment horizontal="center" vertical="center"/>
    </xf>
    <xf numFmtId="0" fontId="18" fillId="0" borderId="14" xfId="0" applyNumberFormat="1" applyFont="1" applyBorder="1" applyAlignment="1">
      <alignment horizontal="center" vertical="center"/>
    </xf>
    <xf numFmtId="14" fontId="18" fillId="0" borderId="14" xfId="0" applyNumberFormat="1" applyFont="1" applyBorder="1" applyAlignment="1">
      <alignment horizontal="center" vertical="center"/>
    </xf>
    <xf numFmtId="0" fontId="18" fillId="0" borderId="14" xfId="0" applyNumberFormat="1" applyFont="1" applyBorder="1" applyAlignment="1">
      <alignment horizontal="left" vertical="center"/>
    </xf>
    <xf numFmtId="0" fontId="18" fillId="0" borderId="15" xfId="0" applyNumberFormat="1" applyFont="1" applyBorder="1" applyAlignment="1">
      <alignment horizontal="left" vertical="center"/>
    </xf>
    <xf numFmtId="0" fontId="18" fillId="0" borderId="16" xfId="0" applyNumberFormat="1" applyFont="1" applyBorder="1" applyAlignment="1">
      <alignment horizontal="center" vertical="center"/>
    </xf>
    <xf numFmtId="0" fontId="18" fillId="0" borderId="16" xfId="0" applyNumberFormat="1" applyFont="1" applyBorder="1" applyAlignment="1">
      <alignment horizontal="right" vertical="center"/>
    </xf>
    <xf numFmtId="2" fontId="17" fillId="0" borderId="16" xfId="0" applyNumberFormat="1" applyFont="1" applyBorder="1" applyAlignment="1">
      <alignment horizontal="right" vertical="center"/>
    </xf>
    <xf numFmtId="2" fontId="18" fillId="0" borderId="14" xfId="0" applyNumberFormat="1" applyFont="1" applyBorder="1" applyAlignment="1">
      <alignment horizontal="right" vertical="center"/>
    </xf>
    <xf numFmtId="2" fontId="19" fillId="0" borderId="17" xfId="0" applyNumberFormat="1" applyFont="1" applyBorder="1" applyAlignment="1">
      <alignment horizontal="right"/>
    </xf>
    <xf numFmtId="0" fontId="19" fillId="0" borderId="18" xfId="0" applyNumberFormat="1" applyFont="1" applyBorder="1" applyAlignment="1">
      <alignment horizontal="right"/>
    </xf>
    <xf numFmtId="0" fontId="20" fillId="3" borderId="19" xfId="0" applyFont="1" applyFill="1" applyBorder="1"/>
    <xf numFmtId="0" fontId="21" fillId="3" borderId="19" xfId="0" applyFont="1" applyFill="1" applyBorder="1"/>
    <xf numFmtId="0" fontId="22" fillId="3" borderId="19" xfId="0" applyFont="1" applyFill="1" applyBorder="1"/>
    <xf numFmtId="0" fontId="20" fillId="3" borderId="19" xfId="0" applyNumberFormat="1" applyFont="1" applyFill="1" applyBorder="1" applyAlignment="1">
      <alignment horizontal="right"/>
    </xf>
    <xf numFmtId="2" fontId="20" fillId="3" borderId="19" xfId="0" applyNumberFormat="1" applyFont="1" applyFill="1" applyBorder="1" applyAlignment="1">
      <alignment horizontal="right"/>
    </xf>
    <xf numFmtId="2" fontId="20" fillId="3" borderId="8" xfId="0" applyNumberFormat="1" applyFont="1" applyFill="1" applyBorder="1" applyAlignment="1">
      <alignment horizontal="right"/>
    </xf>
    <xf numFmtId="0" fontId="2" fillId="0" borderId="0" xfId="0" applyFont="1" applyFill="1" applyBorder="1"/>
    <xf numFmtId="0" fontId="20" fillId="0" borderId="0" xfId="0" applyFont="1" applyFill="1" applyBorder="1"/>
    <xf numFmtId="0" fontId="21" fillId="0" borderId="0" xfId="0" applyFont="1" applyFill="1" applyBorder="1"/>
    <xf numFmtId="0" fontId="22" fillId="0" borderId="0" xfId="0" applyFont="1" applyFill="1" applyBorder="1"/>
    <xf numFmtId="2" fontId="20" fillId="0" borderId="0" xfId="0" applyNumberFormat="1" applyFont="1" applyFill="1" applyBorder="1" applyAlignment="1">
      <alignment horizontal="right"/>
    </xf>
    <xf numFmtId="0" fontId="15" fillId="3" borderId="20" xfId="0" applyFont="1" applyFill="1" applyBorder="1"/>
    <xf numFmtId="164" fontId="23" fillId="3" borderId="21" xfId="0" applyNumberFormat="1" applyFont="1" applyFill="1" applyBorder="1"/>
    <xf numFmtId="0" fontId="21" fillId="3" borderId="21" xfId="0" applyFont="1" applyFill="1" applyBorder="1"/>
    <xf numFmtId="0" fontId="22" fillId="3" borderId="21" xfId="0" applyFont="1" applyFill="1" applyBorder="1"/>
    <xf numFmtId="2" fontId="15" fillId="3" borderId="21" xfId="0" applyNumberFormat="1" applyFont="1" applyFill="1" applyBorder="1" applyAlignment="1">
      <alignment horizontal="right"/>
    </xf>
    <xf numFmtId="2" fontId="15" fillId="3" borderId="21" xfId="0" applyNumberFormat="1" applyFont="1" applyFill="1" applyBorder="1"/>
    <xf numFmtId="2" fontId="15" fillId="3" borderId="22" xfId="0" applyNumberFormat="1" applyFont="1" applyFill="1" applyBorder="1" applyAlignment="1">
      <alignment horizontal="right"/>
    </xf>
    <xf numFmtId="0" fontId="2" fillId="0" borderId="0" xfId="0" applyFont="1" applyBorder="1"/>
    <xf numFmtId="0" fontId="24" fillId="0" borderId="0" xfId="0" applyFont="1" applyBorder="1"/>
    <xf numFmtId="0" fontId="2" fillId="0" borderId="0" xfId="0" applyFont="1" applyBorder="1" applyAlignment="1">
      <alignment horizontal="left"/>
    </xf>
    <xf numFmtId="2" fontId="24" fillId="0" borderId="0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8F0F8"/>
      <rgbColor rgb="00FFFFFF"/>
      <rgbColor rgb="00FF0000"/>
      <rgbColor rgb="0000FF00"/>
      <rgbColor rgb="000000FF"/>
      <rgbColor rgb="00FFFF00"/>
      <rgbColor rgb="00FF00FF"/>
      <rgbColor rgb="0000FFFF"/>
      <rgbColor rgb="00B40000"/>
      <rgbColor rgb="00008000"/>
      <rgbColor rgb="00000080"/>
      <rgbColor rgb="00808000"/>
      <rgbColor rgb="00800080"/>
      <rgbColor rgb="00008080"/>
      <rgbColor rgb="00E2E2E2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CEFFA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82486F"/>
      <rgbColor rgb="00666699"/>
      <rgbColor rgb="00969696"/>
      <rgbColor rgb="00002E5C"/>
      <rgbColor rgb="00339966"/>
      <rgbColor rgb="00003300"/>
      <rgbColor rgb="00333300"/>
      <rgbColor rgb="00993300"/>
      <rgbColor rgb="00993366"/>
      <rgbColor rgb="00333399"/>
    </indexed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calcChain" Target="calcChain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 codeName="Лист1"/>
  <sheetViews>
    <sheetView tabSelected="1" showGridLines="0" zoomScaleNormal="100" workbookViewId="0">
      <pane activePane="bottomLeft" state="frozen" topLeftCell="A7" ySplit="6"/>
    </sheetView>
  </sheetViews>
  <sheetFormatPr defaultRowHeight="12.75"/>
  <cols>
    <col min="1" max="1" width="0.9999999" style="2" customWidth="1"/>
    <col min="2" max="2" width="5.86" style="2" customWidth="1"/>
    <col min="3" max="3" width="6.71" style="2" customWidth="1"/>
    <col min="4" max="4" width="9.43" style="2" customWidth="1"/>
    <col min="5" max="5" width="17" style="2" customWidth="1"/>
    <col min="6" max="6" width="8.57" style="2" customWidth="1"/>
    <col min="7" max="7" width="24.71" style="2" customWidth="1"/>
    <col min="8" max="8" width="6.29" style="2" customWidth="1"/>
    <col min="9" max="9" width="8.29" style="2" customWidth="1"/>
    <col min="10" max="10" width="9" style="2" customWidth="1"/>
    <col min="11" max="11" width="7.71" style="2" customWidth="1"/>
    <col min="12" max="13" width="8.71" style="2" customWidth="1"/>
    <col min="14" max="14" width="8" style="2" customWidth="1"/>
    <col min="15" max="15" width="9.14" style="2" customWidth="1"/>
    <col min="16" max="16384" width="9.14" style="2"/>
  </cols>
  <sheetData>
    <row r="1" ht="27" customHeight="1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ht="7.5" customHeight="1"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ht="13.5" customHeight="1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="1" customFormat="1" ht="15.75" customHeight="1">
      <c r="B4" s="6" t="s">
        <v>1</v>
      </c>
      <c r="D4" s="7" t="str">
        <f>CONCATENATE("з "&amp;"11.01.2021"," по "&amp;"11.01.2022")</f>
        <v>з 11.01.2021 по 11.01.2022</v>
      </c>
      <c r="E4" s="7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</row>
    <row r="5" s="1" customFormat="1" ht="15.75" customHeight="1">
      <c r="B5" s="9" t="s">
        <v>2</v>
      </c>
      <c r="C5" s="10"/>
      <c r="D5" s="11" t="s">
        <v>3</v>
      </c>
      <c r="E5" s="11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</row>
    <row r="6" s="1" customFormat="1" ht="15.75" customHeight="1">
      <c r="B6" s="6" t="s">
        <v>4</v>
      </c>
      <c r="D6" s="7" t="s">
        <v>3</v>
      </c>
      <c r="E6" s="7"/>
    </row>
    <row r="7" s="1" customFormat="1" ht="15.75" customHeight="1">
      <c r="B7" s="6" t="s">
        <v>5</v>
      </c>
      <c r="C7" s="12"/>
      <c r="D7" s="7" t="s">
        <v>3</v>
      </c>
      <c r="E7" s="7"/>
      <c r="F7" s="12"/>
      <c r="G7" s="12"/>
      <c r="H7" s="13"/>
      <c r="I7" s="13"/>
    </row>
    <row r="8" ht="7.5" customHeight="1"/>
    <row r="9" ht="17.25" customHeight="1">
      <c r="B9" s="14" t="s">
        <v>6</v>
      </c>
      <c r="C9" s="15"/>
      <c r="D9" s="15"/>
      <c r="E9" s="15"/>
      <c r="F9" s="16"/>
      <c r="G9" s="17" t="s">
        <v>7</v>
      </c>
      <c r="H9" s="18" t="s">
        <v>8</v>
      </c>
      <c r="I9" s="14" t="s">
        <v>9</v>
      </c>
      <c r="J9" s="15"/>
      <c r="K9" s="16"/>
      <c r="L9" s="14" t="s">
        <v>10</v>
      </c>
      <c r="M9" s="15"/>
      <c r="N9" s="16"/>
      <c r="O9" s="18" t="s">
        <v>11</v>
      </c>
    </row>
    <row r="10" ht="21" customHeight="1">
      <c r="B10" s="19" t="s">
        <v>12</v>
      </c>
      <c r="C10" s="19" t="s">
        <v>13</v>
      </c>
      <c r="D10" s="19" t="s">
        <v>14</v>
      </c>
      <c r="E10" s="19" t="s">
        <v>15</v>
      </c>
      <c r="F10" s="19"/>
      <c r="G10" s="20"/>
      <c r="H10" s="21"/>
      <c r="I10" s="20" t="s">
        <v>16</v>
      </c>
      <c r="J10" s="20" t="s">
        <v>17</v>
      </c>
      <c r="K10" s="21" t="s">
        <v>18</v>
      </c>
      <c r="L10" s="19" t="s">
        <v>16</v>
      </c>
      <c r="M10" s="19" t="s">
        <v>17</v>
      </c>
      <c r="N10" s="19" t="s">
        <v>18</v>
      </c>
      <c r="O10" s="21"/>
    </row>
    <row r="11" ht="13.5">
      <c r="B11" s="22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4"/>
    </row>
    <row r="12" ht="15.75">
      <c r="B12" s="25" t="s">
        <v>19</v>
      </c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7"/>
    </row>
    <row r="13">
      <c r="B13" s="28" t="s">
        <v>20</v>
      </c>
      <c r="C13" s="29" t="s">
        <v>21</v>
      </c>
      <c r="D13" s="30">
        <v>44460.680169675921</v>
      </c>
      <c r="E13" s="31" t="s">
        <v>22</v>
      </c>
      <c r="F13" s="32"/>
      <c r="G13" s="32" t="s">
        <v>23</v>
      </c>
      <c r="H13" s="33" t="s">
        <v>24</v>
      </c>
      <c r="I13" s="34">
        <v>5</v>
      </c>
      <c r="J13" s="35">
        <v>272.36000000000001</v>
      </c>
      <c r="K13" s="36">
        <f>IF(I13&gt;0,J13/I13," ")</f>
        <v>54.472000000000001</v>
      </c>
      <c r="L13" s="34">
        <v>3</v>
      </c>
      <c r="M13" s="35">
        <v>163.41</v>
      </c>
      <c r="N13" s="37">
        <f>IF(L13&gt;0,M13/L13," ")</f>
        <v>54.469999999999999</v>
      </c>
      <c r="O13" s="38">
        <f>I13-L13</f>
        <v>2</v>
      </c>
    </row>
    <row r="14">
      <c r="B14" s="28" t="s">
        <v>20</v>
      </c>
      <c r="C14" s="29" t="s">
        <v>25</v>
      </c>
      <c r="D14" s="30">
        <v>44221.617582094907</v>
      </c>
      <c r="E14" s="31" t="s">
        <v>26</v>
      </c>
      <c r="F14" s="32"/>
      <c r="G14" s="32" t="s">
        <v>23</v>
      </c>
      <c r="H14" s="33" t="s">
        <v>24</v>
      </c>
      <c r="I14" s="34">
        <v>1</v>
      </c>
      <c r="J14" s="35">
        <v>58.5</v>
      </c>
      <c r="K14" s="36">
        <f>IF(I14&gt;0,J14/I14," ")</f>
        <v>58.5</v>
      </c>
      <c r="L14" s="34"/>
      <c r="M14" s="35"/>
      <c r="N14" s="37" t="str">
        <f>IF(L14&gt;0,M14/L14," ")</f>
        <v xml:space="preserve"> </v>
      </c>
      <c r="O14" s="38">
        <f>I14-L14</f>
        <v>1</v>
      </c>
    </row>
    <row r="15">
      <c r="B15" s="28" t="s">
        <v>20</v>
      </c>
      <c r="C15" s="29" t="s">
        <v>27</v>
      </c>
      <c r="D15" s="30">
        <v>44221.622732372685</v>
      </c>
      <c r="E15" s="31" t="s">
        <v>26</v>
      </c>
      <c r="F15" s="32"/>
      <c r="G15" s="32" t="s">
        <v>23</v>
      </c>
      <c r="H15" s="33" t="s">
        <v>24</v>
      </c>
      <c r="I15" s="34">
        <v>1</v>
      </c>
      <c r="J15" s="35">
        <v>65</v>
      </c>
      <c r="K15" s="36">
        <f>IF(I15&gt;0,J15/I15," ")</f>
        <v>65</v>
      </c>
      <c r="L15" s="34"/>
      <c r="M15" s="35"/>
      <c r="N15" s="37" t="str">
        <f>IF(L15&gt;0,M15/L15," ")</f>
        <v xml:space="preserve"> </v>
      </c>
      <c r="O15" s="38">
        <f>I15-L15</f>
        <v>1</v>
      </c>
    </row>
    <row r="16">
      <c r="B16" s="28" t="s">
        <v>20</v>
      </c>
      <c r="C16" s="29" t="s">
        <v>28</v>
      </c>
      <c r="D16" s="30">
        <v>44460.644249849538</v>
      </c>
      <c r="E16" s="31" t="s">
        <v>29</v>
      </c>
      <c r="F16" s="32"/>
      <c r="G16" s="32" t="s">
        <v>23</v>
      </c>
      <c r="H16" s="33" t="s">
        <v>24</v>
      </c>
      <c r="I16" s="34">
        <v>2</v>
      </c>
      <c r="J16" s="35">
        <v>19.800000000000001</v>
      </c>
      <c r="K16" s="36">
        <f>IF(I16&gt;0,J16/I16," ")</f>
        <v>9.9000000000000004</v>
      </c>
      <c r="L16" s="34">
        <v>1</v>
      </c>
      <c r="M16" s="35">
        <v>9.9000000000000004</v>
      </c>
      <c r="N16" s="37">
        <f>IF(L16&gt;0,M16/L16," ")</f>
        <v>9.9000000000000004</v>
      </c>
      <c r="O16" s="38">
        <f>I16-L16</f>
        <v>1</v>
      </c>
    </row>
    <row r="17">
      <c r="B17" s="28" t="s">
        <v>20</v>
      </c>
      <c r="C17" s="29" t="s">
        <v>30</v>
      </c>
      <c r="D17" s="30">
        <v>44565.40731574074</v>
      </c>
      <c r="E17" s="31" t="s">
        <v>29</v>
      </c>
      <c r="F17" s="32"/>
      <c r="G17" s="32" t="s">
        <v>23</v>
      </c>
      <c r="H17" s="33" t="s">
        <v>24</v>
      </c>
      <c r="I17" s="34">
        <v>10</v>
      </c>
      <c r="J17" s="35">
        <v>198</v>
      </c>
      <c r="K17" s="36">
        <f>IF(I17&gt;0,J17/I17," ")</f>
        <v>19.800000000000001</v>
      </c>
      <c r="L17" s="34">
        <v>5</v>
      </c>
      <c r="M17" s="35">
        <v>99</v>
      </c>
      <c r="N17" s="37">
        <f>IF(L17&gt;0,M17/L17," ")</f>
        <v>19.800000000000001</v>
      </c>
      <c r="O17" s="38">
        <f>I17-L17</f>
        <v>5</v>
      </c>
    </row>
    <row r="18">
      <c r="B18" s="39"/>
      <c r="C18" s="39" t="s">
        <v>31</v>
      </c>
      <c r="D18" s="39"/>
      <c r="E18" s="40"/>
      <c r="F18" s="40"/>
      <c r="G18" s="40"/>
      <c r="H18" s="41"/>
      <c r="I18" s="42">
        <f>SUM(I13:I17)</f>
        <v>19</v>
      </c>
      <c r="J18" s="43">
        <f>SUM(J13:J17)</f>
        <v>613.66000000000008</v>
      </c>
      <c r="K18" s="43"/>
      <c r="L18" s="42">
        <f>SUM(L13:L17)</f>
        <v>9</v>
      </c>
      <c r="M18" s="43">
        <f>SUM(M13:M17)</f>
        <v>272.31</v>
      </c>
      <c r="N18" s="43"/>
      <c r="O18" s="44">
        <f>SUM(O13:O17)</f>
        <v>10</v>
      </c>
    </row>
    <row r="19" ht="13.5">
      <c r="B19" s="22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4"/>
    </row>
    <row r="20" ht="15.75">
      <c r="B20" s="25" t="s">
        <v>32</v>
      </c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7"/>
    </row>
    <row r="21">
      <c r="B21" s="28" t="s">
        <v>20</v>
      </c>
      <c r="C21" s="29" t="s">
        <v>33</v>
      </c>
      <c r="D21" s="30">
        <v>44509.479472106483</v>
      </c>
      <c r="E21" s="31" t="s">
        <v>34</v>
      </c>
      <c r="F21" s="32"/>
      <c r="G21" s="32" t="s">
        <v>35</v>
      </c>
      <c r="H21" s="33" t="s">
        <v>24</v>
      </c>
      <c r="I21" s="34">
        <v>1</v>
      </c>
      <c r="J21" s="35">
        <v>1.0900000000000001</v>
      </c>
      <c r="K21" s="36">
        <f>IF(I21&gt;0,J21/I21," ")</f>
        <v>1.0900000000000001</v>
      </c>
      <c r="L21" s="34"/>
      <c r="M21" s="35"/>
      <c r="N21" s="37" t="str">
        <f>IF(L21&gt;0,M21/L21," ")</f>
        <v xml:space="preserve"> </v>
      </c>
      <c r="O21" s="38">
        <f>I21-L21</f>
        <v>1</v>
      </c>
    </row>
    <row r="22">
      <c r="B22" s="28" t="s">
        <v>20</v>
      </c>
      <c r="C22" s="29" t="s">
        <v>36</v>
      </c>
      <c r="D22" s="30">
        <v>44455.642730983796</v>
      </c>
      <c r="E22" s="31" t="s">
        <v>29</v>
      </c>
      <c r="F22" s="32"/>
      <c r="G22" s="32" t="s">
        <v>23</v>
      </c>
      <c r="H22" s="33" t="s">
        <v>24</v>
      </c>
      <c r="I22" s="34">
        <v>1</v>
      </c>
      <c r="J22" s="35">
        <v>7.5199999999999996</v>
      </c>
      <c r="K22" s="36">
        <f>IF(I22&gt;0,J22/I22," ")</f>
        <v>7.5199999999999996</v>
      </c>
      <c r="L22" s="34"/>
      <c r="M22" s="35"/>
      <c r="N22" s="37" t="str">
        <f>IF(L22&gt;0,M22/L22," ")</f>
        <v xml:space="preserve"> </v>
      </c>
      <c r="O22" s="38">
        <f>I22-L22</f>
        <v>1</v>
      </c>
    </row>
    <row r="23">
      <c r="B23" s="28" t="s">
        <v>20</v>
      </c>
      <c r="C23" s="29" t="s">
        <v>33</v>
      </c>
      <c r="D23" s="30">
        <v>44509.479472106483</v>
      </c>
      <c r="E23" s="31" t="s">
        <v>37</v>
      </c>
      <c r="F23" s="32"/>
      <c r="G23" s="32" t="s">
        <v>35</v>
      </c>
      <c r="H23" s="33" t="s">
        <v>24</v>
      </c>
      <c r="I23" s="34">
        <v>1</v>
      </c>
      <c r="J23" s="35">
        <v>13.050000000000001</v>
      </c>
      <c r="K23" s="36">
        <f>IF(I23&gt;0,J23/I23," ")</f>
        <v>13.050000000000001</v>
      </c>
      <c r="L23" s="34">
        <v>1</v>
      </c>
      <c r="M23" s="35">
        <v>13.050000000000001</v>
      </c>
      <c r="N23" s="37">
        <f>IF(L23&gt;0,M23/L23," ")</f>
        <v>13.050000000000001</v>
      </c>
      <c r="O23" s="38">
        <f>I23-L23</f>
        <v>0</v>
      </c>
    </row>
    <row r="24">
      <c r="B24" s="28" t="s">
        <v>20</v>
      </c>
      <c r="C24" s="29" t="s">
        <v>33</v>
      </c>
      <c r="D24" s="30">
        <v>44509.479472106483</v>
      </c>
      <c r="E24" s="31" t="s">
        <v>38</v>
      </c>
      <c r="F24" s="32"/>
      <c r="G24" s="32" t="s">
        <v>35</v>
      </c>
      <c r="H24" s="33" t="s">
        <v>24</v>
      </c>
      <c r="I24" s="34">
        <v>1</v>
      </c>
      <c r="J24" s="35">
        <v>11.43</v>
      </c>
      <c r="K24" s="36">
        <f>IF(I24&gt;0,J24/I24," ")</f>
        <v>11.43</v>
      </c>
      <c r="L24" s="34"/>
      <c r="M24" s="35"/>
      <c r="N24" s="37" t="str">
        <f>IF(L24&gt;0,M24/L24," ")</f>
        <v xml:space="preserve"> </v>
      </c>
      <c r="O24" s="38">
        <f>I24-L24</f>
        <v>1</v>
      </c>
    </row>
    <row r="25">
      <c r="B25" s="39"/>
      <c r="C25" s="39" t="s">
        <v>31</v>
      </c>
      <c r="D25" s="39"/>
      <c r="E25" s="40"/>
      <c r="F25" s="40"/>
      <c r="G25" s="40"/>
      <c r="H25" s="41"/>
      <c r="I25" s="42">
        <f>SUM(I21:I24)</f>
        <v>4</v>
      </c>
      <c r="J25" s="43">
        <f>SUM(J21:J24)</f>
        <v>33.090000000000003</v>
      </c>
      <c r="K25" s="43"/>
      <c r="L25" s="42">
        <f>SUM(L21:L24)</f>
        <v>1</v>
      </c>
      <c r="M25" s="43">
        <f>SUM(M21:M24)</f>
        <v>13.050000000000001</v>
      </c>
      <c r="N25" s="43"/>
      <c r="O25" s="44">
        <f>SUM(O21:O24)</f>
        <v>3</v>
      </c>
    </row>
    <row r="26" ht="13.5">
      <c r="B26" s="22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4"/>
    </row>
    <row r="27" ht="15.75">
      <c r="B27" s="25" t="s">
        <v>39</v>
      </c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7"/>
    </row>
    <row r="28">
      <c r="B28" s="28" t="s">
        <v>20</v>
      </c>
      <c r="C28" s="29" t="s">
        <v>40</v>
      </c>
      <c r="D28" s="30">
        <v>44242.65773475694</v>
      </c>
      <c r="E28" s="31" t="s">
        <v>41</v>
      </c>
      <c r="F28" s="32"/>
      <c r="G28" s="32" t="s">
        <v>23</v>
      </c>
      <c r="H28" s="33" t="s">
        <v>24</v>
      </c>
      <c r="I28" s="34">
        <v>1</v>
      </c>
      <c r="J28" s="35">
        <v>5.5300000000000002</v>
      </c>
      <c r="K28" s="36">
        <f>IF(I28&gt;0,J28/I28," ")</f>
        <v>5.5300000000000002</v>
      </c>
      <c r="L28" s="34"/>
      <c r="M28" s="35"/>
      <c r="N28" s="37" t="str">
        <f>IF(L28&gt;0,M28/L28," ")</f>
        <v xml:space="preserve"> </v>
      </c>
      <c r="O28" s="38">
        <f>I28-L28</f>
        <v>1</v>
      </c>
    </row>
    <row r="29">
      <c r="B29" s="28" t="s">
        <v>20</v>
      </c>
      <c r="C29" s="29" t="s">
        <v>40</v>
      </c>
      <c r="D29" s="30">
        <v>44242.65773475694</v>
      </c>
      <c r="E29" s="31" t="s">
        <v>34</v>
      </c>
      <c r="F29" s="32"/>
      <c r="G29" s="32" t="s">
        <v>23</v>
      </c>
      <c r="H29" s="33" t="s">
        <v>24</v>
      </c>
      <c r="I29" s="34">
        <v>1</v>
      </c>
      <c r="J29" s="35">
        <v>1.0900000000000001</v>
      </c>
      <c r="K29" s="36">
        <f>IF(I29&gt;0,J29/I29," ")</f>
        <v>1.0900000000000001</v>
      </c>
      <c r="L29" s="34"/>
      <c r="M29" s="35"/>
      <c r="N29" s="37" t="str">
        <f>IF(L29&gt;0,M29/L29," ")</f>
        <v xml:space="preserve"> </v>
      </c>
      <c r="O29" s="38">
        <f>I29-L29</f>
        <v>1</v>
      </c>
    </row>
    <row r="30">
      <c r="B30" s="39"/>
      <c r="C30" s="39" t="s">
        <v>31</v>
      </c>
      <c r="D30" s="39"/>
      <c r="E30" s="40"/>
      <c r="F30" s="40"/>
      <c r="G30" s="40"/>
      <c r="H30" s="41"/>
      <c r="I30" s="42">
        <f>SUM(I28:I29)</f>
        <v>2</v>
      </c>
      <c r="J30" s="43">
        <f>SUM(J28:J29)</f>
        <v>6.6200000000000001</v>
      </c>
      <c r="K30" s="43"/>
      <c r="L30" s="42">
        <f>SUM(L28:L29)</f>
        <v>0</v>
      </c>
      <c r="M30" s="43">
        <f>SUM(M28:M29)</f>
        <v>0</v>
      </c>
      <c r="N30" s="43"/>
      <c r="O30" s="44">
        <f>SUM(O28:O29)</f>
        <v>2</v>
      </c>
    </row>
    <row r="31" ht="13.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4"/>
    </row>
    <row r="32" ht="15.75">
      <c r="B32" s="25" t="s">
        <v>42</v>
      </c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7"/>
    </row>
    <row r="33">
      <c r="B33" s="28" t="s">
        <v>20</v>
      </c>
      <c r="C33" s="29" t="s">
        <v>43</v>
      </c>
      <c r="D33" s="30">
        <v>44502.341169097221</v>
      </c>
      <c r="E33" s="31" t="s">
        <v>29</v>
      </c>
      <c r="F33" s="32"/>
      <c r="G33" s="32" t="s">
        <v>23</v>
      </c>
      <c r="H33" s="33" t="s">
        <v>24</v>
      </c>
      <c r="I33" s="34">
        <v>1</v>
      </c>
      <c r="J33" s="35">
        <v>7.5199999999999996</v>
      </c>
      <c r="K33" s="36">
        <f>IF(I33&gt;0,J33/I33," ")</f>
        <v>7.5199999999999996</v>
      </c>
      <c r="L33" s="34"/>
      <c r="M33" s="35"/>
      <c r="N33" s="37" t="str">
        <f>IF(L33&gt;0,M33/L33," ")</f>
        <v xml:space="preserve"> </v>
      </c>
      <c r="O33" s="38">
        <f>I33-L33</f>
        <v>1</v>
      </c>
    </row>
    <row r="34">
      <c r="B34" s="28" t="s">
        <v>20</v>
      </c>
      <c r="C34" s="29" t="s">
        <v>44</v>
      </c>
      <c r="D34" s="30">
        <v>44567.564762268514</v>
      </c>
      <c r="E34" s="31" t="s">
        <v>29</v>
      </c>
      <c r="F34" s="32"/>
      <c r="G34" s="32" t="s">
        <v>23</v>
      </c>
      <c r="H34" s="33" t="s">
        <v>24</v>
      </c>
      <c r="I34" s="34">
        <v>1</v>
      </c>
      <c r="J34" s="35">
        <v>10</v>
      </c>
      <c r="K34" s="36">
        <f>IF(I34&gt;0,J34/I34," ")</f>
        <v>10</v>
      </c>
      <c r="L34" s="34"/>
      <c r="M34" s="35"/>
      <c r="N34" s="37" t="str">
        <f>IF(L34&gt;0,M34/L34," ")</f>
        <v xml:space="preserve"> </v>
      </c>
      <c r="O34" s="38">
        <f>I34-L34</f>
        <v>1</v>
      </c>
    </row>
    <row r="35">
      <c r="B35" s="28" t="s">
        <v>20</v>
      </c>
      <c r="C35" s="29" t="s">
        <v>43</v>
      </c>
      <c r="D35" s="30">
        <v>44502.341169097221</v>
      </c>
      <c r="E35" s="31" t="s">
        <v>38</v>
      </c>
      <c r="F35" s="32"/>
      <c r="G35" s="32" t="s">
        <v>23</v>
      </c>
      <c r="H35" s="33" t="s">
        <v>24</v>
      </c>
      <c r="I35" s="34">
        <v>1</v>
      </c>
      <c r="J35" s="35">
        <v>11.43</v>
      </c>
      <c r="K35" s="36">
        <f>IF(I35&gt;0,J35/I35," ")</f>
        <v>11.43</v>
      </c>
      <c r="L35" s="34"/>
      <c r="M35" s="35"/>
      <c r="N35" s="37" t="str">
        <f>IF(L35&gt;0,M35/L35," ")</f>
        <v xml:space="preserve"> </v>
      </c>
      <c r="O35" s="38">
        <f>I35-L35</f>
        <v>1</v>
      </c>
    </row>
    <row r="36">
      <c r="B36" s="39"/>
      <c r="C36" s="39" t="s">
        <v>31</v>
      </c>
      <c r="D36" s="39"/>
      <c r="E36" s="40"/>
      <c r="F36" s="40"/>
      <c r="G36" s="40"/>
      <c r="H36" s="41"/>
      <c r="I36" s="42">
        <f>SUM(I33:I35)</f>
        <v>3</v>
      </c>
      <c r="J36" s="43">
        <f>SUM(J33:J35)</f>
        <v>28.949999999999999</v>
      </c>
      <c r="K36" s="43"/>
      <c r="L36" s="42">
        <f>SUM(L33:L35)</f>
        <v>0</v>
      </c>
      <c r="M36" s="43">
        <f>SUM(M33:M35)</f>
        <v>0</v>
      </c>
      <c r="N36" s="43"/>
      <c r="O36" s="44">
        <f>SUM(O33:O35)</f>
        <v>3</v>
      </c>
    </row>
    <row r="37" ht="13.5">
      <c r="B37" s="22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4"/>
    </row>
    <row r="38" ht="15.75">
      <c r="B38" s="25" t="s">
        <v>45</v>
      </c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7"/>
    </row>
    <row r="39">
      <c r="B39" s="28" t="s">
        <v>20</v>
      </c>
      <c r="C39" s="29" t="s">
        <v>46</v>
      </c>
      <c r="D39" s="30">
        <v>44242.656472719907</v>
      </c>
      <c r="E39" s="31" t="s">
        <v>41</v>
      </c>
      <c r="F39" s="32"/>
      <c r="G39" s="32" t="s">
        <v>23</v>
      </c>
      <c r="H39" s="33" t="s">
        <v>24</v>
      </c>
      <c r="I39" s="34">
        <v>2</v>
      </c>
      <c r="J39" s="35">
        <v>9.4000000000000004</v>
      </c>
      <c r="K39" s="36">
        <f>IF(I39&gt;0,J39/I39," ")</f>
        <v>4.7000000000000002</v>
      </c>
      <c r="L39" s="34"/>
      <c r="M39" s="35"/>
      <c r="N39" s="37" t="str">
        <f>IF(L39&gt;0,M39/L39," ")</f>
        <v xml:space="preserve"> </v>
      </c>
      <c r="O39" s="38">
        <f>I39-L39</f>
        <v>2</v>
      </c>
    </row>
    <row r="40">
      <c r="B40" s="28" t="s">
        <v>20</v>
      </c>
      <c r="C40" s="29" t="s">
        <v>47</v>
      </c>
      <c r="D40" s="30">
        <v>44242.659751585648</v>
      </c>
      <c r="E40" s="31" t="s">
        <v>41</v>
      </c>
      <c r="F40" s="32"/>
      <c r="G40" s="32" t="s">
        <v>23</v>
      </c>
      <c r="H40" s="33" t="s">
        <v>24</v>
      </c>
      <c r="I40" s="34">
        <v>1</v>
      </c>
      <c r="J40" s="35">
        <v>4.7000000000000002</v>
      </c>
      <c r="K40" s="36">
        <f>IF(I40&gt;0,J40/I40," ")</f>
        <v>4.7000000000000002</v>
      </c>
      <c r="L40" s="34"/>
      <c r="M40" s="35"/>
      <c r="N40" s="37" t="str">
        <f>IF(L40&gt;0,M40/L40," ")</f>
        <v xml:space="preserve"> </v>
      </c>
      <c r="O40" s="38">
        <f>I40-L40</f>
        <v>1</v>
      </c>
    </row>
    <row r="41">
      <c r="B41" s="28" t="s">
        <v>20</v>
      </c>
      <c r="C41" s="29" t="s">
        <v>46</v>
      </c>
      <c r="D41" s="30">
        <v>44242.656472719907</v>
      </c>
      <c r="E41" s="31" t="s">
        <v>34</v>
      </c>
      <c r="F41" s="32"/>
      <c r="G41" s="32" t="s">
        <v>23</v>
      </c>
      <c r="H41" s="33" t="s">
        <v>24</v>
      </c>
      <c r="I41" s="34">
        <v>3</v>
      </c>
      <c r="J41" s="35">
        <v>2.7999999999999998</v>
      </c>
      <c r="K41" s="36">
        <f>IF(I41&gt;0,J41/I41," ")</f>
        <v>0.93333333333333324</v>
      </c>
      <c r="L41" s="34"/>
      <c r="M41" s="35"/>
      <c r="N41" s="37" t="str">
        <f>IF(L41&gt;0,M41/L41," ")</f>
        <v xml:space="preserve"> </v>
      </c>
      <c r="O41" s="38">
        <f>I41-L41</f>
        <v>3</v>
      </c>
    </row>
    <row r="42">
      <c r="B42" s="28" t="s">
        <v>20</v>
      </c>
      <c r="C42" s="29" t="s">
        <v>48</v>
      </c>
      <c r="D42" s="30">
        <v>44244.593643599532</v>
      </c>
      <c r="E42" s="31" t="s">
        <v>34</v>
      </c>
      <c r="F42" s="32"/>
      <c r="G42" s="32" t="s">
        <v>23</v>
      </c>
      <c r="H42" s="33" t="s">
        <v>24</v>
      </c>
      <c r="I42" s="34">
        <v>2</v>
      </c>
      <c r="J42" s="35">
        <v>1.8500000000000001</v>
      </c>
      <c r="K42" s="36">
        <f>IF(I42&gt;0,J42/I42," ")</f>
        <v>0.92500000000000004</v>
      </c>
      <c r="L42" s="34"/>
      <c r="M42" s="35"/>
      <c r="N42" s="37" t="str">
        <f>IF(L42&gt;0,M42/L42," ")</f>
        <v xml:space="preserve"> </v>
      </c>
      <c r="O42" s="38">
        <f>I42-L42</f>
        <v>2</v>
      </c>
    </row>
    <row r="43">
      <c r="B43" s="28" t="s">
        <v>20</v>
      </c>
      <c r="C43" s="29" t="s">
        <v>49</v>
      </c>
      <c r="D43" s="30">
        <v>44232.497734293982</v>
      </c>
      <c r="E43" s="31" t="s">
        <v>50</v>
      </c>
      <c r="F43" s="32"/>
      <c r="G43" s="32" t="s">
        <v>23</v>
      </c>
      <c r="H43" s="33" t="s">
        <v>24</v>
      </c>
      <c r="I43" s="34">
        <v>1</v>
      </c>
      <c r="J43" s="35">
        <v>11.33</v>
      </c>
      <c r="K43" s="36">
        <f>IF(I43&gt;0,J43/I43," ")</f>
        <v>11.33</v>
      </c>
      <c r="L43" s="34"/>
      <c r="M43" s="35"/>
      <c r="N43" s="37" t="str">
        <f>IF(L43&gt;0,M43/L43," ")</f>
        <v xml:space="preserve"> </v>
      </c>
      <c r="O43" s="38">
        <f>I43-L43</f>
        <v>1</v>
      </c>
    </row>
    <row r="44">
      <c r="B44" s="28" t="s">
        <v>20</v>
      </c>
      <c r="C44" s="29" t="s">
        <v>51</v>
      </c>
      <c r="D44" s="30">
        <v>44232.498097569442</v>
      </c>
      <c r="E44" s="31" t="s">
        <v>50</v>
      </c>
      <c r="F44" s="32"/>
      <c r="G44" s="32" t="s">
        <v>23</v>
      </c>
      <c r="H44" s="33" t="s">
        <v>24</v>
      </c>
      <c r="I44" s="34">
        <v>4</v>
      </c>
      <c r="J44" s="35">
        <v>45.299999999999997</v>
      </c>
      <c r="K44" s="36">
        <f>IF(I44&gt;0,J44/I44," ")</f>
        <v>11.324999999999999</v>
      </c>
      <c r="L44" s="34"/>
      <c r="M44" s="35"/>
      <c r="N44" s="37" t="str">
        <f>IF(L44&gt;0,M44/L44," ")</f>
        <v xml:space="preserve"> </v>
      </c>
      <c r="O44" s="38">
        <f>I44-L44</f>
        <v>4</v>
      </c>
    </row>
    <row r="45">
      <c r="B45" s="28" t="s">
        <v>20</v>
      </c>
      <c r="C45" s="29" t="s">
        <v>52</v>
      </c>
      <c r="D45" s="30">
        <v>44237.629759374999</v>
      </c>
      <c r="E45" s="31" t="s">
        <v>53</v>
      </c>
      <c r="F45" s="32"/>
      <c r="G45" s="32" t="s">
        <v>23</v>
      </c>
      <c r="H45" s="33" t="s">
        <v>24</v>
      </c>
      <c r="I45" s="34">
        <v>4</v>
      </c>
      <c r="J45" s="35">
        <v>22.100000000000001</v>
      </c>
      <c r="K45" s="36">
        <f>IF(I45&gt;0,J45/I45," ")</f>
        <v>5.5250000000000004</v>
      </c>
      <c r="L45" s="34"/>
      <c r="M45" s="35"/>
      <c r="N45" s="37" t="str">
        <f>IF(L45&gt;0,M45/L45," ")</f>
        <v xml:space="preserve"> </v>
      </c>
      <c r="O45" s="38">
        <f>I45-L45</f>
        <v>4</v>
      </c>
    </row>
    <row r="46">
      <c r="B46" s="28" t="s">
        <v>20</v>
      </c>
      <c r="C46" s="29" t="s">
        <v>54</v>
      </c>
      <c r="D46" s="30">
        <v>44225.62169201389</v>
      </c>
      <c r="E46" s="31" t="s">
        <v>37</v>
      </c>
      <c r="F46" s="32"/>
      <c r="G46" s="32" t="s">
        <v>23</v>
      </c>
      <c r="H46" s="33" t="s">
        <v>24</v>
      </c>
      <c r="I46" s="34">
        <v>1</v>
      </c>
      <c r="J46" s="35">
        <v>11.08</v>
      </c>
      <c r="K46" s="36">
        <f>IF(I46&gt;0,J46/I46," ")</f>
        <v>11.08</v>
      </c>
      <c r="L46" s="34"/>
      <c r="M46" s="35"/>
      <c r="N46" s="37" t="str">
        <f>IF(L46&gt;0,M46/L46," ")</f>
        <v xml:space="preserve"> </v>
      </c>
      <c r="O46" s="38">
        <f>I46-L46</f>
        <v>1</v>
      </c>
    </row>
    <row r="47">
      <c r="B47" s="28" t="s">
        <v>20</v>
      </c>
      <c r="C47" s="29" t="s">
        <v>46</v>
      </c>
      <c r="D47" s="30">
        <v>44242.656472719907</v>
      </c>
      <c r="E47" s="31" t="s">
        <v>38</v>
      </c>
      <c r="F47" s="32"/>
      <c r="G47" s="32" t="s">
        <v>23</v>
      </c>
      <c r="H47" s="33" t="s">
        <v>24</v>
      </c>
      <c r="I47" s="34">
        <v>1</v>
      </c>
      <c r="J47" s="35">
        <v>9.6999999999999993</v>
      </c>
      <c r="K47" s="36">
        <f>IF(I47&gt;0,J47/I47," ")</f>
        <v>9.6999999999999993</v>
      </c>
      <c r="L47" s="34"/>
      <c r="M47" s="35"/>
      <c r="N47" s="37" t="str">
        <f>IF(L47&gt;0,M47/L47," ")</f>
        <v xml:space="preserve"> </v>
      </c>
      <c r="O47" s="38">
        <f>I47-L47</f>
        <v>1</v>
      </c>
    </row>
    <row r="48">
      <c r="B48" s="28" t="s">
        <v>20</v>
      </c>
      <c r="C48" s="29" t="s">
        <v>48</v>
      </c>
      <c r="D48" s="30">
        <v>44244.593643599532</v>
      </c>
      <c r="E48" s="31" t="s">
        <v>38</v>
      </c>
      <c r="F48" s="32"/>
      <c r="G48" s="32" t="s">
        <v>23</v>
      </c>
      <c r="H48" s="33" t="s">
        <v>24</v>
      </c>
      <c r="I48" s="34">
        <v>1</v>
      </c>
      <c r="J48" s="35">
        <v>9.6999999999999993</v>
      </c>
      <c r="K48" s="36">
        <f>IF(I48&gt;0,J48/I48," ")</f>
        <v>9.6999999999999993</v>
      </c>
      <c r="L48" s="34"/>
      <c r="M48" s="35"/>
      <c r="N48" s="37" t="str">
        <f>IF(L48&gt;0,M48/L48," ")</f>
        <v xml:space="preserve"> </v>
      </c>
      <c r="O48" s="38">
        <f>I48-L48</f>
        <v>1</v>
      </c>
    </row>
    <row r="49">
      <c r="B49" s="39"/>
      <c r="C49" s="39" t="s">
        <v>31</v>
      </c>
      <c r="D49" s="39"/>
      <c r="E49" s="40"/>
      <c r="F49" s="40"/>
      <c r="G49" s="40"/>
      <c r="H49" s="41"/>
      <c r="I49" s="42">
        <f>SUM(I39:I48)</f>
        <v>20</v>
      </c>
      <c r="J49" s="43">
        <f>SUM(J39:J48)</f>
        <v>127.95999999999999</v>
      </c>
      <c r="K49" s="43"/>
      <c r="L49" s="42">
        <f>SUM(L39:L48)</f>
        <v>0</v>
      </c>
      <c r="M49" s="43">
        <f>SUM(M39:M48)</f>
        <v>0</v>
      </c>
      <c r="N49" s="43"/>
      <c r="O49" s="44">
        <f>SUM(O39:O48)</f>
        <v>20</v>
      </c>
    </row>
    <row r="50" ht="13.5">
      <c r="B50" s="22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4"/>
    </row>
    <row r="51" ht="15.75">
      <c r="B51" s="25" t="s">
        <v>55</v>
      </c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7"/>
    </row>
    <row r="52">
      <c r="B52" s="28" t="s">
        <v>20</v>
      </c>
      <c r="C52" s="29" t="s">
        <v>56</v>
      </c>
      <c r="D52" s="30">
        <v>44224.599618287037</v>
      </c>
      <c r="E52" s="31" t="s">
        <v>26</v>
      </c>
      <c r="F52" s="32"/>
      <c r="G52" s="32" t="s">
        <v>23</v>
      </c>
      <c r="H52" s="33" t="s">
        <v>24</v>
      </c>
      <c r="I52" s="34">
        <v>1</v>
      </c>
      <c r="J52" s="35">
        <v>58.5</v>
      </c>
      <c r="K52" s="36">
        <f>IF(I52&gt;0,J52/I52," ")</f>
        <v>58.5</v>
      </c>
      <c r="L52" s="34"/>
      <c r="M52" s="35"/>
      <c r="N52" s="37" t="str">
        <f>IF(L52&gt;0,M52/L52," ")</f>
        <v xml:space="preserve"> </v>
      </c>
      <c r="O52" s="38">
        <f>I52-L52</f>
        <v>1</v>
      </c>
    </row>
    <row r="53">
      <c r="B53" s="39"/>
      <c r="C53" s="39" t="s">
        <v>31</v>
      </c>
      <c r="D53" s="39"/>
      <c r="E53" s="40"/>
      <c r="F53" s="40"/>
      <c r="G53" s="40"/>
      <c r="H53" s="41"/>
      <c r="I53" s="42">
        <f>SUM(I52)</f>
        <v>1</v>
      </c>
      <c r="J53" s="43">
        <f>SUM(J52)</f>
        <v>58.5</v>
      </c>
      <c r="K53" s="43"/>
      <c r="L53" s="42">
        <f>SUM(L52)</f>
        <v>0</v>
      </c>
      <c r="M53" s="43">
        <f>SUM(M52)</f>
        <v>0</v>
      </c>
      <c r="N53" s="43"/>
      <c r="O53" s="44">
        <f>SUM(O52)</f>
        <v>1</v>
      </c>
    </row>
    <row r="54">
      <c r="B54" s="45"/>
      <c r="C54" s="46"/>
      <c r="D54" s="46"/>
      <c r="E54" s="47"/>
      <c r="F54" s="47"/>
      <c r="G54" s="47"/>
      <c r="H54" s="48"/>
      <c r="I54" s="48"/>
      <c r="J54" s="48"/>
      <c r="K54" s="48"/>
      <c r="L54" s="48"/>
      <c r="M54" s="48"/>
      <c r="N54" s="48"/>
      <c r="O54" s="49"/>
    </row>
    <row r="55" ht="12.75" customHeight="1">
      <c r="B55" s="50"/>
      <c r="C55" s="51" t="s">
        <v>57</v>
      </c>
      <c r="D55" s="51"/>
      <c r="E55" s="52"/>
      <c r="F55" s="52"/>
      <c r="G55" s="52"/>
      <c r="H55" s="53"/>
      <c r="I55" s="54">
        <v>49</v>
      </c>
      <c r="J55" s="54">
        <v>868.77999999999997</v>
      </c>
      <c r="K55" s="55"/>
      <c r="L55" s="54">
        <v>10</v>
      </c>
      <c r="M55" s="54">
        <v>285.36000000000001</v>
      </c>
      <c r="N55" s="55"/>
      <c r="O55" s="56">
        <f>I55-L55</f>
        <v>39</v>
      </c>
    </row>
    <row r="56" ht="12.75" customHeight="1">
      <c r="B56" s="57"/>
      <c r="C56" s="58"/>
      <c r="D56" s="58"/>
      <c r="E56" s="57"/>
      <c r="F56" s="57"/>
      <c r="G56" s="57"/>
      <c r="H56" s="59"/>
      <c r="I56" s="59"/>
      <c r="J56" s="59"/>
      <c r="K56" s="59"/>
      <c r="L56" s="59"/>
      <c r="M56" s="59"/>
      <c r="N56" s="59"/>
      <c r="O56" s="60"/>
    </row>
  </sheetData>
  <mergeCells count="39">
    <mergeCell ref="B1:O1"/>
    <mergeCell ref="I9:K9"/>
    <mergeCell ref="H9:H10"/>
    <mergeCell ref="B9:F9"/>
    <mergeCell ref="E10:F10"/>
    <mergeCell ref="L9:N9"/>
    <mergeCell ref="O9:O10"/>
    <mergeCell ref="G9:G10"/>
    <mergeCell ref="B12:O12"/>
    <mergeCell ref="E13:F13"/>
    <mergeCell ref="E14:F14"/>
    <mergeCell ref="E15:F15"/>
    <mergeCell ref="E16:F16"/>
    <mergeCell ref="E17:F17"/>
    <mergeCell ref="B20:O20"/>
    <mergeCell ref="E21:F21"/>
    <mergeCell ref="E22:F22"/>
    <mergeCell ref="E23:F23"/>
    <mergeCell ref="E24:F24"/>
    <mergeCell ref="B27:O27"/>
    <mergeCell ref="E28:F28"/>
    <mergeCell ref="E29:F29"/>
    <mergeCell ref="B32:O32"/>
    <mergeCell ref="E33:F33"/>
    <mergeCell ref="E34:F34"/>
    <mergeCell ref="E35:F35"/>
    <mergeCell ref="B38:O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B51:O51"/>
    <mergeCell ref="E52:F52"/>
  </mergeCells>
  <printOptions horizontalCentered="1"/>
  <pageMargins left="0.1965278" right="0.1965278" top="0.39375" bottom="0.39375" header="0.5118055" footer="0.5118055"/>
  <pageSetup paperSize="9" orientation="portrait" scale="71"/>
  <headerFooter alignWithMargins="0"/>
</worksheet>
</file>

<file path=docProps/app.xml><?xml version="1.0" encoding="utf-8"?>
<Properties xmlns="http://schemas.openxmlformats.org/officeDocument/2006/extended-properties">
  <Application>Microsoft Excel</Application>
  <AppVersion>14.0300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Sergiy V. Palamarchuk</cp:lastModifiedBy>
  <cp:lastPrinted>2012-05-18T06:55:56Z</cp:lastPrinted>
  <dcterms:created xsi:type="dcterms:W3CDTF">2001-10-10T06:27:02Z</dcterms:created>
  <dcterms:modified xsi:type="dcterms:W3CDTF">2022-01-11T09:01:34Z</dcterms:modified>
</cp:coreProperties>
</file>