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960" windowWidth="14175" windowHeight="7140"/>
  </bookViews>
  <sheets>
    <sheet name="калькуляція" sheetId="1" r:id="rId1"/>
    <sheet name="потреби" sheetId="2" r:id="rId2"/>
  </sheets>
  <definedNames>
    <definedName name="MatGroup">калькуляція!$A$8:$Q$12</definedName>
    <definedName name="MatOutDet">калькуляція!$A$10:$Q$11</definedName>
    <definedName name="range1">калькуляція!#REF!</definedName>
    <definedName name="RawItems">потреби!$A$5:$J$6</definedName>
    <definedName name="sectionPrice">калькуляція!#REF!</definedName>
    <definedName name="_xlnm.Print_Titles" localSheetId="0">калькуляція!$6:$7</definedName>
  </definedNames>
  <calcPr calcId="145621"/>
</workbook>
</file>

<file path=xl/calcChain.xml><?xml version="1.0" encoding="utf-8"?>
<calcChain xmlns="http://schemas.openxmlformats.org/spreadsheetml/2006/main">
  <c r="B5" i="2" l="1"/>
  <c r="H5" i="2" l="1"/>
  <c r="J5" i="2" s="1"/>
  <c r="I5" i="2"/>
  <c r="G5" i="2"/>
  <c r="C5" i="2"/>
  <c r="K10" i="1" l="1"/>
  <c r="B10" i="1"/>
  <c r="B9" i="1" l="1"/>
  <c r="Q10" i="1"/>
  <c r="P10" i="1"/>
  <c r="O10" i="1"/>
  <c r="N10" i="1"/>
  <c r="M10" i="1"/>
  <c r="L10" i="1"/>
  <c r="J10" i="1"/>
  <c r="I10" i="1"/>
  <c r="H10" i="1"/>
  <c r="G10" i="1"/>
  <c r="F10" i="1"/>
  <c r="D4" i="1" l="1"/>
</calcChain>
</file>

<file path=xl/sharedStrings.xml><?xml version="1.0" encoding="utf-8"?>
<sst xmlns="http://schemas.openxmlformats.org/spreadsheetml/2006/main" count="30" uniqueCount="25">
  <si>
    <t>sum</t>
  </si>
  <si>
    <t>Разом по катогорії:</t>
  </si>
  <si>
    <t>Всього по відомості:</t>
  </si>
  <si>
    <t>к-ть</t>
  </si>
  <si>
    <t>Товар</t>
  </si>
  <si>
    <t>Закладка</t>
  </si>
  <si>
    <t>Собівартість</t>
  </si>
  <si>
    <t>Од. вим.</t>
  </si>
  <si>
    <t>вартість</t>
  </si>
  <si>
    <t>Рецет</t>
  </si>
  <si>
    <t>вихід, %</t>
  </si>
  <si>
    <t>Рентабельність</t>
  </si>
  <si>
    <t>План</t>
  </si>
  <si>
    <t>Ціна (без знижки)</t>
  </si>
  <si>
    <t>ПЛАНОВА КАЛЬКУЛЯЦІЯ</t>
  </si>
  <si>
    <t xml:space="preserve">Ціна </t>
  </si>
  <si>
    <t>Виробництво</t>
  </si>
  <si>
    <t>всього</t>
  </si>
  <si>
    <t>Дата:</t>
  </si>
  <si>
    <t>№</t>
  </si>
  <si>
    <t>ПОТРЕБИ</t>
  </si>
  <si>
    <t>Сировина</t>
  </si>
  <si>
    <t>Ціна</t>
  </si>
  <si>
    <t>Потреба</t>
  </si>
  <si>
    <t>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</si>
</sst>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164" formatCode="mm/dd/yy"/>
    <numFmt numFmtId="165" formatCode="[$-FC22]d\ mmmm\ yyyy&quot; р.&quot;;@"/>
  </numFmts>
  <fonts count="23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sz val="12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3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23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 style="thin">
        <color indexed="55"/>
      </right>
      <top/>
      <bottom style="hair">
        <color indexed="23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2" borderId="2" xfId="0" applyFont="1" applyFill="1" applyBorder="1"/>
    <xf numFmtId="0" fontId="4" fillId="2" borderId="3" xfId="0" applyFont="1" applyFill="1" applyBorder="1"/>
    <xf numFmtId="0" fontId="5" fillId="2" borderId="3" xfId="0" applyFont="1" applyFill="1" applyBorder="1"/>
    <xf numFmtId="0" fontId="9" fillId="0" borderId="0" xfId="0" applyFont="1" applyAlignment="1">
      <alignment horizontal="center"/>
    </xf>
    <xf numFmtId="164" fontId="8" fillId="2" borderId="3" xfId="0" applyNumberFormat="1" applyFont="1" applyFill="1" applyBorder="1"/>
    <xf numFmtId="14" fontId="7" fillId="0" borderId="4" xfId="0" applyNumberFormat="1" applyFont="1" applyBorder="1" applyAlignment="1"/>
    <xf numFmtId="14" fontId="6" fillId="0" borderId="5" xfId="0" applyNumberFormat="1" applyFont="1" applyBorder="1" applyAlignment="1"/>
    <xf numFmtId="0" fontId="5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2" fontId="6" fillId="2" borderId="3" xfId="0" applyNumberFormat="1" applyFont="1" applyFill="1" applyBorder="1"/>
    <xf numFmtId="0" fontId="13" fillId="3" borderId="1" xfId="0" applyFont="1" applyFill="1" applyBorder="1" applyAlignment="1">
      <alignment horizontal="center" vertical="center" wrapText="1"/>
    </xf>
    <xf numFmtId="2" fontId="12" fillId="0" borderId="8" xfId="0" applyNumberFormat="1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14" fontId="17" fillId="0" borderId="0" xfId="0" applyNumberFormat="1" applyFont="1" applyAlignment="1"/>
    <xf numFmtId="1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11" fillId="0" borderId="8" xfId="0" applyNumberFormat="1" applyFont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right"/>
    </xf>
    <xf numFmtId="2" fontId="6" fillId="2" borderId="3" xfId="0" applyNumberFormat="1" applyFont="1" applyFill="1" applyBorder="1" applyAlignment="1">
      <alignment horizontal="right"/>
    </xf>
    <xf numFmtId="0" fontId="13" fillId="3" borderId="7" xfId="0" applyFont="1" applyFill="1" applyBorder="1" applyAlignment="1">
      <alignment horizontal="center" vertical="center" wrapText="1"/>
    </xf>
    <xf numFmtId="1" fontId="12" fillId="0" borderId="8" xfId="0" applyNumberFormat="1" applyFont="1" applyBorder="1" applyAlignment="1">
      <alignment horizontal="right" vertical="center"/>
    </xf>
    <xf numFmtId="2" fontId="6" fillId="2" borderId="20" xfId="0" applyNumberFormat="1" applyFont="1" applyFill="1" applyBorder="1"/>
    <xf numFmtId="0" fontId="21" fillId="0" borderId="25" xfId="0" applyFont="1" applyFill="1" applyBorder="1" applyAlignment="1">
      <alignment horizontal="center"/>
    </xf>
    <xf numFmtId="2" fontId="22" fillId="0" borderId="25" xfId="0" applyNumberFormat="1" applyFont="1" applyBorder="1" applyAlignment="1">
      <alignment horizontal="right"/>
    </xf>
    <xf numFmtId="2" fontId="6" fillId="2" borderId="20" xfId="0" applyNumberFormat="1" applyFont="1" applyFill="1" applyBorder="1" applyAlignment="1">
      <alignment horizontal="right"/>
    </xf>
    <xf numFmtId="2" fontId="1" fillId="0" borderId="28" xfId="0" applyNumberFormat="1" applyFont="1" applyBorder="1" applyAlignment="1">
      <alignment horizontal="right"/>
    </xf>
    <xf numFmtId="165" fontId="1" fillId="0" borderId="28" xfId="0" applyNumberFormat="1" applyFont="1" applyBorder="1" applyAlignment="1">
      <alignment horizontal="center"/>
    </xf>
    <xf numFmtId="0" fontId="13" fillId="3" borderId="19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3" fillId="3" borderId="10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right"/>
    </xf>
    <xf numFmtId="0" fontId="12" fillId="0" borderId="16" xfId="0" applyNumberFormat="1" applyFont="1" applyBorder="1" applyAlignment="1">
      <alignment horizontal="left" vertical="center" indent="1"/>
    </xf>
    <xf numFmtId="0" fontId="12" fillId="0" borderId="17" xfId="0" applyNumberFormat="1" applyFont="1" applyBorder="1" applyAlignment="1">
      <alignment horizontal="left" vertical="center" indent="1"/>
    </xf>
    <xf numFmtId="0" fontId="12" fillId="0" borderId="11" xfId="0" applyNumberFormat="1" applyFont="1" applyBorder="1" applyAlignment="1">
      <alignment horizontal="left" vertical="center" indent="1"/>
    </xf>
    <xf numFmtId="0" fontId="13" fillId="3" borderId="1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44" fontId="13" fillId="3" borderId="13" xfId="0" applyNumberFormat="1" applyFont="1" applyFill="1" applyBorder="1" applyAlignment="1">
      <alignment horizontal="center" vertical="center" wrapText="1"/>
    </xf>
    <xf numFmtId="44" fontId="13" fillId="3" borderId="15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0" fillId="3" borderId="19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left"/>
    </xf>
    <xf numFmtId="165" fontId="1" fillId="0" borderId="27" xfId="0" applyNumberFormat="1" applyFont="1" applyBorder="1" applyAlignment="1">
      <alignment horizontal="left"/>
    </xf>
    <xf numFmtId="165" fontId="1" fillId="0" borderId="28" xfId="0" applyNumberFormat="1" applyFont="1" applyBorder="1" applyAlignment="1">
      <alignment horizontal="left"/>
    </xf>
    <xf numFmtId="14" fontId="6" fillId="0" borderId="10" xfId="0" applyNumberFormat="1" applyFont="1" applyBorder="1" applyAlignment="1"/>
    <xf numFmtId="14" fontId="15" fillId="0" borderId="29" xfId="0" applyNumberFormat="1" applyFont="1" applyBorder="1" applyAlignment="1">
      <alignment horizontal="left"/>
    </xf>
    <xf numFmtId="14" fontId="15" fillId="0" borderId="30" xfId="0" applyNumberFormat="1" applyFont="1" applyBorder="1" applyAlignment="1">
      <alignment horizontal="left"/>
    </xf>
    <xf numFmtId="14" fontId="15" fillId="0" borderId="3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S15"/>
  <sheetViews>
    <sheetView showGridLines="0" tabSelected="1" zoomScaleNormal="10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5.85546875" style="1" customWidth="1"/>
    <col min="3" max="3" width="6.7109375" style="1" customWidth="1"/>
    <col min="4" max="4" width="9.42578125" style="1" customWidth="1"/>
    <col min="5" max="5" width="19" style="1" customWidth="1"/>
    <col min="6" max="6" width="6.5703125" style="1" customWidth="1"/>
    <col min="7" max="7" width="7.28515625" style="1" customWidth="1"/>
    <col min="8" max="8" width="8.42578125" style="1" customWidth="1"/>
    <col min="9" max="9" width="8" style="1" customWidth="1"/>
    <col min="10" max="10" width="8.42578125" style="1" customWidth="1"/>
    <col min="11" max="11" width="8.7109375" style="1" customWidth="1"/>
    <col min="12" max="12" width="9.42578125" style="1" customWidth="1"/>
    <col min="13" max="13" width="9.140625" style="1" customWidth="1"/>
    <col min="14" max="14" width="9.85546875" style="1" customWidth="1"/>
    <col min="15" max="15" width="9" style="1" customWidth="1"/>
    <col min="16" max="16" width="8.7109375" style="1" customWidth="1"/>
    <col min="17" max="17" width="7.85546875" style="1" customWidth="1"/>
    <col min="18" max="16384" width="9.140625" style="1"/>
  </cols>
  <sheetData>
    <row r="1" spans="2:19" ht="27" customHeight="1" x14ac:dyDescent="0.3">
      <c r="B1" s="39" t="s">
        <v>14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2:19" ht="7.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2:19" ht="13.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9" s="22" customFormat="1" ht="15.75" customHeight="1" x14ac:dyDescent="0.2">
      <c r="B4" s="23" t="s">
        <v>18</v>
      </c>
      <c r="D4" s="24" t="e">
        <f>CONCATENATE("з "&amp;XLRPARAMS_StartDate," по "&amp;XLRPARAMS_EndDate)</f>
        <v>#NAME?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2:19" ht="7.5" customHeight="1" x14ac:dyDescent="0.2"/>
    <row r="6" spans="2:19" ht="17.25" customHeight="1" x14ac:dyDescent="0.2">
      <c r="B6" s="45" t="s">
        <v>4</v>
      </c>
      <c r="C6" s="46"/>
      <c r="D6" s="46"/>
      <c r="E6" s="40"/>
      <c r="F6" s="40" t="s">
        <v>7</v>
      </c>
      <c r="G6" s="53" t="s">
        <v>9</v>
      </c>
      <c r="H6" s="54"/>
      <c r="I6" s="45" t="s">
        <v>5</v>
      </c>
      <c r="J6" s="46"/>
      <c r="K6" s="40"/>
      <c r="L6" s="37" t="s">
        <v>6</v>
      </c>
      <c r="M6" s="37" t="s">
        <v>11</v>
      </c>
      <c r="N6" s="37" t="s">
        <v>13</v>
      </c>
      <c r="O6" s="42" t="s">
        <v>12</v>
      </c>
      <c r="P6" s="43"/>
      <c r="Q6" s="44"/>
    </row>
    <row r="7" spans="2:19" ht="42.75" customHeight="1" x14ac:dyDescent="0.2">
      <c r="B7" s="51"/>
      <c r="C7" s="52"/>
      <c r="D7" s="52"/>
      <c r="E7" s="41"/>
      <c r="F7" s="41"/>
      <c r="G7" s="29" t="s">
        <v>3</v>
      </c>
      <c r="H7" s="29" t="s">
        <v>10</v>
      </c>
      <c r="I7" s="19" t="s">
        <v>3</v>
      </c>
      <c r="J7" s="19" t="s">
        <v>8</v>
      </c>
      <c r="K7" s="19" t="s">
        <v>17</v>
      </c>
      <c r="L7" s="38"/>
      <c r="M7" s="38"/>
      <c r="N7" s="38"/>
      <c r="O7" s="19" t="s">
        <v>16</v>
      </c>
      <c r="P7" s="19" t="s">
        <v>11</v>
      </c>
      <c r="Q7" s="19" t="s">
        <v>15</v>
      </c>
    </row>
    <row r="8" spans="2:19" ht="6" customHeight="1" x14ac:dyDescent="0.2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68"/>
    </row>
    <row r="9" spans="2:19" ht="15.75" x14ac:dyDescent="0.25">
      <c r="B9" s="69" t="e">
        <f>MatGroup_MatGroupName</f>
        <v>#NAME?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1"/>
    </row>
    <row r="10" spans="2:19" x14ac:dyDescent="0.2">
      <c r="B10" s="48" t="e">
        <f>MatOutDet_RecipeName</f>
        <v>#NAME?</v>
      </c>
      <c r="C10" s="49"/>
      <c r="D10" s="49"/>
      <c r="E10" s="50"/>
      <c r="F10" s="26" t="e">
        <f>MatOutDet_MsrName</f>
        <v>#NAME?</v>
      </c>
      <c r="G10" s="20" t="e">
        <f>MatOutDet_AMOUNT</f>
        <v>#NAME?</v>
      </c>
      <c r="H10" s="20" t="e">
        <f>MatOutDet_RecipeOut</f>
        <v>#NAME?</v>
      </c>
      <c r="I10" s="30" t="e">
        <f>MatOutDet_RecipeCount</f>
        <v>#NAME?</v>
      </c>
      <c r="J10" s="20" t="e">
        <f>MatOutDet_RecipePrice</f>
        <v>#NAME?</v>
      </c>
      <c r="K10" s="20" t="e">
        <f>I10*J10</f>
        <v>#NAME?</v>
      </c>
      <c r="L10" s="20" t="e">
        <f>MatOutDet_Price</f>
        <v>#NAME?</v>
      </c>
      <c r="M10" s="20" t="e">
        <f>MatOutDet_Profitability</f>
        <v>#NAME?</v>
      </c>
      <c r="N10" s="20" t="e">
        <f>MatOutDet_SalesPrice</f>
        <v>#NAME?</v>
      </c>
      <c r="O10" s="20" t="e">
        <f>MatOutDet_ProductionPlan</f>
        <v>#NAME?</v>
      </c>
      <c r="P10" s="20" t="e">
        <f>MatOutDet_PlannedProfitability</f>
        <v>#NAME?</v>
      </c>
      <c r="Q10" s="20" t="e">
        <f>MatOutDet_PlansPrice</f>
        <v>#NAME?</v>
      </c>
    </row>
    <row r="11" spans="2:19" x14ac:dyDescent="0.2">
      <c r="B11" s="47" t="s">
        <v>1</v>
      </c>
      <c r="C11" s="47"/>
      <c r="D11" s="47"/>
      <c r="E11" s="47"/>
      <c r="F11" s="16"/>
      <c r="G11" s="16"/>
      <c r="H11" s="16"/>
      <c r="I11" s="17"/>
      <c r="J11" s="17"/>
      <c r="K11" s="17" t="s">
        <v>0</v>
      </c>
      <c r="L11" s="17"/>
      <c r="M11" s="17"/>
      <c r="N11" s="17"/>
      <c r="O11" s="27"/>
      <c r="P11" s="17"/>
      <c r="Q11" s="17"/>
    </row>
    <row r="12" spans="2:19" x14ac:dyDescent="0.2">
      <c r="B12" s="5"/>
      <c r="C12" s="6"/>
      <c r="D12" s="6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2:19" x14ac:dyDescent="0.2">
      <c r="B13" s="5"/>
      <c r="C13" s="6"/>
      <c r="D13" s="6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2:19" ht="12.75" customHeight="1" x14ac:dyDescent="0.25">
      <c r="B14" s="9"/>
      <c r="C14" s="13" t="s">
        <v>2</v>
      </c>
      <c r="D14" s="13"/>
      <c r="E14" s="10"/>
      <c r="F14" s="11"/>
      <c r="G14" s="11"/>
      <c r="H14" s="11"/>
      <c r="I14" s="11"/>
      <c r="J14" s="18"/>
      <c r="K14" s="28"/>
      <c r="L14" s="18"/>
      <c r="M14" s="18"/>
      <c r="N14" s="18"/>
      <c r="O14" s="28"/>
      <c r="P14" s="28"/>
      <c r="Q14" s="31"/>
    </row>
    <row r="15" spans="2:19" ht="12.75" customHeight="1" x14ac:dyDescent="0.2">
      <c r="B15" s="2"/>
      <c r="C15" s="3"/>
      <c r="D15" s="3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mergeCells count="12">
    <mergeCell ref="B11:E11"/>
    <mergeCell ref="B10:E10"/>
    <mergeCell ref="B6:E7"/>
    <mergeCell ref="L6:L7"/>
    <mergeCell ref="G6:H6"/>
    <mergeCell ref="M6:M7"/>
    <mergeCell ref="B9:Q9"/>
    <mergeCell ref="B1:Q1"/>
    <mergeCell ref="F6:F7"/>
    <mergeCell ref="O6:Q6"/>
    <mergeCell ref="N6:N7"/>
    <mergeCell ref="I6:K6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7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workbookViewId="0"/>
  </sheetViews>
  <sheetFormatPr defaultRowHeight="12.75" x14ac:dyDescent="0.2"/>
  <cols>
    <col min="1" max="1" width="1" style="1" customWidth="1"/>
    <col min="2" max="2" width="6.28515625" style="1" customWidth="1"/>
    <col min="3" max="3" width="21.85546875" style="1" customWidth="1"/>
    <col min="4" max="4" width="7.7109375" style="1" customWidth="1"/>
    <col min="5" max="5" width="15.28515625" style="1" customWidth="1"/>
    <col min="6" max="7" width="9.7109375" style="1" customWidth="1"/>
    <col min="8" max="8" width="14.140625" style="1" customWidth="1"/>
    <col min="9" max="9" width="18" style="1" customWidth="1"/>
    <col min="10" max="10" width="12.7109375" style="1" customWidth="1"/>
    <col min="11" max="16384" width="9.140625" style="1"/>
  </cols>
  <sheetData>
    <row r="1" spans="2:10" ht="15.75" x14ac:dyDescent="0.25">
      <c r="B1" s="55" t="s">
        <v>20</v>
      </c>
      <c r="C1" s="55"/>
      <c r="D1" s="55"/>
      <c r="E1" s="55"/>
      <c r="F1" s="55"/>
      <c r="G1" s="55"/>
      <c r="H1" s="55"/>
      <c r="I1" s="55"/>
      <c r="J1" s="55"/>
    </row>
    <row r="3" spans="2:10" ht="15.75" customHeight="1" x14ac:dyDescent="0.2">
      <c r="B3" s="56" t="s">
        <v>19</v>
      </c>
      <c r="C3" s="58" t="s">
        <v>21</v>
      </c>
      <c r="D3" s="59"/>
      <c r="E3" s="59"/>
      <c r="F3" s="60"/>
      <c r="G3" s="56" t="s">
        <v>7</v>
      </c>
      <c r="H3" s="56" t="s">
        <v>22</v>
      </c>
      <c r="I3" s="56" t="s">
        <v>23</v>
      </c>
      <c r="J3" s="56" t="s">
        <v>24</v>
      </c>
    </row>
    <row r="4" spans="2:10" ht="15.75" customHeight="1" x14ac:dyDescent="0.2">
      <c r="B4" s="57"/>
      <c r="C4" s="61"/>
      <c r="D4" s="62"/>
      <c r="E4" s="62"/>
      <c r="F4" s="63"/>
      <c r="G4" s="64"/>
      <c r="H4" s="64"/>
      <c r="I4" s="64"/>
      <c r="J4" s="64"/>
    </row>
    <row r="5" spans="2:10" ht="12.75" customHeight="1" x14ac:dyDescent="0.2">
      <c r="B5" s="32" t="e">
        <f>RawItems_Num</f>
        <v>#NAME?</v>
      </c>
      <c r="C5" s="65" t="e">
        <f>RawItems_Name</f>
        <v>#NAME?</v>
      </c>
      <c r="D5" s="66"/>
      <c r="E5" s="66"/>
      <c r="F5" s="67"/>
      <c r="G5" s="36" t="e">
        <f>RawItems_Measures</f>
        <v>#NAME?</v>
      </c>
      <c r="H5" s="35" t="e">
        <f>RawItems_Price</f>
        <v>#NAME?</v>
      </c>
      <c r="I5" s="35" t="e">
        <f>RawItems_Amount</f>
        <v>#NAME?</v>
      </c>
      <c r="J5" s="33" t="e">
        <f>H5*I5</f>
        <v>#NAME?</v>
      </c>
    </row>
    <row r="6" spans="2:10" ht="15.75" x14ac:dyDescent="0.25">
      <c r="B6" s="9"/>
      <c r="C6" s="13" t="s">
        <v>2</v>
      </c>
      <c r="D6" s="10"/>
      <c r="E6" s="10"/>
      <c r="F6" s="11"/>
      <c r="G6" s="11"/>
      <c r="H6" s="11"/>
      <c r="I6" s="11"/>
      <c r="J6" s="34" t="s">
        <v>0</v>
      </c>
    </row>
  </sheetData>
  <mergeCells count="8">
    <mergeCell ref="B1:J1"/>
    <mergeCell ref="B3:B4"/>
    <mergeCell ref="C3:F4"/>
    <mergeCell ref="J3:J4"/>
    <mergeCell ref="C5:F5"/>
    <mergeCell ref="H3:H4"/>
    <mergeCell ref="I3:I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калькуляція</vt:lpstr>
      <vt:lpstr>потреби</vt:lpstr>
      <vt:lpstr>MatGroup</vt:lpstr>
      <vt:lpstr>MatOutDet</vt:lpstr>
      <vt:lpstr>RawItems</vt:lpstr>
      <vt:lpstr>калькуляція!Заголовки_для_печати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2012-05-18T06:55:56Z</cp:lastPrinted>
  <dcterms:created xsi:type="dcterms:W3CDTF">2001-10-10T06:27:02Z</dcterms:created>
  <dcterms:modified xsi:type="dcterms:W3CDTF">2018-10-19T12:53:48Z</dcterms:modified>
</cp:coreProperties>
</file>