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Лист1!$A$8:$P$11</definedName>
    <definedName name="WBList">Лист1!$A$9:$P$10</definedName>
    <definedName name="WhList">Лист1!#REF!</definedName>
    <definedName name="_xlnm.Print_Area" localSheetId="0">Лист1!$A$1:$P$18</definedName>
  </definedNames>
  <calcPr calcId="162913"/>
</workbook>
</file>

<file path=xl/calcChain.xml><?xml version="1.0" encoding="utf-8"?>
<calcChain xmlns="http://schemas.openxmlformats.org/spreadsheetml/2006/main">
  <c r="O10" i="1" l="1"/>
  <c r="N9" i="1" l="1"/>
  <c r="H9" i="1" l="1"/>
  <c r="L9" i="1" s="1"/>
  <c r="P9" i="1" l="1"/>
  <c r="J9" i="1"/>
  <c r="F9" i="1"/>
  <c r="E9" i="1"/>
  <c r="D9" i="1"/>
  <c r="I9" i="1" l="1"/>
  <c r="G9" i="1"/>
  <c r="B8" i="1"/>
  <c r="B10" i="1" s="1"/>
  <c r="M9" i="1" l="1"/>
  <c r="O9" i="1" s="1"/>
  <c r="K9" i="1"/>
  <c r="C5" i="1"/>
  <c r="C4" i="1" l="1"/>
  <c r="C3" i="1"/>
</calcChain>
</file>

<file path=xl/sharedStrings.xml><?xml version="1.0" encoding="utf-8"?>
<sst xmlns="http://schemas.openxmlformats.org/spreadsheetml/2006/main" count="30" uniqueCount="21">
  <si>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</si>
  <si>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</si>
  <si>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</si>
  <si>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</si>
  <si>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</si>
  <si>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</si>
  <si>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</si>
  <si>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</si>
  <si>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</si>
  <si>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</si>
  <si>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</si>
  <si>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</si>
  <si>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</si>
  <si>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</si>
  <si>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</si>
  <si>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</si>
  <si>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термовтрати (%)</t>
  </si>
  <si>
    <t>Варка</t>
  </si>
  <si>
    <t>Вихід факт</t>
  </si>
  <si>
    <t>Вихід план, %</t>
  </si>
  <si>
    <t>Відхилення  (12-11)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</si>
</sst>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9" fontId="0" fillId="3" borderId="2" xfId="0" applyNumberFormat="1" applyFill="1" applyBorder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0"/>
  <sheetViews>
    <sheetView tabSelected="1" zoomScaleNormal="100" workbookViewId="0">
      <pane ySplit="7" topLeftCell="A8" activePane="bottomLeft" state="frozen"/>
      <selection pane="bottomLeft" activeCell="F18" sqref="F18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2" width="11" customWidth="1"/>
    <col min="13" max="13" width="8.28515625" customWidth="1"/>
    <col min="14" max="15" width="8.140625" customWidth="1"/>
    <col min="16" max="16" width="8.5703125" customWidth="1"/>
  </cols>
  <sheetData>
    <row r="1" spans="2:16" s="3" customFormat="1" ht="27" customHeight="1" x14ac:dyDescent="0.3">
      <c r="B1" s="17" t="s">
        <v>9</v>
      </c>
      <c r="C1" s="17"/>
      <c r="D1" s="17"/>
      <c r="E1" s="17"/>
      <c r="F1" s="17"/>
      <c r="G1" s="17"/>
      <c r="H1" s="17"/>
      <c r="I1" s="17"/>
      <c r="J1" s="17"/>
    </row>
    <row r="2" spans="2:16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6" s="5" customFormat="1" ht="15.75" customHeight="1" x14ac:dyDescent="0.2">
      <c r="B3" s="6" t="s">
        <v>6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2:16" s="5" customFormat="1" ht="15.75" customHeight="1" x14ac:dyDescent="0.2">
      <c r="B4" s="9" t="s">
        <v>7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6" s="5" customFormat="1" ht="15.75" customHeight="1" x14ac:dyDescent="0.2">
      <c r="B5" s="6" t="s">
        <v>8</v>
      </c>
      <c r="C5" s="7" t="e">
        <f>XLRPARAMS_MatID</f>
        <v>#NAME?</v>
      </c>
    </row>
    <row r="6" spans="2:16" s="1" customFormat="1" ht="49.5" customHeight="1" x14ac:dyDescent="0.25">
      <c r="B6" s="18" t="s">
        <v>3</v>
      </c>
      <c r="C6" s="19"/>
      <c r="D6" s="14" t="s">
        <v>1</v>
      </c>
      <c r="E6" s="14" t="s">
        <v>4</v>
      </c>
      <c r="F6" s="14" t="s">
        <v>5</v>
      </c>
      <c r="G6" s="14" t="s">
        <v>10</v>
      </c>
      <c r="H6" s="14" t="s">
        <v>17</v>
      </c>
      <c r="I6" s="14" t="s">
        <v>11</v>
      </c>
      <c r="J6" s="14" t="s">
        <v>0</v>
      </c>
      <c r="K6" s="14" t="s">
        <v>15</v>
      </c>
      <c r="L6" s="14" t="s">
        <v>16</v>
      </c>
      <c r="M6" s="14" t="s">
        <v>18</v>
      </c>
      <c r="N6" s="14" t="s">
        <v>19</v>
      </c>
      <c r="O6" s="14" t="s">
        <v>20</v>
      </c>
      <c r="P6" s="14" t="s">
        <v>2</v>
      </c>
    </row>
    <row r="7" spans="2:16" s="2" customFormat="1" ht="16.5" customHeight="1" x14ac:dyDescent="0.25">
      <c r="B7" s="25">
        <v>1</v>
      </c>
      <c r="C7" s="26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  <c r="O7" s="15"/>
      <c r="P7" s="15">
        <v>13</v>
      </c>
    </row>
    <row r="8" spans="2:16" s="2" customFormat="1" ht="9.75" hidden="1" customHeight="1" x14ac:dyDescent="0.25">
      <c r="B8" s="20" t="e">
        <f>MatList_MatName</f>
        <v>#NAME?</v>
      </c>
      <c r="C8" s="21"/>
      <c r="D8" s="11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2"/>
    </row>
    <row r="9" spans="2:16" ht="16.5" hidden="1" customHeight="1" outlineLevel="1" x14ac:dyDescent="0.25">
      <c r="B9" s="22"/>
      <c r="C9" s="23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WBList_CookingAmount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IF(H9 &gt; 0, K9/H9,0)</f>
        <v>#NAME?</v>
      </c>
      <c r="M9" s="13" t="e">
        <f>J9/E9</f>
        <v>#NAME?</v>
      </c>
      <c r="N9" s="16" t="e">
        <f>WBList_OutPlan/100</f>
        <v>#NAME?</v>
      </c>
      <c r="O9" s="13" t="e">
        <f>M9-N9</f>
        <v>#NAME?</v>
      </c>
      <c r="P9" s="12" t="e">
        <f>WBList_Price</f>
        <v>#NAME?</v>
      </c>
    </row>
    <row r="10" spans="2:16" ht="18" customHeight="1" collapsed="1" x14ac:dyDescent="0.25">
      <c r="B10" s="24" t="e">
        <f>B8</f>
        <v>#NAME?</v>
      </c>
      <c r="C10" s="24"/>
      <c r="D10" s="27" t="s">
        <v>14</v>
      </c>
      <c r="E10" s="28" t="s">
        <v>12</v>
      </c>
      <c r="F10" s="28" t="s">
        <v>12</v>
      </c>
      <c r="G10" s="28" t="s">
        <v>12</v>
      </c>
      <c r="H10" s="28" t="s">
        <v>12</v>
      </c>
      <c r="I10" s="28" t="s">
        <v>12</v>
      </c>
      <c r="J10" s="28" t="s">
        <v>12</v>
      </c>
      <c r="K10" s="28" t="s">
        <v>12</v>
      </c>
      <c r="L10" s="29" t="s">
        <v>13</v>
      </c>
      <c r="M10" s="29" t="s">
        <v>13</v>
      </c>
      <c r="N10" s="30" t="s">
        <v>13</v>
      </c>
      <c r="O10" s="29" t="e">
        <f>M10-N10</f>
        <v>#VALUE!</v>
      </c>
      <c r="P10" s="28" t="s">
        <v>13</v>
      </c>
    </row>
  </sheetData>
  <mergeCells count="6">
    <mergeCell ref="B1:J1"/>
    <mergeCell ref="B6:C6"/>
    <mergeCell ref="B8:C8"/>
    <mergeCell ref="B9:C9"/>
    <mergeCell ref="B10:C10"/>
    <mergeCell ref="B7:C7"/>
  </mergeCells>
  <conditionalFormatting sqref="O9">
    <cfRule type="cellIs" dxfId="3" priority="4" operator="greaterThan">
      <formula>0.01</formula>
    </cfRule>
    <cfRule type="cellIs" dxfId="2" priority="3" operator="lessThan">
      <formula>-0.01</formula>
    </cfRule>
  </conditionalFormatting>
  <conditionalFormatting sqref="O10">
    <cfRule type="cellIs" dxfId="1" priority="2" operator="greaterThan">
      <formula>0.01</formula>
    </cfRule>
    <cfRule type="cellIs" dxfId="0" priority="1" operator="lessThan">
      <formula>-0.01</formula>
    </cfRule>
  </conditionalFormatting>
  <pageMargins left="0.25" right="0.25" top="0.75" bottom="0.75" header="0.3" footer="0.3"/>
  <pageSetup paperSize="9" scale="81" orientation="landscape" horizontalDpi="180" verticalDpi="180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2019-04-08T05:24:50Z</dcterms:modified>
</cp:coreProperties>
</file>