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-15" yWindow="-15" windowWidth="25230" windowHeight="6255"/>
  </bookViews>
  <sheets>
    <sheet name="Лист1" sheetId="1" r:id="rId1"/>
  </sheets>
  <calcPr calcId="125725"/>
</workbook>
</file>

<file path=xl/calcChain.xml><?xml version="1.0" encoding="utf-8"?>
<calcChain xmlns="http://schemas.openxmlformats.org/spreadsheetml/2006/main">
  <c r="G65" i="1"/>
  <c r="G70"/>
  <c r="G86"/>
  <c r="E86"/>
  <c r="G82"/>
  <c r="G64"/>
  <c r="G62"/>
  <c r="G63"/>
  <c r="G61"/>
  <c r="G40"/>
  <c r="E40"/>
  <c r="G7"/>
  <c r="E7"/>
  <c r="G12"/>
  <c r="E12"/>
  <c r="G53" l="1"/>
  <c r="G84"/>
  <c r="G58"/>
  <c r="G46"/>
  <c r="G38"/>
  <c r="E38"/>
  <c r="G37"/>
  <c r="E37"/>
  <c r="G32"/>
  <c r="E32"/>
  <c r="G31"/>
  <c r="E31"/>
  <c r="G20"/>
  <c r="E20"/>
  <c r="G30"/>
  <c r="E30"/>
  <c r="G25"/>
  <c r="E25"/>
  <c r="G16"/>
  <c r="E16"/>
  <c r="G10"/>
  <c r="E10"/>
  <c r="G9"/>
  <c r="E9"/>
  <c r="G8"/>
  <c r="E8"/>
  <c r="G68"/>
  <c r="D91"/>
  <c r="G66"/>
  <c r="E60"/>
  <c r="G55"/>
  <c r="E57"/>
  <c r="E56"/>
  <c r="E52"/>
  <c r="E51"/>
  <c r="E50"/>
  <c r="G45"/>
  <c r="E45"/>
  <c r="E47"/>
  <c r="E44"/>
  <c r="E43"/>
  <c r="G47"/>
  <c r="G39"/>
  <c r="E39"/>
  <c r="G89"/>
  <c r="E89"/>
  <c r="G81"/>
  <c r="E81"/>
  <c r="G28"/>
  <c r="E28"/>
  <c r="G22"/>
  <c r="E22"/>
  <c r="G79"/>
  <c r="E79"/>
  <c r="G74"/>
  <c r="E74"/>
  <c r="G34"/>
  <c r="G33"/>
  <c r="G29"/>
  <c r="G27"/>
  <c r="G26"/>
  <c r="G24"/>
  <c r="G23"/>
  <c r="G21"/>
  <c r="G19"/>
  <c r="G18"/>
  <c r="G17"/>
  <c r="G15"/>
  <c r="G75"/>
  <c r="E75"/>
  <c r="G13"/>
  <c r="E13"/>
  <c r="G11"/>
  <c r="E11"/>
  <c r="G80"/>
  <c r="E80"/>
  <c r="E27"/>
  <c r="G88"/>
  <c r="E88"/>
  <c r="G90"/>
  <c r="E90"/>
  <c r="G78"/>
  <c r="E78"/>
  <c r="G73"/>
  <c r="E73"/>
  <c r="G60"/>
  <c r="G59"/>
  <c r="G44"/>
  <c r="G57"/>
  <c r="E15"/>
  <c r="E41"/>
  <c r="E36"/>
  <c r="E34"/>
  <c r="E33"/>
  <c r="E29"/>
  <c r="E26"/>
  <c r="E24"/>
  <c r="E23"/>
  <c r="E21"/>
  <c r="E19"/>
  <c r="E18"/>
  <c r="E17"/>
  <c r="E76"/>
  <c r="E6"/>
  <c r="G56"/>
  <c r="G54"/>
  <c r="G52"/>
  <c r="G51"/>
  <c r="G43"/>
  <c r="G76"/>
  <c r="G50"/>
  <c r="G6"/>
  <c r="G36"/>
  <c r="G41"/>
  <c r="G49"/>
  <c r="E92" l="1"/>
  <c r="G91"/>
</calcChain>
</file>

<file path=xl/sharedStrings.xml><?xml version="1.0" encoding="utf-8"?>
<sst xmlns="http://schemas.openxmlformats.org/spreadsheetml/2006/main" count="245" uniqueCount="179">
  <si>
    <t>Номинал</t>
  </si>
  <si>
    <t>Позиционное обозначение</t>
  </si>
  <si>
    <t>Тип</t>
  </si>
  <si>
    <t>Кол-во</t>
  </si>
  <si>
    <t>Паек</t>
  </si>
  <si>
    <t>Конденсаторы</t>
  </si>
  <si>
    <t>Резисторы</t>
  </si>
  <si>
    <t>2K7</t>
  </si>
  <si>
    <t>Диоды</t>
  </si>
  <si>
    <t>Микросхемы</t>
  </si>
  <si>
    <t>SMD 1206</t>
  </si>
  <si>
    <t>SO-8</t>
  </si>
  <si>
    <t>33K</t>
  </si>
  <si>
    <t>Транзисторы</t>
  </si>
  <si>
    <t>Всего,шт.</t>
  </si>
  <si>
    <t>Плат  шт.</t>
  </si>
  <si>
    <t>K10</t>
  </si>
  <si>
    <t>1K0</t>
  </si>
  <si>
    <t>2K0</t>
  </si>
  <si>
    <t>2K2</t>
  </si>
  <si>
    <t>10K</t>
  </si>
  <si>
    <t>20K</t>
  </si>
  <si>
    <t>SOT-23</t>
  </si>
  <si>
    <t>SO-16</t>
  </si>
  <si>
    <t>25LC640</t>
  </si>
  <si>
    <t>TPS76333</t>
  </si>
  <si>
    <t>SOT-23-5</t>
  </si>
  <si>
    <t>79L05ACD</t>
  </si>
  <si>
    <t>MC14051BD</t>
  </si>
  <si>
    <t>1R0</t>
  </si>
  <si>
    <t>K20</t>
  </si>
  <si>
    <t>SMB</t>
  </si>
  <si>
    <t>SOD-80C</t>
  </si>
  <si>
    <t>BZV55 C5V6</t>
  </si>
  <si>
    <t>BZV55 C3V9</t>
  </si>
  <si>
    <t>OPO7CS</t>
  </si>
  <si>
    <t xml:space="preserve">    ВЕРХНЯЯ  СТОРОНА</t>
  </si>
  <si>
    <t xml:space="preserve">   НИЖНЯЯ  СТОРОНА</t>
  </si>
  <si>
    <t>U3</t>
  </si>
  <si>
    <t>1нФ x 1000B</t>
  </si>
  <si>
    <t>10R</t>
  </si>
  <si>
    <t>5K1</t>
  </si>
  <si>
    <t>MBRS1100</t>
  </si>
  <si>
    <t xml:space="preserve">BAV103 </t>
  </si>
  <si>
    <t>U4</t>
  </si>
  <si>
    <t>51R</t>
  </si>
  <si>
    <t>R301, R302, R303, R304</t>
  </si>
  <si>
    <t>D5</t>
  </si>
  <si>
    <t>1мкФ х 25В</t>
  </si>
  <si>
    <t>0,1мкФ х 50В</t>
  </si>
  <si>
    <t>0,1 мкФ х 50В</t>
  </si>
  <si>
    <t>C11, C32, C66</t>
  </si>
  <si>
    <t>C35, C36</t>
  </si>
  <si>
    <t>R17, R305, R306</t>
  </si>
  <si>
    <t>SMD 0805</t>
  </si>
  <si>
    <t>R61, R65, R121, R125</t>
  </si>
  <si>
    <t>R96</t>
  </si>
  <si>
    <t>R117</t>
  </si>
  <si>
    <t>6K2</t>
  </si>
  <si>
    <t>R2</t>
  </si>
  <si>
    <t>D6, D7, D8, D9, D10</t>
  </si>
  <si>
    <t>BAV103</t>
  </si>
  <si>
    <t>D11</t>
  </si>
  <si>
    <t>D2</t>
  </si>
  <si>
    <t>BC846 (BC847)</t>
  </si>
  <si>
    <t>IRLML2402</t>
  </si>
  <si>
    <t>Q5</t>
  </si>
  <si>
    <t>IRF7301</t>
  </si>
  <si>
    <t>Q7, Q8, Q9</t>
  </si>
  <si>
    <t>U13</t>
  </si>
  <si>
    <t>U6, U10</t>
  </si>
  <si>
    <t>U23</t>
  </si>
  <si>
    <t>TPS3823-5.0</t>
  </si>
  <si>
    <t>U24</t>
  </si>
  <si>
    <t>U11</t>
  </si>
  <si>
    <t>1 мкФ х 25В</t>
  </si>
  <si>
    <t>Всего шт</t>
  </si>
  <si>
    <t>Кварц</t>
  </si>
  <si>
    <t>U12</t>
  </si>
  <si>
    <t>KXO-97</t>
  </si>
  <si>
    <t>BC856 (BC857)</t>
  </si>
  <si>
    <t>10пФ х 50В</t>
  </si>
  <si>
    <t>10нФ х 50В</t>
  </si>
  <si>
    <t>C512</t>
  </si>
  <si>
    <t>390пФ х 50В</t>
  </si>
  <si>
    <t>С513</t>
  </si>
  <si>
    <t>3,3нФ х 50В</t>
  </si>
  <si>
    <t>C516</t>
  </si>
  <si>
    <t>6R8</t>
  </si>
  <si>
    <t>R523</t>
  </si>
  <si>
    <t>2K4</t>
  </si>
  <si>
    <t>R25, R27, R29, R33, R36, R500</t>
  </si>
  <si>
    <t>51K</t>
  </si>
  <si>
    <t>R521</t>
  </si>
  <si>
    <t>M10</t>
  </si>
  <si>
    <t>R509, R510, R511, R512, R513</t>
  </si>
  <si>
    <t>1M0</t>
  </si>
  <si>
    <t>R515, R516, R517</t>
  </si>
  <si>
    <t>Q4, Q6, Q503</t>
  </si>
  <si>
    <t>Q1, Q501</t>
  </si>
  <si>
    <t>D502, D503, D504</t>
  </si>
  <si>
    <t>STTH112</t>
  </si>
  <si>
    <t>D505, D506, D507, D508, D509</t>
  </si>
  <si>
    <t>30BQ100</t>
  </si>
  <si>
    <t>D510</t>
  </si>
  <si>
    <t>SMC</t>
  </si>
  <si>
    <t>NSS40300MZ4</t>
  </si>
  <si>
    <t>Q500</t>
  </si>
  <si>
    <t>SOT-223</t>
  </si>
  <si>
    <t xml:space="preserve">TJA1050 </t>
  </si>
  <si>
    <t>U501</t>
  </si>
  <si>
    <t>L6565</t>
  </si>
  <si>
    <t>U502</t>
  </si>
  <si>
    <t>U504</t>
  </si>
  <si>
    <t>FOD817ASD</t>
  </si>
  <si>
    <t>FOD817</t>
  </si>
  <si>
    <t>NX1117CE33Z</t>
  </si>
  <si>
    <t>33пФ х 50В</t>
  </si>
  <si>
    <t>F-QFP7X7-G48</t>
  </si>
  <si>
    <r>
      <t>K56</t>
    </r>
    <r>
      <rPr>
        <b/>
        <sz val="11"/>
        <rFont val="Arial Cyr"/>
        <charset val="204"/>
      </rPr>
      <t xml:space="preserve">         </t>
    </r>
  </si>
  <si>
    <r>
      <t xml:space="preserve">1K0     </t>
    </r>
    <r>
      <rPr>
        <b/>
        <sz val="11"/>
        <rFont val="Arial Cyr"/>
        <charset val="204"/>
      </rPr>
      <t>0805!!!</t>
    </r>
  </si>
  <si>
    <t>DP83848CVV</t>
  </si>
  <si>
    <t>TL431ACD</t>
  </si>
  <si>
    <t>D511, D512</t>
  </si>
  <si>
    <t>Отпущено</t>
  </si>
  <si>
    <t xml:space="preserve">Всего паек SMD компонентов на плату </t>
  </si>
  <si>
    <t xml:space="preserve">Всего SMD компонентов на плату  </t>
  </si>
  <si>
    <t>LPC1768FBD100</t>
  </si>
  <si>
    <t>LPC1768</t>
  </si>
  <si>
    <t>R46,R53,R56</t>
  </si>
  <si>
    <t>ООО "Системы промавтоматики"</t>
  </si>
  <si>
    <t xml:space="preserve"> Список комплектующих SMD заказ р278328(uku20710) c LAN</t>
  </si>
  <si>
    <t>C21, C23, C30, C31, C33, C61, C302, C303, C304, C310, C501</t>
  </si>
  <si>
    <t>C200, C201</t>
  </si>
  <si>
    <t>22мкФ х 25В</t>
  </si>
  <si>
    <t>C502, C503</t>
  </si>
  <si>
    <t>C514, C515, C518</t>
  </si>
  <si>
    <t>D1_1, D3, D500</t>
  </si>
  <si>
    <t>D3_1, D4, D12, D13</t>
  </si>
  <si>
    <t>U3_1</t>
  </si>
  <si>
    <t>FT232RL</t>
  </si>
  <si>
    <t>U2</t>
  </si>
  <si>
    <t>SSOP-28</t>
  </si>
  <si>
    <t>U4_1</t>
  </si>
  <si>
    <t>MCP2515-I/ST</t>
  </si>
  <si>
    <t>TSSOP-20</t>
  </si>
  <si>
    <t>R9, R18, R98</t>
  </si>
  <si>
    <t>C1,  C3, C4, C5, C12, C14, C15, C19, C22, C25, C54, C58, C62, C63, C500, C519</t>
  </si>
  <si>
    <t>R1, R112, R113, R114, R115, R116, R120, R503, R504, R505, R506, R507</t>
  </si>
  <si>
    <t>R3, R4, R5, R6, R7, R10_1, R19, R47, R54, R58, R95, R501</t>
  </si>
  <si>
    <t>R68,  R75,  R83,  R9_1, R11, R16, R20, R23, R41, R48, R55, R59, R74, R531</t>
  </si>
  <si>
    <t>R84, R13, R530</t>
  </si>
  <si>
    <t>R10, R12, R13_1, R60, R63, R64, R123, R124, R522</t>
  </si>
  <si>
    <t>R43, R45, R49, R51, R502, R519</t>
  </si>
  <si>
    <t>R70,  R76, R22, R24, R26, R28, R30, R31, R32, R35, R37, R38, R40,  R72,  R79, R80, R92</t>
  </si>
  <si>
    <t>R12_1, R57, R62, R66, R69, R71, R122, R126, R127, R524</t>
  </si>
  <si>
    <t>R525, R526, R527, R528, R529, R520</t>
  </si>
  <si>
    <t>SC16IS740IPW</t>
  </si>
  <si>
    <t>U1_1</t>
  </si>
  <si>
    <t>TSSOP-16</t>
  </si>
  <si>
    <t>U2_1, U9</t>
  </si>
  <si>
    <t>ISO7231</t>
  </si>
  <si>
    <t>SOIC-16</t>
  </si>
  <si>
    <t>U5, U503</t>
  </si>
  <si>
    <t>U5_1</t>
  </si>
  <si>
    <t>AD7705BR</t>
  </si>
  <si>
    <t>KXO-97T-50Мгц</t>
  </si>
  <si>
    <t>ADM2483BRW</t>
  </si>
  <si>
    <t>U505</t>
  </si>
  <si>
    <t>SO-16W</t>
  </si>
  <si>
    <t>R1_1, R34, R39, R77, R78, R81, R82</t>
  </si>
  <si>
    <t xml:space="preserve">R111, R118, R128, R129 </t>
  </si>
  <si>
    <t>R84, R97</t>
  </si>
  <si>
    <t>Q1_1</t>
  </si>
  <si>
    <t>C50, C51, C52, C53, C2_1, C22_1</t>
  </si>
  <si>
    <t>C1_1, C4_1, C5_1, C6, C7, C8, C9, C10, C13, C16, C17, C18, C20, C24, C26, C28, C37, C38, C39, C40, C55, C56, C57, C60, C64, C65</t>
  </si>
  <si>
    <t>Дроссель</t>
  </si>
  <si>
    <t>SDR0805-390KL</t>
  </si>
  <si>
    <t>L501</t>
  </si>
</sst>
</file>

<file path=xl/styles.xml><?xml version="1.0" encoding="utf-8"?>
<styleSheet xmlns="http://schemas.openxmlformats.org/spreadsheetml/2006/main">
  <fonts count="18">
    <font>
      <sz val="10"/>
      <name val="Arial Cyr"/>
      <charset val="204"/>
    </font>
    <font>
      <b/>
      <sz val="10"/>
      <name val="Arial Cyr"/>
      <charset val="204"/>
    </font>
    <font>
      <sz val="9"/>
      <name val="Arial Cyr"/>
      <charset val="204"/>
    </font>
    <font>
      <b/>
      <sz val="9"/>
      <name val="Arial Cyr"/>
      <charset val="204"/>
    </font>
    <font>
      <b/>
      <sz val="9"/>
      <name val="Arial Cyr"/>
      <family val="2"/>
      <charset val="204"/>
    </font>
    <font>
      <b/>
      <sz val="12"/>
      <name val="Arial Cyr"/>
      <charset val="204"/>
    </font>
    <font>
      <b/>
      <sz val="10"/>
      <color indexed="8"/>
      <name val="Arial"/>
      <family val="2"/>
      <charset val="204"/>
    </font>
    <font>
      <sz val="12"/>
      <name val="Arial Cyr"/>
      <charset val="204"/>
    </font>
    <font>
      <sz val="11"/>
      <name val="Arial Cyr"/>
      <charset val="204"/>
    </font>
    <font>
      <b/>
      <sz val="11"/>
      <name val="Arial Cyr"/>
      <charset val="204"/>
    </font>
    <font>
      <b/>
      <sz val="11"/>
      <name val="Arial Cyr"/>
      <family val="2"/>
      <charset val="204"/>
    </font>
    <font>
      <b/>
      <sz val="11"/>
      <color indexed="8"/>
      <name val="Arial"/>
      <family val="2"/>
      <charset val="204"/>
    </font>
    <font>
      <sz val="11"/>
      <name val="Arial"/>
      <family val="2"/>
      <charset val="204"/>
    </font>
    <font>
      <b/>
      <sz val="16"/>
      <name val="Arial Cyr"/>
      <charset val="204"/>
    </font>
    <font>
      <b/>
      <sz val="11"/>
      <color theme="1"/>
      <name val="Arial Cyr"/>
      <charset val="204"/>
    </font>
    <font>
      <sz val="11"/>
      <color theme="1"/>
      <name val="Arial Cyr"/>
      <charset val="204"/>
    </font>
    <font>
      <sz val="11"/>
      <color theme="1"/>
      <name val="Arial"/>
      <family val="2"/>
      <charset val="204"/>
    </font>
    <font>
      <sz val="10"/>
      <color theme="1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Font="1"/>
    <xf numFmtId="0" fontId="5" fillId="2" borderId="5" xfId="0" applyFont="1" applyFill="1" applyBorder="1" applyAlignment="1">
      <alignment horizontal="center"/>
    </xf>
    <xf numFmtId="0" fontId="2" fillId="2" borderId="7" xfId="0" applyFont="1" applyFill="1" applyBorder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8" fillId="0" borderId="19" xfId="0" applyFont="1" applyBorder="1" applyAlignment="1">
      <alignment horizontal="left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/>
    <xf numFmtId="0" fontId="8" fillId="0" borderId="14" xfId="0" applyFont="1" applyBorder="1"/>
    <xf numFmtId="0" fontId="8" fillId="0" borderId="29" xfId="0" applyFont="1" applyBorder="1"/>
    <xf numFmtId="0" fontId="5" fillId="2" borderId="15" xfId="0" applyFont="1" applyFill="1" applyBorder="1"/>
    <xf numFmtId="0" fontId="5" fillId="2" borderId="15" xfId="0" applyFont="1" applyFill="1" applyBorder="1" applyAlignment="1">
      <alignment horizontal="left"/>
    </xf>
    <xf numFmtId="0" fontId="8" fillId="0" borderId="0" xfId="0" applyFont="1"/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11" fillId="0" borderId="12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9" fillId="0" borderId="22" xfId="0" applyFont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5" fillId="2" borderId="5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left" vertical="center" wrapText="1"/>
    </xf>
    <xf numFmtId="0" fontId="4" fillId="2" borderId="7" xfId="0" applyFont="1" applyFill="1" applyBorder="1" applyAlignment="1">
      <alignment vertical="center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0" fillId="0" borderId="5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13" fillId="0" borderId="3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8" fillId="3" borderId="0" xfId="0" applyFont="1" applyFill="1"/>
    <xf numFmtId="0" fontId="8" fillId="3" borderId="11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 wrapText="1"/>
    </xf>
    <xf numFmtId="0" fontId="8" fillId="3" borderId="12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1" xfId="0" applyFont="1" applyFill="1" applyBorder="1"/>
    <xf numFmtId="0" fontId="9" fillId="3" borderId="12" xfId="0" applyFont="1" applyFill="1" applyBorder="1" applyAlignment="1">
      <alignment vertical="center"/>
    </xf>
    <xf numFmtId="0" fontId="8" fillId="3" borderId="14" xfId="0" applyFont="1" applyFill="1" applyBorder="1"/>
    <xf numFmtId="0" fontId="11" fillId="3" borderId="16" xfId="0" applyFont="1" applyFill="1" applyBorder="1" applyAlignment="1">
      <alignment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8" fillId="3" borderId="21" xfId="0" applyFont="1" applyFill="1" applyBorder="1"/>
    <xf numFmtId="0" fontId="9" fillId="3" borderId="22" xfId="0" applyFont="1" applyFill="1" applyBorder="1" applyAlignment="1">
      <alignment vertical="center"/>
    </xf>
    <xf numFmtId="0" fontId="12" fillId="3" borderId="30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/>
    </xf>
    <xf numFmtId="0" fontId="12" fillId="3" borderId="20" xfId="0" applyFont="1" applyFill="1" applyBorder="1" applyAlignment="1">
      <alignment horizontal="center" vertical="center"/>
    </xf>
    <xf numFmtId="0" fontId="8" fillId="3" borderId="19" xfId="0" applyFont="1" applyFill="1" applyBorder="1"/>
    <xf numFmtId="0" fontId="9" fillId="3" borderId="9" xfId="0" applyFont="1" applyFill="1" applyBorder="1" applyAlignment="1">
      <alignment vertical="center"/>
    </xf>
    <xf numFmtId="0" fontId="8" fillId="3" borderId="10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vertical="center"/>
    </xf>
    <xf numFmtId="0" fontId="0" fillId="3" borderId="0" xfId="0" applyFont="1" applyFill="1"/>
    <xf numFmtId="0" fontId="0" fillId="3" borderId="12" xfId="0" applyFont="1" applyFill="1" applyBorder="1" applyAlignment="1">
      <alignment horizontal="center" vertical="center"/>
    </xf>
    <xf numFmtId="0" fontId="0" fillId="3" borderId="0" xfId="0" applyFill="1"/>
    <xf numFmtId="0" fontId="9" fillId="3" borderId="16" xfId="0" applyFont="1" applyFill="1" applyBorder="1" applyAlignment="1">
      <alignment vertical="center"/>
    </xf>
    <xf numFmtId="0" fontId="5" fillId="3" borderId="15" xfId="0" applyFont="1" applyFill="1" applyBorder="1"/>
    <xf numFmtId="0" fontId="2" fillId="3" borderId="7" xfId="0" applyFont="1" applyFill="1" applyBorder="1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0" xfId="0" applyFont="1" applyFill="1"/>
    <xf numFmtId="0" fontId="14" fillId="3" borderId="12" xfId="0" applyFont="1" applyFill="1" applyBorder="1" applyAlignment="1">
      <alignment vertical="center"/>
    </xf>
    <xf numFmtId="0" fontId="15" fillId="3" borderId="11" xfId="0" applyFont="1" applyFill="1" applyBorder="1"/>
    <xf numFmtId="0" fontId="15" fillId="3" borderId="12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0" xfId="0" applyFont="1" applyFill="1"/>
    <xf numFmtId="0" fontId="8" fillId="3" borderId="0" xfId="0" applyFont="1" applyFill="1" applyBorder="1"/>
    <xf numFmtId="0" fontId="9" fillId="3" borderId="12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vertical="center"/>
    </xf>
    <xf numFmtId="0" fontId="7" fillId="3" borderId="7" xfId="0" applyFont="1" applyFill="1" applyBorder="1" applyAlignment="1">
      <alignment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0" xfId="0" applyFont="1" applyFill="1"/>
    <xf numFmtId="0" fontId="7" fillId="3" borderId="26" xfId="0" applyFont="1" applyFill="1" applyBorder="1"/>
    <xf numFmtId="0" fontId="5" fillId="3" borderId="27" xfId="0" applyFont="1" applyFill="1" applyBorder="1" applyAlignment="1">
      <alignment vertical="center"/>
    </xf>
    <xf numFmtId="0" fontId="7" fillId="3" borderId="27" xfId="0" applyFont="1" applyFill="1" applyBorder="1" applyAlignment="1">
      <alignment horizontal="center" vertical="center"/>
    </xf>
    <xf numFmtId="0" fontId="7" fillId="3" borderId="28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vertical="center"/>
    </xf>
    <xf numFmtId="0" fontId="10" fillId="3" borderId="16" xfId="0" applyFont="1" applyFill="1" applyBorder="1" applyAlignment="1">
      <alignment vertical="center"/>
    </xf>
    <xf numFmtId="0" fontId="10" fillId="3" borderId="9" xfId="0" applyFont="1" applyFill="1" applyBorder="1" applyAlignment="1">
      <alignment vertical="center"/>
    </xf>
    <xf numFmtId="0" fontId="12" fillId="3" borderId="17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0" fontId="16" fillId="3" borderId="12" xfId="0" applyFont="1" applyFill="1" applyBorder="1" applyAlignment="1">
      <alignment horizontal="center" vertical="center"/>
    </xf>
    <xf numFmtId="0" fontId="17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92"/>
  <sheetViews>
    <sheetView tabSelected="1" zoomScale="85" zoomScaleNormal="85" zoomScaleSheetLayoutView="100" workbookViewId="0">
      <selection activeCell="D62" sqref="D62"/>
    </sheetView>
  </sheetViews>
  <sheetFormatPr defaultRowHeight="12.75"/>
  <cols>
    <col min="1" max="1" width="22.42578125" customWidth="1"/>
    <col min="2" max="2" width="83.42578125" customWidth="1"/>
    <col min="3" max="3" width="13.42578125" style="1" customWidth="1"/>
    <col min="4" max="4" width="7.140625" style="1" customWidth="1"/>
    <col min="5" max="5" width="6.5703125" style="1" customWidth="1"/>
    <col min="6" max="6" width="9.42578125" style="1" customWidth="1"/>
    <col min="7" max="7" width="9.85546875" customWidth="1"/>
    <col min="8" max="8" width="15.140625" customWidth="1"/>
    <col min="9" max="9" width="9.140625" style="77"/>
  </cols>
  <sheetData>
    <row r="1" spans="1:9" ht="30" customHeight="1">
      <c r="A1" s="51" t="s">
        <v>130</v>
      </c>
      <c r="B1" s="51"/>
      <c r="C1" s="51"/>
      <c r="D1" s="51"/>
      <c r="E1" s="51"/>
      <c r="F1" s="51"/>
      <c r="G1" s="51"/>
      <c r="H1" s="51"/>
    </row>
    <row r="2" spans="1:9" ht="30" customHeight="1" thickBot="1">
      <c r="A2" s="50" t="s">
        <v>131</v>
      </c>
      <c r="B2" s="50"/>
      <c r="C2" s="50"/>
      <c r="D2" s="50"/>
      <c r="E2" s="50"/>
      <c r="F2" s="50"/>
      <c r="G2" s="50"/>
      <c r="H2" s="50"/>
    </row>
    <row r="3" spans="1:9" ht="13.5" thickBot="1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4" t="s">
        <v>15</v>
      </c>
      <c r="G3" s="4" t="s">
        <v>14</v>
      </c>
      <c r="H3" s="5" t="s">
        <v>124</v>
      </c>
    </row>
    <row r="4" spans="1:9" ht="16.5" thickBot="1">
      <c r="A4" s="7"/>
      <c r="B4" s="12" t="s">
        <v>36</v>
      </c>
      <c r="C4" s="8"/>
      <c r="D4" s="8"/>
      <c r="E4" s="8"/>
      <c r="F4" s="9"/>
      <c r="G4" s="9"/>
      <c r="H4" s="10"/>
    </row>
    <row r="5" spans="1:9" s="6" customFormat="1" ht="17.100000000000001" customHeight="1" thickBot="1">
      <c r="A5" s="24" t="s">
        <v>5</v>
      </c>
      <c r="B5" s="13"/>
      <c r="C5" s="14"/>
      <c r="D5" s="14"/>
      <c r="E5" s="14"/>
      <c r="F5" s="14"/>
      <c r="G5" s="14"/>
      <c r="H5" s="15"/>
      <c r="I5" s="83"/>
    </row>
    <row r="6" spans="1:9" s="58" customFormat="1" ht="15" customHeight="1">
      <c r="A6" s="53" t="s">
        <v>48</v>
      </c>
      <c r="B6" s="54" t="s">
        <v>147</v>
      </c>
      <c r="C6" s="55" t="s">
        <v>10</v>
      </c>
      <c r="D6" s="55">
        <v>16</v>
      </c>
      <c r="E6" s="55">
        <f t="shared" ref="E6:E13" si="0">PRODUCT(D6,2)</f>
        <v>32</v>
      </c>
      <c r="F6" s="56">
        <v>33</v>
      </c>
      <c r="G6" s="55">
        <f t="shared" ref="G6:G13" si="1">PRODUCT(D6,F6)</f>
        <v>528</v>
      </c>
      <c r="H6" s="57"/>
    </row>
    <row r="7" spans="1:9" s="58" customFormat="1" ht="15" customHeight="1">
      <c r="A7" s="53" t="s">
        <v>134</v>
      </c>
      <c r="B7" s="54" t="s">
        <v>135</v>
      </c>
      <c r="C7" s="55" t="s">
        <v>10</v>
      </c>
      <c r="D7" s="55">
        <v>2</v>
      </c>
      <c r="E7" s="55">
        <f t="shared" si="0"/>
        <v>4</v>
      </c>
      <c r="F7" s="56">
        <v>33</v>
      </c>
      <c r="G7" s="55">
        <f t="shared" si="1"/>
        <v>66</v>
      </c>
      <c r="H7" s="57"/>
    </row>
    <row r="8" spans="1:9" s="58" customFormat="1" ht="15" customHeight="1">
      <c r="A8" s="53" t="s">
        <v>82</v>
      </c>
      <c r="B8" s="54" t="s">
        <v>83</v>
      </c>
      <c r="C8" s="55" t="s">
        <v>10</v>
      </c>
      <c r="D8" s="55">
        <v>1</v>
      </c>
      <c r="E8" s="55">
        <f t="shared" si="0"/>
        <v>2</v>
      </c>
      <c r="F8" s="56">
        <v>33</v>
      </c>
      <c r="G8" s="55">
        <f t="shared" si="1"/>
        <v>33</v>
      </c>
      <c r="H8" s="57"/>
    </row>
    <row r="9" spans="1:9" s="58" customFormat="1" ht="15" customHeight="1">
      <c r="A9" s="53" t="s">
        <v>84</v>
      </c>
      <c r="B9" s="54" t="s">
        <v>85</v>
      </c>
      <c r="C9" s="55" t="s">
        <v>10</v>
      </c>
      <c r="D9" s="55">
        <v>1</v>
      </c>
      <c r="E9" s="55">
        <f t="shared" si="0"/>
        <v>2</v>
      </c>
      <c r="F9" s="56">
        <v>33</v>
      </c>
      <c r="G9" s="55">
        <f t="shared" si="1"/>
        <v>33</v>
      </c>
      <c r="H9" s="57"/>
    </row>
    <row r="10" spans="1:9" s="58" customFormat="1" ht="15" customHeight="1">
      <c r="A10" s="53" t="s">
        <v>86</v>
      </c>
      <c r="B10" s="54" t="s">
        <v>87</v>
      </c>
      <c r="C10" s="55" t="s">
        <v>10</v>
      </c>
      <c r="D10" s="55">
        <v>1</v>
      </c>
      <c r="E10" s="55">
        <f t="shared" si="0"/>
        <v>2</v>
      </c>
      <c r="F10" s="56">
        <v>33</v>
      </c>
      <c r="G10" s="55">
        <f t="shared" si="1"/>
        <v>33</v>
      </c>
      <c r="H10" s="57"/>
    </row>
    <row r="11" spans="1:9" s="26" customFormat="1" ht="15" customHeight="1">
      <c r="A11" s="21" t="s">
        <v>49</v>
      </c>
      <c r="B11" s="29" t="s">
        <v>132</v>
      </c>
      <c r="C11" s="27" t="s">
        <v>10</v>
      </c>
      <c r="D11" s="27">
        <v>11</v>
      </c>
      <c r="E11" s="27">
        <f t="shared" si="0"/>
        <v>22</v>
      </c>
      <c r="F11" s="19">
        <v>33</v>
      </c>
      <c r="G11" s="27">
        <f t="shared" si="1"/>
        <v>363</v>
      </c>
      <c r="H11" s="28"/>
      <c r="I11" s="52"/>
    </row>
    <row r="12" spans="1:9" s="26" customFormat="1" ht="15" customHeight="1">
      <c r="A12" s="22" t="s">
        <v>81</v>
      </c>
      <c r="B12" s="30" t="s">
        <v>133</v>
      </c>
      <c r="C12" s="27" t="s">
        <v>10</v>
      </c>
      <c r="D12" s="37">
        <v>2</v>
      </c>
      <c r="E12" s="37">
        <f t="shared" si="0"/>
        <v>4</v>
      </c>
      <c r="F12" s="19">
        <v>33</v>
      </c>
      <c r="G12" s="27">
        <f t="shared" si="1"/>
        <v>66</v>
      </c>
      <c r="H12" s="38"/>
      <c r="I12" s="52"/>
    </row>
    <row r="13" spans="1:9" s="52" customFormat="1" ht="15" customHeight="1" thickBot="1">
      <c r="A13" s="61" t="s">
        <v>39</v>
      </c>
      <c r="B13" s="62" t="s">
        <v>136</v>
      </c>
      <c r="C13" s="63" t="s">
        <v>10</v>
      </c>
      <c r="D13" s="63">
        <v>3</v>
      </c>
      <c r="E13" s="63">
        <f t="shared" si="0"/>
        <v>6</v>
      </c>
      <c r="F13" s="56">
        <v>33</v>
      </c>
      <c r="G13" s="63">
        <f t="shared" si="1"/>
        <v>99</v>
      </c>
      <c r="H13" s="64"/>
    </row>
    <row r="14" spans="1:9" s="83" customFormat="1" ht="17.100000000000001" customHeight="1" thickBot="1">
      <c r="A14" s="79" t="s">
        <v>6</v>
      </c>
      <c r="B14" s="80"/>
      <c r="C14" s="81"/>
      <c r="D14" s="81"/>
      <c r="E14" s="81"/>
      <c r="F14" s="81"/>
      <c r="G14" s="81"/>
      <c r="H14" s="82"/>
    </row>
    <row r="15" spans="1:9" s="52" customFormat="1" ht="15" customHeight="1">
      <c r="A15" s="71" t="s">
        <v>29</v>
      </c>
      <c r="B15" s="72" t="s">
        <v>146</v>
      </c>
      <c r="C15" s="56" t="s">
        <v>10</v>
      </c>
      <c r="D15" s="56">
        <v>3</v>
      </c>
      <c r="E15" s="56">
        <f t="shared" ref="E15:E34" si="2">PRODUCT(D15,2)</f>
        <v>6</v>
      </c>
      <c r="F15" s="56">
        <v>33</v>
      </c>
      <c r="G15" s="56">
        <f t="shared" ref="G15:G34" si="3">PRODUCT(D15,F15)</f>
        <v>99</v>
      </c>
      <c r="H15" s="73"/>
    </row>
    <row r="16" spans="1:9" s="52" customFormat="1" ht="15" customHeight="1">
      <c r="A16" s="71" t="s">
        <v>88</v>
      </c>
      <c r="B16" s="72" t="s">
        <v>156</v>
      </c>
      <c r="C16" s="55" t="s">
        <v>10</v>
      </c>
      <c r="D16" s="55">
        <v>6</v>
      </c>
      <c r="E16" s="55">
        <f t="shared" ref="E16" si="4">PRODUCT(D16,2)</f>
        <v>12</v>
      </c>
      <c r="F16" s="56">
        <v>33</v>
      </c>
      <c r="G16" s="55">
        <f t="shared" ref="G16" si="5">PRODUCT(D16,F16)</f>
        <v>198</v>
      </c>
      <c r="H16" s="57"/>
    </row>
    <row r="17" spans="1:12" s="52" customFormat="1" ht="15" customHeight="1">
      <c r="A17" s="71" t="s">
        <v>40</v>
      </c>
      <c r="B17" s="72" t="s">
        <v>152</v>
      </c>
      <c r="C17" s="55" t="s">
        <v>10</v>
      </c>
      <c r="D17" s="55">
        <v>9</v>
      </c>
      <c r="E17" s="55">
        <f t="shared" si="2"/>
        <v>18</v>
      </c>
      <c r="F17" s="56">
        <v>33</v>
      </c>
      <c r="G17" s="55">
        <f t="shared" si="3"/>
        <v>297</v>
      </c>
      <c r="H17" s="57"/>
    </row>
    <row r="18" spans="1:12" s="52" customFormat="1" ht="15" customHeight="1">
      <c r="A18" s="59" t="s">
        <v>16</v>
      </c>
      <c r="B18" s="60" t="s">
        <v>53</v>
      </c>
      <c r="C18" s="55" t="s">
        <v>10</v>
      </c>
      <c r="D18" s="55">
        <v>3</v>
      </c>
      <c r="E18" s="55">
        <f t="shared" si="2"/>
        <v>6</v>
      </c>
      <c r="F18" s="56">
        <v>33</v>
      </c>
      <c r="G18" s="55">
        <f t="shared" si="3"/>
        <v>99</v>
      </c>
      <c r="H18" s="57"/>
      <c r="L18" s="90"/>
    </row>
    <row r="19" spans="1:12" s="52" customFormat="1" ht="15" customHeight="1">
      <c r="A19" s="59" t="s">
        <v>30</v>
      </c>
      <c r="B19" s="60" t="s">
        <v>151</v>
      </c>
      <c r="C19" s="55" t="s">
        <v>10</v>
      </c>
      <c r="D19" s="55">
        <v>3</v>
      </c>
      <c r="E19" s="55">
        <f t="shared" si="2"/>
        <v>6</v>
      </c>
      <c r="F19" s="56">
        <v>33</v>
      </c>
      <c r="G19" s="55">
        <f t="shared" si="3"/>
        <v>99</v>
      </c>
      <c r="H19" s="57"/>
    </row>
    <row r="20" spans="1:12" s="52" customFormat="1" ht="15" customHeight="1">
      <c r="A20" s="59" t="s">
        <v>119</v>
      </c>
      <c r="B20" s="60" t="s">
        <v>89</v>
      </c>
      <c r="C20" s="55" t="s">
        <v>10</v>
      </c>
      <c r="D20" s="55">
        <v>1</v>
      </c>
      <c r="E20" s="55">
        <f t="shared" si="2"/>
        <v>2</v>
      </c>
      <c r="F20" s="56">
        <v>33</v>
      </c>
      <c r="G20" s="55">
        <f t="shared" si="3"/>
        <v>33</v>
      </c>
      <c r="H20" s="57"/>
    </row>
    <row r="21" spans="1:12" s="52" customFormat="1" ht="15" customHeight="1">
      <c r="A21" s="59" t="s">
        <v>120</v>
      </c>
      <c r="B21" s="60" t="s">
        <v>129</v>
      </c>
      <c r="C21" s="91" t="s">
        <v>54</v>
      </c>
      <c r="D21" s="55">
        <v>3</v>
      </c>
      <c r="E21" s="55">
        <f t="shared" si="2"/>
        <v>6</v>
      </c>
      <c r="F21" s="56">
        <v>33</v>
      </c>
      <c r="G21" s="55">
        <f t="shared" si="3"/>
        <v>99</v>
      </c>
      <c r="H21" s="57"/>
    </row>
    <row r="22" spans="1:12" s="89" customFormat="1" ht="15" customHeight="1">
      <c r="A22" s="85" t="s">
        <v>17</v>
      </c>
      <c r="B22" s="84" t="s">
        <v>154</v>
      </c>
      <c r="C22" s="86" t="s">
        <v>10</v>
      </c>
      <c r="D22" s="86">
        <v>17</v>
      </c>
      <c r="E22" s="86">
        <f>PRODUCT(D22,2)</f>
        <v>34</v>
      </c>
      <c r="F22" s="87">
        <v>33</v>
      </c>
      <c r="G22" s="86">
        <f>PRODUCT(D22,F22)</f>
        <v>561</v>
      </c>
      <c r="H22" s="88"/>
    </row>
    <row r="23" spans="1:12" s="52" customFormat="1" ht="15" customHeight="1">
      <c r="A23" s="59" t="s">
        <v>18</v>
      </c>
      <c r="B23" s="60" t="s">
        <v>55</v>
      </c>
      <c r="C23" s="55" t="s">
        <v>10</v>
      </c>
      <c r="D23" s="55">
        <v>4</v>
      </c>
      <c r="E23" s="55">
        <f t="shared" si="2"/>
        <v>8</v>
      </c>
      <c r="F23" s="56">
        <v>33</v>
      </c>
      <c r="G23" s="55">
        <f t="shared" si="3"/>
        <v>132</v>
      </c>
      <c r="H23" s="57"/>
    </row>
    <row r="24" spans="1:12" s="52" customFormat="1" ht="15" customHeight="1">
      <c r="A24" s="59" t="s">
        <v>19</v>
      </c>
      <c r="B24" s="84" t="s">
        <v>148</v>
      </c>
      <c r="C24" s="55" t="s">
        <v>10</v>
      </c>
      <c r="D24" s="55">
        <v>12</v>
      </c>
      <c r="E24" s="55">
        <f t="shared" si="2"/>
        <v>24</v>
      </c>
      <c r="F24" s="56">
        <v>33</v>
      </c>
      <c r="G24" s="55">
        <f t="shared" si="3"/>
        <v>396</v>
      </c>
      <c r="H24" s="57"/>
    </row>
    <row r="25" spans="1:12" s="52" customFormat="1" ht="15" customHeight="1">
      <c r="A25" s="59" t="s">
        <v>90</v>
      </c>
      <c r="B25" s="60" t="s">
        <v>59</v>
      </c>
      <c r="C25" s="55" t="s">
        <v>10</v>
      </c>
      <c r="D25" s="55">
        <v>1</v>
      </c>
      <c r="E25" s="55">
        <f>PRODUCT(D25,2)</f>
        <v>2</v>
      </c>
      <c r="F25" s="56">
        <v>33</v>
      </c>
      <c r="G25" s="55">
        <f t="shared" ref="G25" si="6">PRODUCT(D25,F25)</f>
        <v>33</v>
      </c>
      <c r="H25" s="57"/>
    </row>
    <row r="26" spans="1:12" s="52" customFormat="1" ht="15" customHeight="1">
      <c r="A26" s="59" t="s">
        <v>7</v>
      </c>
      <c r="B26" s="60" t="s">
        <v>149</v>
      </c>
      <c r="C26" s="55" t="s">
        <v>10</v>
      </c>
      <c r="D26" s="55">
        <v>12</v>
      </c>
      <c r="E26" s="55">
        <f t="shared" si="2"/>
        <v>24</v>
      </c>
      <c r="F26" s="56">
        <v>33</v>
      </c>
      <c r="G26" s="55">
        <f t="shared" si="3"/>
        <v>396</v>
      </c>
      <c r="H26" s="57"/>
    </row>
    <row r="27" spans="1:12" s="52" customFormat="1" ht="15" customHeight="1">
      <c r="A27" s="59" t="s">
        <v>41</v>
      </c>
      <c r="B27" s="60" t="s">
        <v>57</v>
      </c>
      <c r="C27" s="55" t="s">
        <v>10</v>
      </c>
      <c r="D27" s="55">
        <v>1</v>
      </c>
      <c r="E27" s="55">
        <f>PRODUCT(D27,2)</f>
        <v>2</v>
      </c>
      <c r="F27" s="56">
        <v>33</v>
      </c>
      <c r="G27" s="55">
        <f t="shared" si="3"/>
        <v>33</v>
      </c>
      <c r="H27" s="57"/>
    </row>
    <row r="28" spans="1:12" s="52" customFormat="1" ht="15" customHeight="1">
      <c r="A28" s="59" t="s">
        <v>58</v>
      </c>
      <c r="B28" s="60" t="s">
        <v>153</v>
      </c>
      <c r="C28" s="55" t="s">
        <v>10</v>
      </c>
      <c r="D28" s="55">
        <v>6</v>
      </c>
      <c r="E28" s="55">
        <f>PRODUCT(D28,2)</f>
        <v>12</v>
      </c>
      <c r="F28" s="56">
        <v>33</v>
      </c>
      <c r="G28" s="55">
        <f>PRODUCT(D28,F28)</f>
        <v>198</v>
      </c>
      <c r="H28" s="57"/>
    </row>
    <row r="29" spans="1:12" s="89" customFormat="1" ht="15" customHeight="1">
      <c r="A29" s="85" t="s">
        <v>20</v>
      </c>
      <c r="B29" s="84" t="s">
        <v>150</v>
      </c>
      <c r="C29" s="86" t="s">
        <v>10</v>
      </c>
      <c r="D29" s="86">
        <v>14</v>
      </c>
      <c r="E29" s="86">
        <f t="shared" si="2"/>
        <v>28</v>
      </c>
      <c r="F29" s="87">
        <v>33</v>
      </c>
      <c r="G29" s="86">
        <f t="shared" si="3"/>
        <v>462</v>
      </c>
      <c r="H29" s="88"/>
    </row>
    <row r="30" spans="1:12" s="52" customFormat="1" ht="15" customHeight="1">
      <c r="A30" s="59" t="s">
        <v>21</v>
      </c>
      <c r="B30" s="60" t="s">
        <v>155</v>
      </c>
      <c r="C30" s="55" t="s">
        <v>10</v>
      </c>
      <c r="D30" s="55">
        <v>10</v>
      </c>
      <c r="E30" s="55">
        <f t="shared" ref="E30" si="7">PRODUCT(D30,2)</f>
        <v>20</v>
      </c>
      <c r="F30" s="56">
        <v>33</v>
      </c>
      <c r="G30" s="55">
        <f t="shared" ref="G30" si="8">PRODUCT(D30,F30)</f>
        <v>330</v>
      </c>
      <c r="H30" s="57"/>
    </row>
    <row r="31" spans="1:12" s="52" customFormat="1" ht="15" customHeight="1">
      <c r="A31" s="59" t="s">
        <v>12</v>
      </c>
      <c r="B31" s="78" t="s">
        <v>91</v>
      </c>
      <c r="C31" s="55" t="s">
        <v>10</v>
      </c>
      <c r="D31" s="55">
        <v>6</v>
      </c>
      <c r="E31" s="55">
        <f>PRODUCT(D31,2)</f>
        <v>12</v>
      </c>
      <c r="F31" s="56">
        <v>33</v>
      </c>
      <c r="G31" s="55">
        <f>PRODUCT(D31,F31)</f>
        <v>198</v>
      </c>
      <c r="H31" s="57"/>
    </row>
    <row r="32" spans="1:12" s="52" customFormat="1" ht="15" customHeight="1">
      <c r="A32" s="59" t="s">
        <v>92</v>
      </c>
      <c r="B32" s="60" t="s">
        <v>93</v>
      </c>
      <c r="C32" s="55" t="s">
        <v>10</v>
      </c>
      <c r="D32" s="55">
        <v>1</v>
      </c>
      <c r="E32" s="55">
        <f t="shared" ref="E32" si="9">PRODUCT(D32,2)</f>
        <v>2</v>
      </c>
      <c r="F32" s="56">
        <v>33</v>
      </c>
      <c r="G32" s="55">
        <f t="shared" ref="G32" si="10">PRODUCT(D32,F32)</f>
        <v>33</v>
      </c>
      <c r="H32" s="57"/>
    </row>
    <row r="33" spans="1:9" s="52" customFormat="1" ht="15" customHeight="1">
      <c r="A33" s="59" t="s">
        <v>94</v>
      </c>
      <c r="B33" s="60" t="s">
        <v>95</v>
      </c>
      <c r="C33" s="55" t="s">
        <v>10</v>
      </c>
      <c r="D33" s="55">
        <v>5</v>
      </c>
      <c r="E33" s="55">
        <f t="shared" si="2"/>
        <v>10</v>
      </c>
      <c r="F33" s="56">
        <v>33</v>
      </c>
      <c r="G33" s="55">
        <f t="shared" si="3"/>
        <v>165</v>
      </c>
      <c r="H33" s="57"/>
    </row>
    <row r="34" spans="1:9" s="52" customFormat="1" ht="15" customHeight="1" thickBot="1">
      <c r="A34" s="61" t="s">
        <v>96</v>
      </c>
      <c r="B34" s="78" t="s">
        <v>97</v>
      </c>
      <c r="C34" s="63" t="s">
        <v>10</v>
      </c>
      <c r="D34" s="63">
        <v>3</v>
      </c>
      <c r="E34" s="63">
        <f t="shared" si="2"/>
        <v>6</v>
      </c>
      <c r="F34" s="56">
        <v>33</v>
      </c>
      <c r="G34" s="63">
        <f t="shared" si="3"/>
        <v>99</v>
      </c>
      <c r="H34" s="64"/>
    </row>
    <row r="35" spans="1:9" s="83" customFormat="1" ht="17.100000000000001" customHeight="1" thickBot="1">
      <c r="A35" s="79" t="s">
        <v>8</v>
      </c>
      <c r="B35" s="80"/>
      <c r="C35" s="81"/>
      <c r="D35" s="81"/>
      <c r="E35" s="81"/>
      <c r="F35" s="81"/>
      <c r="G35" s="81"/>
      <c r="H35" s="82"/>
    </row>
    <row r="36" spans="1:9" s="52" customFormat="1" ht="15" customHeight="1">
      <c r="A36" s="71" t="s">
        <v>42</v>
      </c>
      <c r="B36" s="72" t="s">
        <v>100</v>
      </c>
      <c r="C36" s="56" t="s">
        <v>31</v>
      </c>
      <c r="D36" s="56">
        <v>3</v>
      </c>
      <c r="E36" s="56">
        <f>PRODUCT(D36,2)</f>
        <v>6</v>
      </c>
      <c r="F36" s="56">
        <v>33</v>
      </c>
      <c r="G36" s="56">
        <f>PRODUCT(D36,F36)</f>
        <v>99</v>
      </c>
      <c r="H36" s="73"/>
    </row>
    <row r="37" spans="1:9" s="52" customFormat="1" ht="15" customHeight="1">
      <c r="A37" s="71" t="s">
        <v>101</v>
      </c>
      <c r="B37" s="72" t="s">
        <v>102</v>
      </c>
      <c r="C37" s="56" t="s">
        <v>31</v>
      </c>
      <c r="D37" s="55">
        <v>5</v>
      </c>
      <c r="E37" s="55">
        <f>PRODUCT(D37,2)</f>
        <v>10</v>
      </c>
      <c r="F37" s="56">
        <v>33</v>
      </c>
      <c r="G37" s="55">
        <f>PRODUCT(D37,F37)</f>
        <v>165</v>
      </c>
      <c r="H37" s="57"/>
    </row>
    <row r="38" spans="1:9" s="52" customFormat="1" ht="15" customHeight="1">
      <c r="A38" s="71" t="s">
        <v>103</v>
      </c>
      <c r="B38" s="72" t="s">
        <v>104</v>
      </c>
      <c r="C38" s="56" t="s">
        <v>105</v>
      </c>
      <c r="D38" s="55">
        <v>1</v>
      </c>
      <c r="E38" s="55">
        <f>PRODUCT(D38,2)</f>
        <v>2</v>
      </c>
      <c r="F38" s="56">
        <v>33</v>
      </c>
      <c r="G38" s="55">
        <f>PRODUCT(D38,F38)</f>
        <v>33</v>
      </c>
      <c r="H38" s="57"/>
    </row>
    <row r="39" spans="1:9" s="52" customFormat="1" ht="15" customHeight="1">
      <c r="A39" s="59" t="s">
        <v>34</v>
      </c>
      <c r="B39" s="60" t="s">
        <v>62</v>
      </c>
      <c r="C39" s="70" t="s">
        <v>32</v>
      </c>
      <c r="D39" s="55">
        <v>1</v>
      </c>
      <c r="E39" s="55">
        <f>PRODUCT(D39,2)</f>
        <v>2</v>
      </c>
      <c r="F39" s="56">
        <v>33</v>
      </c>
      <c r="G39" s="55">
        <f>PRODUCT(D39,F39)</f>
        <v>33</v>
      </c>
      <c r="H39" s="57"/>
    </row>
    <row r="40" spans="1:9" s="52" customFormat="1" ht="15" customHeight="1">
      <c r="A40" s="59" t="s">
        <v>33</v>
      </c>
      <c r="B40" s="60" t="s">
        <v>138</v>
      </c>
      <c r="C40" s="70" t="s">
        <v>32</v>
      </c>
      <c r="D40" s="55">
        <v>4</v>
      </c>
      <c r="E40" s="55">
        <f>PRODUCT(D40,2)</f>
        <v>8</v>
      </c>
      <c r="F40" s="56">
        <v>33</v>
      </c>
      <c r="G40" s="55">
        <f>PRODUCT(D40,F40)</f>
        <v>132</v>
      </c>
      <c r="H40" s="57"/>
    </row>
    <row r="41" spans="1:9" s="52" customFormat="1" ht="15" customHeight="1" thickBot="1">
      <c r="A41" s="65" t="s">
        <v>43</v>
      </c>
      <c r="B41" s="66" t="s">
        <v>137</v>
      </c>
      <c r="C41" s="67" t="s">
        <v>32</v>
      </c>
      <c r="D41" s="68">
        <v>3</v>
      </c>
      <c r="E41" s="68">
        <f>PRODUCT(D41,2)</f>
        <v>6</v>
      </c>
      <c r="F41" s="56">
        <v>33</v>
      </c>
      <c r="G41" s="68">
        <f>PRODUCT(D41,F41)</f>
        <v>99</v>
      </c>
      <c r="H41" s="69"/>
    </row>
    <row r="42" spans="1:9" s="96" customFormat="1" ht="17.100000000000001" customHeight="1" thickBot="1">
      <c r="A42" s="79" t="s">
        <v>13</v>
      </c>
      <c r="B42" s="93"/>
      <c r="C42" s="94"/>
      <c r="D42" s="94"/>
      <c r="E42" s="94"/>
      <c r="F42" s="94"/>
      <c r="G42" s="94"/>
      <c r="H42" s="95"/>
    </row>
    <row r="43" spans="1:9" s="52" customFormat="1" ht="14.1" customHeight="1">
      <c r="A43" s="71" t="s">
        <v>64</v>
      </c>
      <c r="B43" s="92" t="s">
        <v>98</v>
      </c>
      <c r="C43" s="56" t="s">
        <v>22</v>
      </c>
      <c r="D43" s="56">
        <v>3</v>
      </c>
      <c r="E43" s="56">
        <f>PRODUCT(D43,3)</f>
        <v>9</v>
      </c>
      <c r="F43" s="56">
        <v>33</v>
      </c>
      <c r="G43" s="56">
        <f t="shared" ref="G43:G47" si="11">PRODUCT(D43,F43)</f>
        <v>99</v>
      </c>
      <c r="H43" s="73"/>
    </row>
    <row r="44" spans="1:9" s="52" customFormat="1" ht="14.1" customHeight="1">
      <c r="A44" s="61" t="s">
        <v>80</v>
      </c>
      <c r="B44" s="78" t="s">
        <v>99</v>
      </c>
      <c r="C44" s="55" t="s">
        <v>22</v>
      </c>
      <c r="D44" s="55">
        <v>2</v>
      </c>
      <c r="E44" s="55">
        <f>PRODUCT(D44,3)</f>
        <v>6</v>
      </c>
      <c r="F44" s="56">
        <v>33</v>
      </c>
      <c r="G44" s="55">
        <f t="shared" si="11"/>
        <v>66</v>
      </c>
      <c r="H44" s="57"/>
    </row>
    <row r="45" spans="1:9" s="52" customFormat="1" ht="14.1" customHeight="1">
      <c r="A45" s="61" t="s">
        <v>67</v>
      </c>
      <c r="B45" s="78" t="s">
        <v>68</v>
      </c>
      <c r="C45" s="55" t="s">
        <v>11</v>
      </c>
      <c r="D45" s="55">
        <v>3</v>
      </c>
      <c r="E45" s="55">
        <f>PRODUCT(D45,8)</f>
        <v>24</v>
      </c>
      <c r="F45" s="56">
        <v>33</v>
      </c>
      <c r="G45" s="55">
        <f t="shared" si="11"/>
        <v>99</v>
      </c>
      <c r="H45" s="57"/>
    </row>
    <row r="46" spans="1:9" s="52" customFormat="1" ht="14.1" customHeight="1">
      <c r="A46" s="61" t="s">
        <v>106</v>
      </c>
      <c r="B46" s="78" t="s">
        <v>107</v>
      </c>
      <c r="C46" s="55" t="s">
        <v>108</v>
      </c>
      <c r="D46" s="55">
        <v>1</v>
      </c>
      <c r="E46" s="55">
        <v>4</v>
      </c>
      <c r="F46" s="56">
        <v>33</v>
      </c>
      <c r="G46" s="55">
        <f t="shared" si="11"/>
        <v>33</v>
      </c>
      <c r="H46" s="57"/>
    </row>
    <row r="47" spans="1:9" s="52" customFormat="1" ht="14.1" customHeight="1" thickBot="1">
      <c r="A47" s="61" t="s">
        <v>65</v>
      </c>
      <c r="B47" s="78" t="s">
        <v>66</v>
      </c>
      <c r="C47" s="55" t="s">
        <v>22</v>
      </c>
      <c r="D47" s="55">
        <v>1</v>
      </c>
      <c r="E47" s="55">
        <f>PRODUCT(D47,3)</f>
        <v>3</v>
      </c>
      <c r="F47" s="56">
        <v>33</v>
      </c>
      <c r="G47" s="55">
        <f t="shared" si="11"/>
        <v>33</v>
      </c>
      <c r="H47" s="57"/>
    </row>
    <row r="48" spans="1:9" s="6" customFormat="1" ht="15" customHeight="1" thickBot="1">
      <c r="A48" s="25" t="s">
        <v>9</v>
      </c>
      <c r="B48" s="33"/>
      <c r="C48" s="39"/>
      <c r="D48" s="39"/>
      <c r="E48" s="39"/>
      <c r="F48" s="39"/>
      <c r="G48" s="39"/>
      <c r="H48" s="40"/>
      <c r="I48" s="83"/>
    </row>
    <row r="49" spans="1:8" s="52" customFormat="1" ht="14.1" customHeight="1">
      <c r="A49" s="71" t="s">
        <v>127</v>
      </c>
      <c r="B49" s="72" t="s">
        <v>69</v>
      </c>
      <c r="C49" s="56" t="s">
        <v>128</v>
      </c>
      <c r="D49" s="56">
        <v>1</v>
      </c>
      <c r="E49" s="56">
        <v>100</v>
      </c>
      <c r="F49" s="56">
        <v>33</v>
      </c>
      <c r="G49" s="56">
        <f t="shared" ref="G49:G56" si="12">PRODUCT(D49,F49)</f>
        <v>33</v>
      </c>
      <c r="H49" s="73"/>
    </row>
    <row r="50" spans="1:8" s="52" customFormat="1" ht="14.1" customHeight="1">
      <c r="A50" s="59" t="s">
        <v>28</v>
      </c>
      <c r="B50" s="60" t="s">
        <v>70</v>
      </c>
      <c r="C50" s="55" t="s">
        <v>23</v>
      </c>
      <c r="D50" s="55">
        <v>2</v>
      </c>
      <c r="E50" s="55">
        <f>PRODUCT(D50,16)</f>
        <v>32</v>
      </c>
      <c r="F50" s="56">
        <v>33</v>
      </c>
      <c r="G50" s="55">
        <f t="shared" si="12"/>
        <v>66</v>
      </c>
      <c r="H50" s="57"/>
    </row>
    <row r="51" spans="1:8" s="52" customFormat="1" ht="14.1" customHeight="1">
      <c r="A51" s="59" t="s">
        <v>24</v>
      </c>
      <c r="B51" s="60" t="s">
        <v>71</v>
      </c>
      <c r="C51" s="55" t="s">
        <v>11</v>
      </c>
      <c r="D51" s="55">
        <v>1</v>
      </c>
      <c r="E51" s="55">
        <f>PRODUCT(D51,8)</f>
        <v>8</v>
      </c>
      <c r="F51" s="56">
        <v>33</v>
      </c>
      <c r="G51" s="55">
        <f t="shared" si="12"/>
        <v>33</v>
      </c>
      <c r="H51" s="57"/>
    </row>
    <row r="52" spans="1:8" s="52" customFormat="1" ht="14.1" customHeight="1">
      <c r="A52" s="59" t="s">
        <v>35</v>
      </c>
      <c r="B52" s="60" t="s">
        <v>160</v>
      </c>
      <c r="C52" s="55" t="s">
        <v>11</v>
      </c>
      <c r="D52" s="55">
        <v>2</v>
      </c>
      <c r="E52" s="55">
        <f>PRODUCT(D52,8)</f>
        <v>16</v>
      </c>
      <c r="F52" s="56">
        <v>33</v>
      </c>
      <c r="G52" s="55">
        <f t="shared" si="12"/>
        <v>66</v>
      </c>
      <c r="H52" s="57"/>
    </row>
    <row r="53" spans="1:8" s="52" customFormat="1" ht="14.1" customHeight="1">
      <c r="A53" s="59" t="s">
        <v>122</v>
      </c>
      <c r="B53" s="60" t="s">
        <v>123</v>
      </c>
      <c r="C53" s="55" t="s">
        <v>11</v>
      </c>
      <c r="D53" s="55">
        <v>2</v>
      </c>
      <c r="E53" s="55">
        <v>8</v>
      </c>
      <c r="F53" s="56">
        <v>33</v>
      </c>
      <c r="G53" s="55">
        <f t="shared" ref="G53" si="13">PRODUCT(D53,F53)</f>
        <v>66</v>
      </c>
      <c r="H53" s="57"/>
    </row>
    <row r="54" spans="1:8" s="52" customFormat="1" ht="14.1" customHeight="1">
      <c r="A54" s="59" t="s">
        <v>25</v>
      </c>
      <c r="B54" s="60" t="s">
        <v>164</v>
      </c>
      <c r="C54" s="55" t="s">
        <v>26</v>
      </c>
      <c r="D54" s="55">
        <v>1</v>
      </c>
      <c r="E54" s="55">
        <v>5</v>
      </c>
      <c r="F54" s="56">
        <v>33</v>
      </c>
      <c r="G54" s="55">
        <f t="shared" si="12"/>
        <v>33</v>
      </c>
      <c r="H54" s="57"/>
    </row>
    <row r="55" spans="1:8" s="52" customFormat="1" ht="14.1" customHeight="1">
      <c r="A55" s="59" t="s">
        <v>72</v>
      </c>
      <c r="B55" s="60" t="s">
        <v>44</v>
      </c>
      <c r="C55" s="55" t="s">
        <v>26</v>
      </c>
      <c r="D55" s="55">
        <v>1</v>
      </c>
      <c r="E55" s="55">
        <v>5</v>
      </c>
      <c r="F55" s="56">
        <v>33</v>
      </c>
      <c r="G55" s="55">
        <f>PRODUCT(D55,F55)</f>
        <v>33</v>
      </c>
      <c r="H55" s="57"/>
    </row>
    <row r="56" spans="1:8" s="89" customFormat="1" ht="14.1" customHeight="1">
      <c r="A56" s="85" t="s">
        <v>111</v>
      </c>
      <c r="B56" s="84" t="s">
        <v>112</v>
      </c>
      <c r="C56" s="86" t="s">
        <v>11</v>
      </c>
      <c r="D56" s="86">
        <v>1</v>
      </c>
      <c r="E56" s="86">
        <f>PRODUCT(D56,8)</f>
        <v>8</v>
      </c>
      <c r="F56" s="87">
        <v>33</v>
      </c>
      <c r="G56" s="86">
        <f t="shared" si="12"/>
        <v>33</v>
      </c>
      <c r="H56" s="88"/>
    </row>
    <row r="57" spans="1:8" s="52" customFormat="1" ht="14.1" customHeight="1">
      <c r="A57" s="59" t="s">
        <v>27</v>
      </c>
      <c r="B57" s="60" t="s">
        <v>110</v>
      </c>
      <c r="C57" s="55" t="s">
        <v>11</v>
      </c>
      <c r="D57" s="55">
        <v>1</v>
      </c>
      <c r="E57" s="55">
        <f>PRODUCT(D57,8)</f>
        <v>8</v>
      </c>
      <c r="F57" s="56">
        <v>33</v>
      </c>
      <c r="G57" s="55">
        <f>PRODUCT(D57,F57)</f>
        <v>33</v>
      </c>
      <c r="H57" s="57"/>
    </row>
    <row r="58" spans="1:8" s="52" customFormat="1" ht="14.1" customHeight="1">
      <c r="A58" s="61" t="s">
        <v>114</v>
      </c>
      <c r="B58" s="78" t="s">
        <v>163</v>
      </c>
      <c r="C58" s="55" t="s">
        <v>115</v>
      </c>
      <c r="D58" s="55">
        <v>2</v>
      </c>
      <c r="E58" s="55">
        <v>4</v>
      </c>
      <c r="F58" s="56">
        <v>33</v>
      </c>
      <c r="G58" s="55">
        <f>PRODUCT(D58,F58)</f>
        <v>66</v>
      </c>
      <c r="H58" s="57"/>
    </row>
    <row r="59" spans="1:8" s="52" customFormat="1" ht="14.1" customHeight="1">
      <c r="A59" s="61" t="s">
        <v>116</v>
      </c>
      <c r="B59" s="78" t="s">
        <v>113</v>
      </c>
      <c r="C59" s="55" t="s">
        <v>108</v>
      </c>
      <c r="D59" s="55">
        <v>1</v>
      </c>
      <c r="E59" s="55">
        <v>4</v>
      </c>
      <c r="F59" s="56">
        <v>33</v>
      </c>
      <c r="G59" s="55">
        <f>PRODUCT(D59,F59)</f>
        <v>33</v>
      </c>
      <c r="H59" s="57"/>
    </row>
    <row r="60" spans="1:8" s="52" customFormat="1" ht="14.1" customHeight="1">
      <c r="A60" s="61" t="s">
        <v>165</v>
      </c>
      <c r="B60" s="78" t="s">
        <v>73</v>
      </c>
      <c r="C60" s="55" t="s">
        <v>169</v>
      </c>
      <c r="D60" s="55">
        <v>1</v>
      </c>
      <c r="E60" s="55">
        <f>PRODUCT(D60,16)</f>
        <v>16</v>
      </c>
      <c r="F60" s="56">
        <v>33</v>
      </c>
      <c r="G60" s="55">
        <f>PRODUCT(D60,F60)</f>
        <v>33</v>
      </c>
      <c r="H60" s="57"/>
    </row>
    <row r="61" spans="1:8" s="52" customFormat="1" ht="14.1" customHeight="1">
      <c r="A61" s="61" t="s">
        <v>140</v>
      </c>
      <c r="B61" s="78" t="s">
        <v>141</v>
      </c>
      <c r="C61" s="63" t="s">
        <v>142</v>
      </c>
      <c r="D61" s="63">
        <v>1</v>
      </c>
      <c r="E61" s="63">
        <v>28</v>
      </c>
      <c r="F61" s="56">
        <v>33</v>
      </c>
      <c r="G61" s="55">
        <f>PRODUCT(D61,F61)</f>
        <v>33</v>
      </c>
      <c r="H61" s="64"/>
    </row>
    <row r="62" spans="1:8" s="52" customFormat="1" ht="14.1" customHeight="1">
      <c r="A62" s="77" t="s">
        <v>157</v>
      </c>
      <c r="B62" s="78" t="s">
        <v>158</v>
      </c>
      <c r="C62" s="63" t="s">
        <v>159</v>
      </c>
      <c r="D62" s="63">
        <v>1</v>
      </c>
      <c r="E62" s="63">
        <v>16</v>
      </c>
      <c r="F62" s="56">
        <v>33</v>
      </c>
      <c r="G62" s="55">
        <f t="shared" ref="G62:G65" si="14">PRODUCT(D62,F62)</f>
        <v>33</v>
      </c>
      <c r="H62" s="64"/>
    </row>
    <row r="63" spans="1:8" s="52" customFormat="1" ht="14.1" customHeight="1">
      <c r="A63" s="61" t="s">
        <v>144</v>
      </c>
      <c r="B63" s="78" t="s">
        <v>143</v>
      </c>
      <c r="C63" s="63" t="s">
        <v>145</v>
      </c>
      <c r="D63" s="63">
        <v>1</v>
      </c>
      <c r="E63" s="63">
        <v>20</v>
      </c>
      <c r="F63" s="56">
        <v>33</v>
      </c>
      <c r="G63" s="55">
        <f t="shared" si="14"/>
        <v>33</v>
      </c>
      <c r="H63" s="64"/>
    </row>
    <row r="64" spans="1:8" s="52" customFormat="1" ht="14.1" customHeight="1">
      <c r="A64" s="61" t="s">
        <v>161</v>
      </c>
      <c r="B64" s="78" t="s">
        <v>38</v>
      </c>
      <c r="C64" s="63" t="s">
        <v>162</v>
      </c>
      <c r="D64" s="63">
        <v>1</v>
      </c>
      <c r="E64" s="63">
        <v>16</v>
      </c>
      <c r="F64" s="56">
        <v>33</v>
      </c>
      <c r="G64" s="63">
        <f t="shared" si="14"/>
        <v>33</v>
      </c>
      <c r="H64" s="64"/>
    </row>
    <row r="65" spans="1:9" s="52" customFormat="1" ht="14.1" customHeight="1">
      <c r="A65" s="61" t="s">
        <v>167</v>
      </c>
      <c r="B65" s="78" t="s">
        <v>168</v>
      </c>
      <c r="C65" s="63" t="s">
        <v>169</v>
      </c>
      <c r="D65" s="63">
        <v>1</v>
      </c>
      <c r="E65" s="63">
        <v>16</v>
      </c>
      <c r="F65" s="56">
        <v>33</v>
      </c>
      <c r="G65" s="63">
        <f t="shared" si="14"/>
        <v>33</v>
      </c>
      <c r="H65" s="64"/>
    </row>
    <row r="66" spans="1:9" s="52" customFormat="1" ht="14.1" customHeight="1" thickBot="1">
      <c r="A66" s="61" t="s">
        <v>109</v>
      </c>
      <c r="B66" s="78" t="s">
        <v>74</v>
      </c>
      <c r="C66" s="63" t="s">
        <v>11</v>
      </c>
      <c r="D66" s="63">
        <v>1</v>
      </c>
      <c r="E66" s="63">
        <v>8</v>
      </c>
      <c r="F66" s="56">
        <v>33</v>
      </c>
      <c r="G66" s="63">
        <f>PRODUCT(D66,F66)</f>
        <v>33</v>
      </c>
      <c r="H66" s="64"/>
    </row>
    <row r="67" spans="1:9" s="6" customFormat="1" ht="15" customHeight="1" thickBot="1">
      <c r="A67" s="25" t="s">
        <v>77</v>
      </c>
      <c r="B67" s="33"/>
      <c r="C67" s="39"/>
      <c r="D67" s="39"/>
      <c r="E67" s="39"/>
      <c r="F67" s="39"/>
      <c r="G67" s="39"/>
      <c r="H67" s="40"/>
      <c r="I67" s="83"/>
    </row>
    <row r="68" spans="1:9" s="75" customFormat="1" ht="16.5" customHeight="1" thickBot="1">
      <c r="A68" s="97" t="s">
        <v>166</v>
      </c>
      <c r="B68" s="98" t="s">
        <v>78</v>
      </c>
      <c r="C68" s="99" t="s">
        <v>79</v>
      </c>
      <c r="D68" s="99">
        <v>1</v>
      </c>
      <c r="E68" s="99">
        <v>4</v>
      </c>
      <c r="F68" s="99">
        <v>33</v>
      </c>
      <c r="G68" s="99">
        <f>PRODUCT(D68,F68)</f>
        <v>33</v>
      </c>
      <c r="H68" s="100"/>
    </row>
    <row r="69" spans="1:9" s="6" customFormat="1" ht="15" customHeight="1" thickBot="1">
      <c r="A69" s="25" t="s">
        <v>176</v>
      </c>
      <c r="B69" s="33"/>
      <c r="C69" s="39"/>
      <c r="D69" s="39"/>
      <c r="E69" s="39"/>
      <c r="F69" s="39"/>
      <c r="G69" s="39"/>
      <c r="H69" s="40"/>
      <c r="I69" s="83"/>
    </row>
    <row r="70" spans="1:9" s="75" customFormat="1" ht="16.5" customHeight="1" thickBot="1">
      <c r="A70" s="97" t="s">
        <v>177</v>
      </c>
      <c r="B70" s="98" t="s">
        <v>178</v>
      </c>
      <c r="C70" s="99"/>
      <c r="D70" s="99">
        <v>1</v>
      </c>
      <c r="E70" s="99">
        <v>2</v>
      </c>
      <c r="F70" s="99">
        <v>33</v>
      </c>
      <c r="G70" s="99">
        <f>PRODUCT(D70,F70)</f>
        <v>33</v>
      </c>
      <c r="H70" s="100"/>
    </row>
    <row r="71" spans="1:9" ht="15" customHeight="1" thickBot="1">
      <c r="A71" s="7"/>
      <c r="B71" s="34" t="s">
        <v>37</v>
      </c>
      <c r="C71" s="42"/>
      <c r="D71" s="42"/>
      <c r="E71" s="42"/>
      <c r="F71" s="43"/>
      <c r="G71" s="43"/>
      <c r="H71" s="44"/>
    </row>
    <row r="72" spans="1:9" ht="15" customHeight="1" thickBot="1">
      <c r="A72" s="24" t="s">
        <v>5</v>
      </c>
      <c r="B72" s="31"/>
      <c r="C72" s="39"/>
      <c r="D72" s="39"/>
      <c r="E72" s="39"/>
      <c r="F72" s="39"/>
      <c r="G72" s="39"/>
      <c r="H72" s="40"/>
    </row>
    <row r="73" spans="1:9" s="11" customFormat="1" ht="30" customHeight="1">
      <c r="A73" s="18" t="s">
        <v>75</v>
      </c>
      <c r="B73" s="35" t="s">
        <v>175</v>
      </c>
      <c r="C73" s="19" t="s">
        <v>10</v>
      </c>
      <c r="D73" s="19">
        <v>26</v>
      </c>
      <c r="E73" s="19">
        <f>PRODUCT(D73,2)</f>
        <v>52</v>
      </c>
      <c r="F73" s="19">
        <v>33</v>
      </c>
      <c r="G73" s="19">
        <f>PRODUCT(D73,F73)</f>
        <v>858</v>
      </c>
      <c r="H73" s="20"/>
      <c r="I73" s="75"/>
    </row>
    <row r="74" spans="1:9" s="75" customFormat="1" ht="12.95" customHeight="1">
      <c r="A74" s="59" t="s">
        <v>50</v>
      </c>
      <c r="B74" s="74" t="s">
        <v>51</v>
      </c>
      <c r="C74" s="55" t="s">
        <v>10</v>
      </c>
      <c r="D74" s="55">
        <v>3</v>
      </c>
      <c r="E74" s="55">
        <f>PRODUCT(D74,2)</f>
        <v>6</v>
      </c>
      <c r="F74" s="56">
        <v>33</v>
      </c>
      <c r="G74" s="55">
        <f>PRODUCT(D74,F74)</f>
        <v>99</v>
      </c>
      <c r="H74" s="57"/>
    </row>
    <row r="75" spans="1:9" s="75" customFormat="1" ht="12.95" customHeight="1">
      <c r="A75" s="61" t="s">
        <v>117</v>
      </c>
      <c r="B75" s="74" t="s">
        <v>52</v>
      </c>
      <c r="C75" s="55" t="s">
        <v>10</v>
      </c>
      <c r="D75" s="55">
        <v>2</v>
      </c>
      <c r="E75" s="55">
        <f>PRODUCT(D75,2)</f>
        <v>4</v>
      </c>
      <c r="F75" s="56">
        <v>33</v>
      </c>
      <c r="G75" s="55">
        <f>PRODUCT(D75,F75)</f>
        <v>66</v>
      </c>
      <c r="H75" s="57"/>
    </row>
    <row r="76" spans="1:9" s="75" customFormat="1" ht="12.95" customHeight="1" thickBot="1">
      <c r="A76" s="61" t="s">
        <v>81</v>
      </c>
      <c r="B76" s="62" t="s">
        <v>174</v>
      </c>
      <c r="C76" s="63" t="s">
        <v>10</v>
      </c>
      <c r="D76" s="63">
        <v>6</v>
      </c>
      <c r="E76" s="63">
        <f>PRODUCT(D76,2)</f>
        <v>12</v>
      </c>
      <c r="F76" s="56">
        <v>33</v>
      </c>
      <c r="G76" s="63">
        <f>PRODUCT(D76,F76)</f>
        <v>198</v>
      </c>
      <c r="H76" s="64"/>
    </row>
    <row r="77" spans="1:9" ht="15" customHeight="1" thickBot="1">
      <c r="A77" s="24" t="s">
        <v>6</v>
      </c>
      <c r="B77" s="31"/>
      <c r="C77" s="39"/>
      <c r="D77" s="39"/>
      <c r="E77" s="39"/>
      <c r="F77" s="39"/>
      <c r="G77" s="39"/>
      <c r="H77" s="40"/>
    </row>
    <row r="78" spans="1:9" s="77" customFormat="1" ht="12.95" customHeight="1">
      <c r="A78" s="71" t="s">
        <v>45</v>
      </c>
      <c r="B78" s="103" t="s">
        <v>46</v>
      </c>
      <c r="C78" s="56" t="s">
        <v>10</v>
      </c>
      <c r="D78" s="56">
        <v>4</v>
      </c>
      <c r="E78" s="56">
        <f t="shared" ref="E78:E81" si="15">PRODUCT(D78,2)</f>
        <v>8</v>
      </c>
      <c r="F78" s="56">
        <v>33</v>
      </c>
      <c r="G78" s="56">
        <f t="shared" ref="G78:G82" si="16">PRODUCT(D78,F78)</f>
        <v>132</v>
      </c>
      <c r="H78" s="73"/>
    </row>
    <row r="79" spans="1:9" s="77" customFormat="1" ht="12.95" customHeight="1">
      <c r="A79" s="59" t="s">
        <v>17</v>
      </c>
      <c r="B79" s="101" t="s">
        <v>172</v>
      </c>
      <c r="C79" s="55" t="s">
        <v>10</v>
      </c>
      <c r="D79" s="55">
        <v>2</v>
      </c>
      <c r="E79" s="55">
        <f t="shared" si="15"/>
        <v>4</v>
      </c>
      <c r="F79" s="56">
        <v>33</v>
      </c>
      <c r="G79" s="55">
        <f t="shared" si="16"/>
        <v>66</v>
      </c>
      <c r="H79" s="57"/>
    </row>
    <row r="80" spans="1:9" s="77" customFormat="1" ht="12.95" customHeight="1">
      <c r="A80" s="59" t="s">
        <v>7</v>
      </c>
      <c r="B80" s="101" t="s">
        <v>56</v>
      </c>
      <c r="C80" s="55" t="s">
        <v>10</v>
      </c>
      <c r="D80" s="55">
        <v>1</v>
      </c>
      <c r="E80" s="55">
        <f t="shared" si="15"/>
        <v>2</v>
      </c>
      <c r="F80" s="56">
        <v>33</v>
      </c>
      <c r="G80" s="55">
        <f t="shared" si="16"/>
        <v>33</v>
      </c>
      <c r="H80" s="57"/>
    </row>
    <row r="81" spans="1:9" s="77" customFormat="1" ht="12.95" customHeight="1">
      <c r="A81" s="61" t="s">
        <v>20</v>
      </c>
      <c r="B81" s="101" t="s">
        <v>170</v>
      </c>
      <c r="C81" s="55" t="s">
        <v>10</v>
      </c>
      <c r="D81" s="55">
        <v>7</v>
      </c>
      <c r="E81" s="55">
        <f t="shared" si="15"/>
        <v>14</v>
      </c>
      <c r="F81" s="56">
        <v>33</v>
      </c>
      <c r="G81" s="55">
        <f t="shared" si="16"/>
        <v>231</v>
      </c>
      <c r="H81" s="57"/>
    </row>
    <row r="82" spans="1:9" s="77" customFormat="1" ht="12.95" customHeight="1" thickBot="1">
      <c r="A82" s="61" t="s">
        <v>12</v>
      </c>
      <c r="B82" s="102" t="s">
        <v>171</v>
      </c>
      <c r="C82" s="55" t="s">
        <v>10</v>
      </c>
      <c r="D82" s="63">
        <v>4</v>
      </c>
      <c r="E82" s="63">
        <v>2</v>
      </c>
      <c r="F82" s="56">
        <v>33</v>
      </c>
      <c r="G82" s="55">
        <f t="shared" si="16"/>
        <v>132</v>
      </c>
      <c r="H82" s="64"/>
    </row>
    <row r="83" spans="1:9" ht="15" customHeight="1" thickBot="1">
      <c r="A83" s="25" t="s">
        <v>9</v>
      </c>
      <c r="B83" s="36"/>
      <c r="C83" s="39"/>
      <c r="D83" s="39"/>
      <c r="E83" s="39"/>
      <c r="F83" s="39"/>
      <c r="G83" s="39"/>
      <c r="H83" s="40"/>
    </row>
    <row r="84" spans="1:9" s="77" customFormat="1" ht="12.95" customHeight="1" thickBot="1">
      <c r="A84" s="59" t="s">
        <v>121</v>
      </c>
      <c r="B84" s="60" t="s">
        <v>139</v>
      </c>
      <c r="C84" s="76" t="s">
        <v>118</v>
      </c>
      <c r="D84" s="55">
        <v>1</v>
      </c>
      <c r="E84" s="55">
        <v>48</v>
      </c>
      <c r="F84" s="56">
        <v>33</v>
      </c>
      <c r="G84" s="55">
        <f>PRODUCT(D84,F84)</f>
        <v>33</v>
      </c>
      <c r="H84" s="57"/>
    </row>
    <row r="85" spans="1:9" s="96" customFormat="1" ht="17.100000000000001" customHeight="1" thickBot="1">
      <c r="A85" s="79" t="s">
        <v>13</v>
      </c>
      <c r="B85" s="93"/>
      <c r="C85" s="94"/>
      <c r="D85" s="94"/>
      <c r="E85" s="94"/>
      <c r="F85" s="94"/>
      <c r="G85" s="94"/>
      <c r="H85" s="95"/>
    </row>
    <row r="86" spans="1:9" s="52" customFormat="1" ht="14.1" customHeight="1" thickBot="1">
      <c r="A86" s="61" t="s">
        <v>65</v>
      </c>
      <c r="B86" s="78" t="s">
        <v>173</v>
      </c>
      <c r="C86" s="55" t="s">
        <v>22</v>
      </c>
      <c r="D86" s="55">
        <v>1</v>
      </c>
      <c r="E86" s="55">
        <f>PRODUCT(D86,3)</f>
        <v>3</v>
      </c>
      <c r="F86" s="56">
        <v>33</v>
      </c>
      <c r="G86" s="55">
        <f t="shared" ref="G86" si="17">PRODUCT(D86,F86)</f>
        <v>33</v>
      </c>
      <c r="H86" s="57"/>
    </row>
    <row r="87" spans="1:9" ht="15" customHeight="1" thickBot="1">
      <c r="A87" s="24" t="s">
        <v>8</v>
      </c>
      <c r="B87" s="31"/>
      <c r="C87" s="39"/>
      <c r="D87" s="39"/>
      <c r="E87" s="39"/>
      <c r="F87" s="39"/>
      <c r="G87" s="39"/>
      <c r="H87" s="40"/>
    </row>
    <row r="88" spans="1:9" s="75" customFormat="1" ht="12.95" customHeight="1">
      <c r="A88" s="71" t="s">
        <v>33</v>
      </c>
      <c r="B88" s="72" t="s">
        <v>60</v>
      </c>
      <c r="C88" s="104" t="s">
        <v>32</v>
      </c>
      <c r="D88" s="105">
        <v>5</v>
      </c>
      <c r="E88" s="105">
        <f>PRODUCT(D88,2)</f>
        <v>10</v>
      </c>
      <c r="F88" s="56">
        <v>33</v>
      </c>
      <c r="G88" s="105">
        <f>PRODUCT(D88,F88)</f>
        <v>165</v>
      </c>
      <c r="H88" s="106"/>
    </row>
    <row r="89" spans="1:9" s="108" customFormat="1" ht="12.95" customHeight="1">
      <c r="A89" s="85" t="s">
        <v>61</v>
      </c>
      <c r="B89" s="84" t="s">
        <v>47</v>
      </c>
      <c r="C89" s="107" t="s">
        <v>32</v>
      </c>
      <c r="D89" s="86">
        <v>1</v>
      </c>
      <c r="E89" s="86">
        <f>PRODUCT(D89,2)</f>
        <v>2</v>
      </c>
      <c r="F89" s="87">
        <v>33</v>
      </c>
      <c r="G89" s="86">
        <f>PRODUCT(D89,F89)</f>
        <v>33</v>
      </c>
      <c r="H89" s="88"/>
    </row>
    <row r="90" spans="1:9" s="11" customFormat="1" ht="12.95" customHeight="1" thickBot="1">
      <c r="A90" s="23" t="s">
        <v>34</v>
      </c>
      <c r="B90" s="32" t="s">
        <v>63</v>
      </c>
      <c r="C90" s="45" t="s">
        <v>32</v>
      </c>
      <c r="D90" s="46">
        <v>1</v>
      </c>
      <c r="E90" s="46">
        <f>PRODUCT(D90,2)</f>
        <v>2</v>
      </c>
      <c r="F90" s="41">
        <v>33</v>
      </c>
      <c r="G90" s="46">
        <f>PRODUCT(D90,F90)</f>
        <v>33</v>
      </c>
      <c r="H90" s="47"/>
      <c r="I90" s="75"/>
    </row>
    <row r="91" spans="1:9" ht="15.75">
      <c r="B91" s="48" t="s">
        <v>126</v>
      </c>
      <c r="C91" s="48"/>
      <c r="D91" s="16">
        <f>SUM(D6:D90)</f>
        <v>272</v>
      </c>
      <c r="E91" s="17"/>
      <c r="F91" s="17" t="s">
        <v>76</v>
      </c>
      <c r="G91" s="16">
        <f>SUM(G6:G90)</f>
        <v>8976</v>
      </c>
      <c r="H91" s="17"/>
    </row>
    <row r="92" spans="1:9" ht="15.75">
      <c r="B92" s="49" t="s">
        <v>125</v>
      </c>
      <c r="C92" s="49"/>
      <c r="D92" s="49"/>
      <c r="E92" s="16">
        <f>SUM(E6:E90)</f>
        <v>887</v>
      </c>
      <c r="F92" s="17"/>
      <c r="G92" s="17"/>
      <c r="H92" s="16"/>
    </row>
  </sheetData>
  <mergeCells count="4">
    <mergeCell ref="B91:C91"/>
    <mergeCell ref="B92:D92"/>
    <mergeCell ref="A2:H2"/>
    <mergeCell ref="A1:H1"/>
  </mergeCells>
  <phoneticPr fontId="0" type="noConversion"/>
  <pageMargins left="1.1023622047244095" right="0.19685039370078741" top="0.59055118110236227" bottom="0.27559055118110237" header="3.937007874015748E-2" footer="0"/>
  <pageSetup paperSize="9" scale="79" orientation="landscape" r:id="rId1"/>
  <headerFooter alignWithMargins="0"/>
  <rowBreaks count="1" manualBreakCount="1">
    <brk id="41" max="16383" man="1"/>
  </rowBreaks>
  <ignoredErrors>
    <ignoredError sqref="E4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Дом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Борис</dc:creator>
  <cp:lastModifiedBy>PAL</cp:lastModifiedBy>
  <cp:lastPrinted>2016-01-14T10:05:32Z</cp:lastPrinted>
  <dcterms:created xsi:type="dcterms:W3CDTF">2003-11-24T13:26:55Z</dcterms:created>
  <dcterms:modified xsi:type="dcterms:W3CDTF">2016-02-12T05:44:11Z</dcterms:modified>
</cp:coreProperties>
</file>