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phnas\share\СОКИ И НЕКТАРЫ\Отчет мастера за смену\Расчет эффективности линий розлива\2025\Ноябрь\"/>
    </mc:Choice>
  </mc:AlternateContent>
  <xr:revisionPtr revIDLastSave="0" documentId="13_ncr:1_{33194F2E-DA31-4301-A77B-3A4B3ADD8C0B}" xr6:coauthVersionLast="47" xr6:coauthVersionMax="47" xr10:uidLastSave="{00000000-0000-0000-0000-000000000000}"/>
  <bookViews>
    <workbookView minimized="1" xWindow="11010" yWindow="4275" windowWidth="14805" windowHeight="8940" tabRatio="892" activeTab="22" xr2:uid="{00000000-000D-0000-FFFF-FFFF00000000}"/>
  </bookViews>
  <sheets>
    <sheet name="СВОД" sheetId="32" r:id="rId1"/>
    <sheet name="1" sheetId="85" r:id="rId2"/>
    <sheet name="2" sheetId="56" r:id="rId3"/>
    <sheet name="3" sheetId="57" r:id="rId4"/>
    <sheet name="4" sheetId="58" r:id="rId5"/>
    <sheet name="5" sheetId="59" r:id="rId6"/>
    <sheet name="6" sheetId="60" r:id="rId7"/>
    <sheet name="7" sheetId="61" r:id="rId8"/>
    <sheet name="8" sheetId="62" r:id="rId9"/>
    <sheet name="9" sheetId="63" r:id="rId10"/>
    <sheet name="10" sheetId="64" r:id="rId11"/>
    <sheet name="11" sheetId="65" r:id="rId12"/>
    <sheet name="12" sheetId="66" r:id="rId13"/>
    <sheet name="13" sheetId="67" r:id="rId14"/>
    <sheet name="14" sheetId="68" r:id="rId15"/>
    <sheet name="15" sheetId="69" r:id="rId16"/>
    <sheet name="16" sheetId="70" r:id="rId17"/>
    <sheet name="17" sheetId="71" r:id="rId18"/>
    <sheet name="18" sheetId="72" r:id="rId19"/>
    <sheet name="19" sheetId="73" r:id="rId20"/>
    <sheet name="20" sheetId="74" r:id="rId21"/>
    <sheet name="21" sheetId="75" r:id="rId22"/>
    <sheet name="22" sheetId="94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</sheets>
  <externalReferences>
    <externalReference r:id="rId32"/>
  </externalReferences>
  <definedNames>
    <definedName name="ПЛАНОВЫЕ">[1]Лист1!$J$23:$J$23</definedName>
    <definedName name="ПРОСТОИ">[1]Лист1!$J$9:$J$14</definedName>
    <definedName name="ПРОСТОЙ">[1]Лист1!$J$23:$J$23</definedName>
  </definedNames>
  <calcPr calcId="191029"/>
  <customWorkbookViews>
    <customWorkbookView name="Добрянский Максим Евгеньевич - Личное представление" guid="{37036B61-4D89-4D9A-BB9E-9EE85ACB2295}" mergeInterval="0" personalView="1" maximized="1" xWindow="-9" yWindow="-9" windowWidth="1938" windowHeight="1048" tabRatio="806" activeSheetId="8"/>
    <customWorkbookView name="User - Личное представление" guid="{092D07B7-2483-4DB7-A8BC-7278E71117D8}" mergeInterval="0" personalView="1" maximized="1" xWindow="-8" yWindow="-8" windowWidth="1382" windowHeight="744" tabRatio="806" activeSheetId="31"/>
    <customWorkbookView name="Пользователь - Личное представление" guid="{F4537543-E81C-46C4-A018-76C7CBD3E8F9}" mergeInterval="0" personalView="1" maximized="1" xWindow="-9" yWindow="-9" windowWidth="1938" windowHeight="1048" tabRatio="80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28" i="94" l="1"/>
  <c r="Y228" i="94"/>
  <c r="X228" i="94"/>
  <c r="W228" i="94"/>
  <c r="V228" i="94"/>
  <c r="U228" i="94"/>
  <c r="T228" i="94"/>
  <c r="S228" i="94"/>
  <c r="O228" i="94"/>
  <c r="K228" i="94"/>
  <c r="Z227" i="94"/>
  <c r="Y227" i="94"/>
  <c r="X227" i="94"/>
  <c r="W227" i="94"/>
  <c r="V227" i="94"/>
  <c r="U227" i="94"/>
  <c r="T227" i="94"/>
  <c r="S227" i="94"/>
  <c r="O227" i="94"/>
  <c r="K227" i="94"/>
  <c r="Z226" i="94"/>
  <c r="Y226" i="94"/>
  <c r="X226" i="94"/>
  <c r="W226" i="94"/>
  <c r="V226" i="94"/>
  <c r="U226" i="94"/>
  <c r="T226" i="94"/>
  <c r="S226" i="94"/>
  <c r="O226" i="94"/>
  <c r="K226" i="94"/>
  <c r="Z225" i="94"/>
  <c r="Y225" i="94"/>
  <c r="X225" i="94"/>
  <c r="W225" i="94"/>
  <c r="V225" i="94"/>
  <c r="U225" i="94"/>
  <c r="T225" i="94"/>
  <c r="S225" i="94"/>
  <c r="O225" i="94"/>
  <c r="K225" i="94"/>
  <c r="Z224" i="94"/>
  <c r="Y224" i="94"/>
  <c r="X224" i="94"/>
  <c r="W224" i="94"/>
  <c r="V224" i="94"/>
  <c r="U224" i="94"/>
  <c r="T224" i="94"/>
  <c r="S224" i="94"/>
  <c r="O224" i="94"/>
  <c r="K224" i="94"/>
  <c r="Z223" i="94"/>
  <c r="Y223" i="94"/>
  <c r="X223" i="94"/>
  <c r="W223" i="94"/>
  <c r="V223" i="94"/>
  <c r="U223" i="94"/>
  <c r="T223" i="94"/>
  <c r="S223" i="94"/>
  <c r="O223" i="94"/>
  <c r="K223" i="94"/>
  <c r="Z222" i="94"/>
  <c r="Y222" i="94"/>
  <c r="X222" i="94"/>
  <c r="W222" i="94"/>
  <c r="V222" i="94"/>
  <c r="U222" i="94"/>
  <c r="T222" i="94"/>
  <c r="S222" i="94"/>
  <c r="O222" i="94"/>
  <c r="K222" i="94"/>
  <c r="Z221" i="94"/>
  <c r="Y221" i="94"/>
  <c r="X221" i="94"/>
  <c r="W221" i="94"/>
  <c r="V221" i="94"/>
  <c r="U221" i="94"/>
  <c r="T221" i="94"/>
  <c r="S221" i="94"/>
  <c r="O221" i="94"/>
  <c r="K221" i="94"/>
  <c r="Z220" i="94"/>
  <c r="Y220" i="94"/>
  <c r="X220" i="94"/>
  <c r="W220" i="94"/>
  <c r="V220" i="94"/>
  <c r="U220" i="94"/>
  <c r="T220" i="94"/>
  <c r="S220" i="94"/>
  <c r="O220" i="94"/>
  <c r="K220" i="94"/>
  <c r="Z219" i="94"/>
  <c r="Y219" i="94"/>
  <c r="X219" i="94"/>
  <c r="W219" i="94"/>
  <c r="V219" i="94"/>
  <c r="U219" i="94"/>
  <c r="T219" i="94"/>
  <c r="S219" i="94"/>
  <c r="O219" i="94"/>
  <c r="K219" i="94"/>
  <c r="Z218" i="94"/>
  <c r="Y218" i="94"/>
  <c r="X218" i="94"/>
  <c r="W218" i="94"/>
  <c r="V218" i="94"/>
  <c r="U218" i="94"/>
  <c r="T218" i="94"/>
  <c r="S218" i="94"/>
  <c r="O218" i="94"/>
  <c r="K218" i="94"/>
  <c r="B218" i="94"/>
  <c r="C218" i="94" s="1"/>
  <c r="B219" i="94" s="1"/>
  <c r="C219" i="94" s="1"/>
  <c r="B220" i="94" s="1"/>
  <c r="C220" i="94" s="1"/>
  <c r="B221" i="94" s="1"/>
  <c r="C221" i="94" s="1"/>
  <c r="B222" i="94" s="1"/>
  <c r="C222" i="94" s="1"/>
  <c r="B223" i="94" s="1"/>
  <c r="C223" i="94" s="1"/>
  <c r="B224" i="94" s="1"/>
  <c r="C224" i="94" s="1"/>
  <c r="B225" i="94" s="1"/>
  <c r="C225" i="94" s="1"/>
  <c r="B226" i="94" s="1"/>
  <c r="C226" i="94" s="1"/>
  <c r="B227" i="94" s="1"/>
  <c r="C227" i="94" s="1"/>
  <c r="B228" i="94" s="1"/>
  <c r="C228" i="94" s="1"/>
  <c r="A218" i="94"/>
  <c r="Z217" i="94"/>
  <c r="Y217" i="94"/>
  <c r="X217" i="94"/>
  <c r="W217" i="94"/>
  <c r="V217" i="94"/>
  <c r="U217" i="94"/>
  <c r="T217" i="94"/>
  <c r="S217" i="94"/>
  <c r="O217" i="94"/>
  <c r="K217" i="94"/>
  <c r="Z216" i="94"/>
  <c r="Y216" i="94"/>
  <c r="X216" i="94"/>
  <c r="W216" i="94"/>
  <c r="V216" i="94"/>
  <c r="U216" i="94"/>
  <c r="T216" i="94"/>
  <c r="S216" i="94"/>
  <c r="O216" i="94"/>
  <c r="K216" i="94"/>
  <c r="Z215" i="94"/>
  <c r="Y215" i="94"/>
  <c r="X215" i="94"/>
  <c r="W215" i="94"/>
  <c r="V215" i="94"/>
  <c r="U215" i="94"/>
  <c r="T215" i="94"/>
  <c r="S215" i="94"/>
  <c r="O215" i="94"/>
  <c r="K215" i="94"/>
  <c r="Z214" i="94"/>
  <c r="Y214" i="94"/>
  <c r="X214" i="94"/>
  <c r="W214" i="94"/>
  <c r="V214" i="94"/>
  <c r="U214" i="94"/>
  <c r="T214" i="94"/>
  <c r="S214" i="94"/>
  <c r="O214" i="94"/>
  <c r="K214" i="94"/>
  <c r="Z213" i="94"/>
  <c r="Y213" i="94"/>
  <c r="X213" i="94"/>
  <c r="W213" i="94"/>
  <c r="V213" i="94"/>
  <c r="U213" i="94"/>
  <c r="T213" i="94"/>
  <c r="S213" i="94"/>
  <c r="O213" i="94"/>
  <c r="K213" i="94"/>
  <c r="Z212" i="94"/>
  <c r="Y212" i="94"/>
  <c r="X212" i="94"/>
  <c r="W212" i="94"/>
  <c r="V212" i="94"/>
  <c r="U212" i="94"/>
  <c r="T212" i="94"/>
  <c r="S212" i="94"/>
  <c r="O212" i="94"/>
  <c r="K212" i="94"/>
  <c r="Z211" i="94"/>
  <c r="Y211" i="94"/>
  <c r="X211" i="94"/>
  <c r="W211" i="94"/>
  <c r="V211" i="94"/>
  <c r="U211" i="94"/>
  <c r="T211" i="94"/>
  <c r="S211" i="94"/>
  <c r="O211" i="94"/>
  <c r="K211" i="94"/>
  <c r="Z210" i="94"/>
  <c r="Y210" i="94"/>
  <c r="X210" i="94"/>
  <c r="W210" i="94"/>
  <c r="V210" i="94"/>
  <c r="U210" i="94"/>
  <c r="T210" i="94"/>
  <c r="S210" i="94"/>
  <c r="O210" i="94"/>
  <c r="K210" i="94"/>
  <c r="Z209" i="94"/>
  <c r="Y209" i="94"/>
  <c r="X209" i="94"/>
  <c r="W209" i="94"/>
  <c r="V209" i="94"/>
  <c r="U209" i="94"/>
  <c r="T209" i="94"/>
  <c r="S209" i="94"/>
  <c r="O209" i="94"/>
  <c r="K209" i="94"/>
  <c r="Z208" i="94"/>
  <c r="Y208" i="94"/>
  <c r="X208" i="94"/>
  <c r="W208" i="94"/>
  <c r="V208" i="94"/>
  <c r="U208" i="94"/>
  <c r="T208" i="94"/>
  <c r="S208" i="94"/>
  <c r="O208" i="94"/>
  <c r="K208" i="94"/>
  <c r="Z207" i="94"/>
  <c r="Y207" i="94"/>
  <c r="X207" i="94"/>
  <c r="W207" i="94"/>
  <c r="V207" i="94"/>
  <c r="U207" i="94"/>
  <c r="T207" i="94"/>
  <c r="S207" i="94"/>
  <c r="O207" i="94"/>
  <c r="K207" i="94"/>
  <c r="B207" i="94"/>
  <c r="C207" i="94" s="1"/>
  <c r="B208" i="94" s="1"/>
  <c r="C208" i="94" s="1"/>
  <c r="B209" i="94" s="1"/>
  <c r="C209" i="94" s="1"/>
  <c r="B210" i="94" s="1"/>
  <c r="C210" i="94" s="1"/>
  <c r="B211" i="94" s="1"/>
  <c r="C211" i="94" s="1"/>
  <c r="B212" i="94" s="1"/>
  <c r="C212" i="94" s="1"/>
  <c r="B213" i="94" s="1"/>
  <c r="C213" i="94" s="1"/>
  <c r="B214" i="94" s="1"/>
  <c r="C214" i="94" s="1"/>
  <c r="B215" i="94" s="1"/>
  <c r="C215" i="94" s="1"/>
  <c r="B216" i="94" s="1"/>
  <c r="C216" i="94" s="1"/>
  <c r="B217" i="94" s="1"/>
  <c r="C217" i="94" s="1"/>
  <c r="A207" i="94"/>
  <c r="Z206" i="94"/>
  <c r="Y206" i="94"/>
  <c r="X206" i="94"/>
  <c r="W206" i="94"/>
  <c r="V206" i="94"/>
  <c r="U206" i="94"/>
  <c r="T206" i="94"/>
  <c r="S206" i="94"/>
  <c r="O206" i="94"/>
  <c r="K206" i="94"/>
  <c r="Z205" i="94"/>
  <c r="Y205" i="94"/>
  <c r="X205" i="94"/>
  <c r="W205" i="94"/>
  <c r="V205" i="94"/>
  <c r="U205" i="94"/>
  <c r="T205" i="94"/>
  <c r="S205" i="94"/>
  <c r="O205" i="94"/>
  <c r="K205" i="94"/>
  <c r="Z204" i="94"/>
  <c r="Y204" i="94"/>
  <c r="X204" i="94"/>
  <c r="W204" i="94"/>
  <c r="V204" i="94"/>
  <c r="U204" i="94"/>
  <c r="T204" i="94"/>
  <c r="S204" i="94"/>
  <c r="O204" i="94"/>
  <c r="K204" i="94"/>
  <c r="Z203" i="94"/>
  <c r="Y203" i="94"/>
  <c r="X203" i="94"/>
  <c r="W203" i="94"/>
  <c r="V203" i="94"/>
  <c r="U203" i="94"/>
  <c r="T203" i="94"/>
  <c r="S203" i="94"/>
  <c r="O203" i="94"/>
  <c r="K203" i="94"/>
  <c r="Z202" i="94"/>
  <c r="Y202" i="94"/>
  <c r="X202" i="94"/>
  <c r="W202" i="94"/>
  <c r="V202" i="94"/>
  <c r="U202" i="94"/>
  <c r="T202" i="94"/>
  <c r="S202" i="94"/>
  <c r="O202" i="94"/>
  <c r="K202" i="94"/>
  <c r="Z201" i="94"/>
  <c r="Y201" i="94"/>
  <c r="X201" i="94"/>
  <c r="W201" i="94"/>
  <c r="V201" i="94"/>
  <c r="U201" i="94"/>
  <c r="T201" i="94"/>
  <c r="S201" i="94"/>
  <c r="O201" i="94"/>
  <c r="K201" i="94"/>
  <c r="Z200" i="94"/>
  <c r="Y200" i="94"/>
  <c r="X200" i="94"/>
  <c r="W200" i="94"/>
  <c r="V200" i="94"/>
  <c r="U200" i="94"/>
  <c r="T200" i="94"/>
  <c r="S200" i="94"/>
  <c r="O200" i="94"/>
  <c r="K200" i="94"/>
  <c r="Z199" i="94"/>
  <c r="Y199" i="94"/>
  <c r="X199" i="94"/>
  <c r="W199" i="94"/>
  <c r="V199" i="94"/>
  <c r="U199" i="94"/>
  <c r="T199" i="94"/>
  <c r="S199" i="94"/>
  <c r="O199" i="94"/>
  <c r="K199" i="94"/>
  <c r="Z198" i="94"/>
  <c r="Y198" i="94"/>
  <c r="X198" i="94"/>
  <c r="W198" i="94"/>
  <c r="V198" i="94"/>
  <c r="U198" i="94"/>
  <c r="T198" i="94"/>
  <c r="S198" i="94"/>
  <c r="O198" i="94"/>
  <c r="K198" i="94"/>
  <c r="Z197" i="94"/>
  <c r="Y197" i="94"/>
  <c r="X197" i="94"/>
  <c r="W197" i="94"/>
  <c r="V197" i="94"/>
  <c r="U197" i="94"/>
  <c r="T197" i="94"/>
  <c r="S197" i="94"/>
  <c r="O197" i="94"/>
  <c r="K197" i="94"/>
  <c r="Z196" i="94"/>
  <c r="Y196" i="94"/>
  <c r="X196" i="94"/>
  <c r="W196" i="94"/>
  <c r="V196" i="94"/>
  <c r="U196" i="94"/>
  <c r="T196" i="94"/>
  <c r="S196" i="94"/>
  <c r="O196" i="94"/>
  <c r="K196" i="94"/>
  <c r="B196" i="94"/>
  <c r="C196" i="94" s="1"/>
  <c r="B197" i="94" s="1"/>
  <c r="C197" i="94" s="1"/>
  <c r="B198" i="94" s="1"/>
  <c r="C198" i="94" s="1"/>
  <c r="B199" i="94" s="1"/>
  <c r="C199" i="94" s="1"/>
  <c r="B200" i="94" s="1"/>
  <c r="C200" i="94" s="1"/>
  <c r="B201" i="94" s="1"/>
  <c r="C201" i="94" s="1"/>
  <c r="B202" i="94" s="1"/>
  <c r="C202" i="94" s="1"/>
  <c r="B203" i="94" s="1"/>
  <c r="C203" i="94" s="1"/>
  <c r="B204" i="94" s="1"/>
  <c r="C204" i="94" s="1"/>
  <c r="B205" i="94" s="1"/>
  <c r="C205" i="94" s="1"/>
  <c r="B206" i="94" s="1"/>
  <c r="C206" i="94" s="1"/>
  <c r="A196" i="94"/>
  <c r="Z195" i="94"/>
  <c r="Y195" i="94"/>
  <c r="X195" i="94"/>
  <c r="W195" i="94"/>
  <c r="V195" i="94"/>
  <c r="U195" i="94"/>
  <c r="T195" i="94"/>
  <c r="S195" i="94"/>
  <c r="O195" i="94"/>
  <c r="K195" i="94"/>
  <c r="Z194" i="94"/>
  <c r="Y194" i="94"/>
  <c r="X194" i="94"/>
  <c r="W194" i="94"/>
  <c r="V194" i="94"/>
  <c r="U194" i="94"/>
  <c r="T194" i="94"/>
  <c r="S194" i="94"/>
  <c r="O194" i="94"/>
  <c r="K194" i="94"/>
  <c r="Z193" i="94"/>
  <c r="Y193" i="94"/>
  <c r="X193" i="94"/>
  <c r="W193" i="94"/>
  <c r="V193" i="94"/>
  <c r="U193" i="94"/>
  <c r="T193" i="94"/>
  <c r="S193" i="94"/>
  <c r="O193" i="94"/>
  <c r="K193" i="94"/>
  <c r="Z192" i="94"/>
  <c r="Y192" i="94"/>
  <c r="X192" i="94"/>
  <c r="W192" i="94"/>
  <c r="V192" i="94"/>
  <c r="U192" i="94"/>
  <c r="T192" i="94"/>
  <c r="S192" i="94"/>
  <c r="O192" i="94"/>
  <c r="K192" i="94"/>
  <c r="Z191" i="94"/>
  <c r="Y191" i="94"/>
  <c r="X191" i="94"/>
  <c r="W191" i="94"/>
  <c r="V191" i="94"/>
  <c r="U191" i="94"/>
  <c r="T191" i="94"/>
  <c r="S191" i="94"/>
  <c r="O191" i="94"/>
  <c r="K191" i="94"/>
  <c r="Z190" i="94"/>
  <c r="Y190" i="94"/>
  <c r="X190" i="94"/>
  <c r="W190" i="94"/>
  <c r="V190" i="94"/>
  <c r="U190" i="94"/>
  <c r="T190" i="94"/>
  <c r="S190" i="94"/>
  <c r="O190" i="94"/>
  <c r="K190" i="94"/>
  <c r="Z189" i="94"/>
  <c r="Y189" i="94"/>
  <c r="X189" i="94"/>
  <c r="W189" i="94"/>
  <c r="V189" i="94"/>
  <c r="U189" i="94"/>
  <c r="T189" i="94"/>
  <c r="S189" i="94"/>
  <c r="O189" i="94"/>
  <c r="K189" i="94"/>
  <c r="Z188" i="94"/>
  <c r="Y188" i="94"/>
  <c r="X188" i="94"/>
  <c r="W188" i="94"/>
  <c r="V188" i="94"/>
  <c r="U188" i="94"/>
  <c r="T188" i="94"/>
  <c r="S188" i="94"/>
  <c r="O188" i="94"/>
  <c r="K188" i="94"/>
  <c r="Z187" i="94"/>
  <c r="Y187" i="94"/>
  <c r="X187" i="94"/>
  <c r="W187" i="94"/>
  <c r="V187" i="94"/>
  <c r="U187" i="94"/>
  <c r="T187" i="94"/>
  <c r="S187" i="94"/>
  <c r="O187" i="94"/>
  <c r="K187" i="94"/>
  <c r="Z186" i="94"/>
  <c r="Y186" i="94"/>
  <c r="X186" i="94"/>
  <c r="W186" i="94"/>
  <c r="V186" i="94"/>
  <c r="U186" i="94"/>
  <c r="T186" i="94"/>
  <c r="S186" i="94"/>
  <c r="O186" i="94"/>
  <c r="K186" i="94"/>
  <c r="Z185" i="94"/>
  <c r="Y185" i="94"/>
  <c r="X185" i="94"/>
  <c r="W185" i="94"/>
  <c r="V185" i="94"/>
  <c r="U185" i="94"/>
  <c r="T185" i="94"/>
  <c r="S185" i="94"/>
  <c r="O185" i="94"/>
  <c r="K185" i="94"/>
  <c r="C185" i="94"/>
  <c r="B186" i="94" s="1"/>
  <c r="C186" i="94" s="1"/>
  <c r="B187" i="94" s="1"/>
  <c r="C187" i="94" s="1"/>
  <c r="B188" i="94" s="1"/>
  <c r="C188" i="94" s="1"/>
  <c r="B189" i="94" s="1"/>
  <c r="C189" i="94" s="1"/>
  <c r="B190" i="94" s="1"/>
  <c r="C190" i="94" s="1"/>
  <c r="B191" i="94" s="1"/>
  <c r="C191" i="94" s="1"/>
  <c r="B192" i="94" s="1"/>
  <c r="C192" i="94" s="1"/>
  <c r="B193" i="94" s="1"/>
  <c r="C193" i="94" s="1"/>
  <c r="B194" i="94" s="1"/>
  <c r="C194" i="94" s="1"/>
  <c r="B195" i="94" s="1"/>
  <c r="C195" i="94" s="1"/>
  <c r="B185" i="94"/>
  <c r="A185" i="94"/>
  <c r="Z184" i="94"/>
  <c r="Y184" i="94"/>
  <c r="X184" i="94"/>
  <c r="W184" i="94"/>
  <c r="V184" i="94"/>
  <c r="U184" i="94"/>
  <c r="T184" i="94"/>
  <c r="S184" i="94"/>
  <c r="O184" i="94"/>
  <c r="K184" i="94"/>
  <c r="Z183" i="94"/>
  <c r="Y183" i="94"/>
  <c r="X183" i="94"/>
  <c r="W183" i="94"/>
  <c r="V183" i="94"/>
  <c r="U183" i="94"/>
  <c r="T183" i="94"/>
  <c r="S183" i="94"/>
  <c r="O183" i="94"/>
  <c r="K183" i="94"/>
  <c r="Z182" i="94"/>
  <c r="Y182" i="94"/>
  <c r="X182" i="94"/>
  <c r="W182" i="94"/>
  <c r="V182" i="94"/>
  <c r="U182" i="94"/>
  <c r="T182" i="94"/>
  <c r="S182" i="94"/>
  <c r="O182" i="94"/>
  <c r="K182" i="94"/>
  <c r="Z181" i="94"/>
  <c r="Y181" i="94"/>
  <c r="X181" i="94"/>
  <c r="W181" i="94"/>
  <c r="V181" i="94"/>
  <c r="U181" i="94"/>
  <c r="T181" i="94"/>
  <c r="S181" i="94"/>
  <c r="O181" i="94"/>
  <c r="K181" i="94"/>
  <c r="Z180" i="94"/>
  <c r="Y180" i="94"/>
  <c r="X180" i="94"/>
  <c r="W180" i="94"/>
  <c r="V180" i="94"/>
  <c r="U180" i="94"/>
  <c r="T180" i="94"/>
  <c r="S180" i="94"/>
  <c r="O180" i="94"/>
  <c r="K180" i="94"/>
  <c r="Z179" i="94"/>
  <c r="Y179" i="94"/>
  <c r="X179" i="94"/>
  <c r="W179" i="94"/>
  <c r="V179" i="94"/>
  <c r="U179" i="94"/>
  <c r="T179" i="94"/>
  <c r="S179" i="94"/>
  <c r="O179" i="94"/>
  <c r="K179" i="94"/>
  <c r="Z178" i="94"/>
  <c r="Y178" i="94"/>
  <c r="X178" i="94"/>
  <c r="W178" i="94"/>
  <c r="V178" i="94"/>
  <c r="U178" i="94"/>
  <c r="T178" i="94"/>
  <c r="S178" i="94"/>
  <c r="O178" i="94"/>
  <c r="K178" i="94"/>
  <c r="Z177" i="94"/>
  <c r="Y177" i="94"/>
  <c r="X177" i="94"/>
  <c r="W177" i="94"/>
  <c r="V177" i="94"/>
  <c r="U177" i="94"/>
  <c r="T177" i="94"/>
  <c r="S177" i="94"/>
  <c r="O177" i="94"/>
  <c r="K177" i="94"/>
  <c r="Z176" i="94"/>
  <c r="Y176" i="94"/>
  <c r="X176" i="94"/>
  <c r="W176" i="94"/>
  <c r="V176" i="94"/>
  <c r="U176" i="94"/>
  <c r="T176" i="94"/>
  <c r="O176" i="94"/>
  <c r="K176" i="94"/>
  <c r="S176" i="94" s="1"/>
  <c r="Z175" i="94"/>
  <c r="Y175" i="94"/>
  <c r="X175" i="94"/>
  <c r="W175" i="94"/>
  <c r="V175" i="94"/>
  <c r="T175" i="94"/>
  <c r="S175" i="94"/>
  <c r="O175" i="94"/>
  <c r="K175" i="94"/>
  <c r="U175" i="94" s="1"/>
  <c r="Z174" i="94"/>
  <c r="Y174" i="94"/>
  <c r="X174" i="94"/>
  <c r="W174" i="94"/>
  <c r="V174" i="94"/>
  <c r="U174" i="94"/>
  <c r="T174" i="94"/>
  <c r="O174" i="94"/>
  <c r="K174" i="94"/>
  <c r="S174" i="94" s="1"/>
  <c r="C174" i="94"/>
  <c r="B175" i="94" s="1"/>
  <c r="C175" i="94" s="1"/>
  <c r="B176" i="94" s="1"/>
  <c r="C176" i="94" s="1"/>
  <c r="B177" i="94" s="1"/>
  <c r="C177" i="94" s="1"/>
  <c r="B178" i="94" s="1"/>
  <c r="C178" i="94" s="1"/>
  <c r="B179" i="94" s="1"/>
  <c r="C179" i="94" s="1"/>
  <c r="B180" i="94" s="1"/>
  <c r="C180" i="94" s="1"/>
  <c r="B181" i="94" s="1"/>
  <c r="C181" i="94" s="1"/>
  <c r="B182" i="94" s="1"/>
  <c r="C182" i="94" s="1"/>
  <c r="B183" i="94" s="1"/>
  <c r="C183" i="94" s="1"/>
  <c r="B184" i="94" s="1"/>
  <c r="C184" i="94" s="1"/>
  <c r="B174" i="94"/>
  <c r="A174" i="94"/>
  <c r="Z173" i="94"/>
  <c r="Y173" i="94"/>
  <c r="X173" i="94"/>
  <c r="W173" i="94"/>
  <c r="V173" i="94"/>
  <c r="U173" i="94"/>
  <c r="T173" i="94"/>
  <c r="S173" i="94"/>
  <c r="O173" i="94"/>
  <c r="K173" i="94"/>
  <c r="Z172" i="94"/>
  <c r="Y172" i="94"/>
  <c r="X172" i="94"/>
  <c r="W172" i="94"/>
  <c r="V172" i="94"/>
  <c r="U172" i="94"/>
  <c r="T172" i="94"/>
  <c r="S172" i="94"/>
  <c r="O172" i="94"/>
  <c r="K172" i="94"/>
  <c r="Z171" i="94"/>
  <c r="Y171" i="94"/>
  <c r="X171" i="94"/>
  <c r="W171" i="94"/>
  <c r="V171" i="94"/>
  <c r="U171" i="94"/>
  <c r="T171" i="94"/>
  <c r="S171" i="94"/>
  <c r="O171" i="94"/>
  <c r="K171" i="94"/>
  <c r="Z170" i="94"/>
  <c r="Y170" i="94"/>
  <c r="X170" i="94"/>
  <c r="W170" i="94"/>
  <c r="V170" i="94"/>
  <c r="U170" i="94"/>
  <c r="T170" i="94"/>
  <c r="S170" i="94"/>
  <c r="O170" i="94"/>
  <c r="K170" i="94"/>
  <c r="Z169" i="94"/>
  <c r="Y169" i="94"/>
  <c r="X169" i="94"/>
  <c r="W169" i="94"/>
  <c r="V169" i="94"/>
  <c r="U169" i="94"/>
  <c r="T169" i="94"/>
  <c r="S169" i="94"/>
  <c r="O169" i="94"/>
  <c r="K169" i="94"/>
  <c r="Z168" i="94"/>
  <c r="Y168" i="94"/>
  <c r="X168" i="94"/>
  <c r="W168" i="94"/>
  <c r="V168" i="94"/>
  <c r="U168" i="94"/>
  <c r="T168" i="94"/>
  <c r="S168" i="94"/>
  <c r="O168" i="94"/>
  <c r="K168" i="94"/>
  <c r="Z167" i="94"/>
  <c r="Y167" i="94"/>
  <c r="X167" i="94"/>
  <c r="W167" i="94"/>
  <c r="V167" i="94"/>
  <c r="U167" i="94"/>
  <c r="T167" i="94"/>
  <c r="S167" i="94"/>
  <c r="O167" i="94"/>
  <c r="K167" i="94"/>
  <c r="Z166" i="94"/>
  <c r="Y166" i="94"/>
  <c r="X166" i="94"/>
  <c r="W166" i="94"/>
  <c r="V166" i="94"/>
  <c r="U166" i="94"/>
  <c r="T166" i="94"/>
  <c r="S166" i="94"/>
  <c r="O166" i="94"/>
  <c r="K166" i="94"/>
  <c r="Z165" i="94"/>
  <c r="Y165" i="94"/>
  <c r="X165" i="94"/>
  <c r="W165" i="94"/>
  <c r="V165" i="94"/>
  <c r="U165" i="94"/>
  <c r="T165" i="94"/>
  <c r="O165" i="94"/>
  <c r="K165" i="94"/>
  <c r="S165" i="94" s="1"/>
  <c r="Z164" i="94"/>
  <c r="Y164" i="94"/>
  <c r="X164" i="94"/>
  <c r="W164" i="94"/>
  <c r="V164" i="94"/>
  <c r="T164" i="94"/>
  <c r="S164" i="94"/>
  <c r="O164" i="94"/>
  <c r="K164" i="94"/>
  <c r="U164" i="94" s="1"/>
  <c r="Z163" i="94"/>
  <c r="Y163" i="94"/>
  <c r="X163" i="94"/>
  <c r="W163" i="94"/>
  <c r="V163" i="94"/>
  <c r="T163" i="94"/>
  <c r="S163" i="94"/>
  <c r="O163" i="94"/>
  <c r="K163" i="94"/>
  <c r="U163" i="94" s="1"/>
  <c r="Z162" i="94"/>
  <c r="Y162" i="94"/>
  <c r="X162" i="94"/>
  <c r="W162" i="94"/>
  <c r="V162" i="94"/>
  <c r="U162" i="94"/>
  <c r="T162" i="94"/>
  <c r="S162" i="94"/>
  <c r="O162" i="94"/>
  <c r="K162" i="94"/>
  <c r="B162" i="94"/>
  <c r="C162" i="94" s="1"/>
  <c r="B163" i="94" s="1"/>
  <c r="C163" i="94" s="1"/>
  <c r="B164" i="94" s="1"/>
  <c r="C164" i="94" s="1"/>
  <c r="B165" i="94" s="1"/>
  <c r="C165" i="94" s="1"/>
  <c r="B166" i="94" s="1"/>
  <c r="C166" i="94" s="1"/>
  <c r="B167" i="94" s="1"/>
  <c r="C167" i="94" s="1"/>
  <c r="B168" i="94" s="1"/>
  <c r="C168" i="94" s="1"/>
  <c r="B169" i="94" s="1"/>
  <c r="C169" i="94" s="1"/>
  <c r="B170" i="94" s="1"/>
  <c r="C170" i="94" s="1"/>
  <c r="B171" i="94" s="1"/>
  <c r="C171" i="94" s="1"/>
  <c r="B172" i="94" s="1"/>
  <c r="C172" i="94" s="1"/>
  <c r="B173" i="94" s="1"/>
  <c r="C173" i="94" s="1"/>
  <c r="A162" i="94"/>
  <c r="L158" i="94"/>
  <c r="K157" i="94"/>
  <c r="K156" i="94"/>
  <c r="K155" i="94"/>
  <c r="K154" i="94"/>
  <c r="K153" i="94"/>
  <c r="K152" i="94"/>
  <c r="K146" i="94"/>
  <c r="F146" i="94"/>
  <c r="D146" i="94"/>
  <c r="A146" i="94"/>
  <c r="K144" i="94"/>
  <c r="L144" i="94" s="1"/>
  <c r="F144" i="94"/>
  <c r="D144" i="94"/>
  <c r="A144" i="94"/>
  <c r="K142" i="94"/>
  <c r="L142" i="94" s="1"/>
  <c r="H142" i="94"/>
  <c r="J142" i="94" s="1"/>
  <c r="L143" i="94" s="1"/>
  <c r="G142" i="94"/>
  <c r="F142" i="94"/>
  <c r="D142" i="94"/>
  <c r="A142" i="94"/>
  <c r="U141" i="94"/>
  <c r="T141" i="94"/>
  <c r="H144" i="94" s="1"/>
  <c r="J144" i="94" s="1"/>
  <c r="S141" i="94"/>
  <c r="R141" i="94"/>
  <c r="U140" i="94"/>
  <c r="T140" i="94"/>
  <c r="S140" i="94"/>
  <c r="R140" i="94"/>
  <c r="K140" i="94"/>
  <c r="L140" i="94" s="1"/>
  <c r="H140" i="94"/>
  <c r="J140" i="94" s="1"/>
  <c r="L141" i="94" s="1"/>
  <c r="G140" i="94"/>
  <c r="F140" i="94"/>
  <c r="D140" i="94"/>
  <c r="A140" i="94"/>
  <c r="U139" i="94"/>
  <c r="T139" i="94"/>
  <c r="S139" i="94"/>
  <c r="R139" i="94"/>
  <c r="P139" i="94"/>
  <c r="U138" i="94"/>
  <c r="T138" i="94"/>
  <c r="S138" i="94"/>
  <c r="R138" i="94"/>
  <c r="K138" i="94"/>
  <c r="F138" i="94"/>
  <c r="D138" i="94"/>
  <c r="A138" i="94"/>
  <c r="U137" i="94"/>
  <c r="T137" i="94"/>
  <c r="S137" i="94"/>
  <c r="R137" i="94"/>
  <c r="U136" i="94"/>
  <c r="T136" i="94"/>
  <c r="S136" i="94"/>
  <c r="R136" i="94"/>
  <c r="R142" i="94" s="1"/>
  <c r="I140" i="94" s="1"/>
  <c r="K136" i="94"/>
  <c r="F136" i="94"/>
  <c r="D136" i="94"/>
  <c r="A136" i="94"/>
  <c r="U135" i="94"/>
  <c r="T135" i="94"/>
  <c r="T142" i="94" s="1"/>
  <c r="I144" i="94" s="1"/>
  <c r="S135" i="94"/>
  <c r="R135" i="94"/>
  <c r="U134" i="94"/>
  <c r="H146" i="94" s="1"/>
  <c r="T134" i="94"/>
  <c r="S134" i="94"/>
  <c r="S142" i="94" s="1"/>
  <c r="I142" i="94" s="1"/>
  <c r="R134" i="94"/>
  <c r="Z113" i="94"/>
  <c r="Y113" i="94"/>
  <c r="X113" i="94"/>
  <c r="W113" i="94"/>
  <c r="V113" i="94"/>
  <c r="U113" i="94"/>
  <c r="T113" i="94"/>
  <c r="S113" i="94"/>
  <c r="O113" i="94"/>
  <c r="K113" i="94"/>
  <c r="Z112" i="94"/>
  <c r="Y112" i="94"/>
  <c r="X112" i="94"/>
  <c r="W112" i="94"/>
  <c r="V112" i="94"/>
  <c r="U112" i="94"/>
  <c r="T112" i="94"/>
  <c r="S112" i="94"/>
  <c r="O112" i="94"/>
  <c r="K112" i="94"/>
  <c r="Z111" i="94"/>
  <c r="Y111" i="94"/>
  <c r="X111" i="94"/>
  <c r="W111" i="94"/>
  <c r="V111" i="94"/>
  <c r="U111" i="94"/>
  <c r="T111" i="94"/>
  <c r="S111" i="94"/>
  <c r="O111" i="94"/>
  <c r="K111" i="94"/>
  <c r="Z110" i="94"/>
  <c r="Y110" i="94"/>
  <c r="X110" i="94"/>
  <c r="W110" i="94"/>
  <c r="V110" i="94"/>
  <c r="U110" i="94"/>
  <c r="T110" i="94"/>
  <c r="S110" i="94"/>
  <c r="O110" i="94"/>
  <c r="K110" i="94"/>
  <c r="Z109" i="94"/>
  <c r="Y109" i="94"/>
  <c r="X109" i="94"/>
  <c r="W109" i="94"/>
  <c r="V109" i="94"/>
  <c r="U109" i="94"/>
  <c r="T109" i="94"/>
  <c r="S109" i="94"/>
  <c r="O109" i="94"/>
  <c r="K109" i="94"/>
  <c r="Z108" i="94"/>
  <c r="Y108" i="94"/>
  <c r="X108" i="94"/>
  <c r="W108" i="94"/>
  <c r="V108" i="94"/>
  <c r="U108" i="94"/>
  <c r="T108" i="94"/>
  <c r="S108" i="94"/>
  <c r="O108" i="94"/>
  <c r="K108" i="94"/>
  <c r="Z107" i="94"/>
  <c r="Y107" i="94"/>
  <c r="X107" i="94"/>
  <c r="W107" i="94"/>
  <c r="V107" i="94"/>
  <c r="U107" i="94"/>
  <c r="T107" i="94"/>
  <c r="S107" i="94"/>
  <c r="O107" i="94"/>
  <c r="K107" i="94"/>
  <c r="Z106" i="94"/>
  <c r="Y106" i="94"/>
  <c r="X106" i="94"/>
  <c r="W106" i="94"/>
  <c r="V106" i="94"/>
  <c r="U106" i="94"/>
  <c r="T106" i="94"/>
  <c r="S106" i="94"/>
  <c r="O106" i="94"/>
  <c r="K106" i="94"/>
  <c r="Z105" i="94"/>
  <c r="Y105" i="94"/>
  <c r="X105" i="94"/>
  <c r="W105" i="94"/>
  <c r="V105" i="94"/>
  <c r="U105" i="94"/>
  <c r="T105" i="94"/>
  <c r="S105" i="94"/>
  <c r="O105" i="94"/>
  <c r="K105" i="94"/>
  <c r="Z104" i="94"/>
  <c r="Y104" i="94"/>
  <c r="X104" i="94"/>
  <c r="W104" i="94"/>
  <c r="V104" i="94"/>
  <c r="U104" i="94"/>
  <c r="T104" i="94"/>
  <c r="S104" i="94"/>
  <c r="O104" i="94"/>
  <c r="K104" i="94"/>
  <c r="Z103" i="94"/>
  <c r="Y103" i="94"/>
  <c r="X103" i="94"/>
  <c r="W103" i="94"/>
  <c r="V103" i="94"/>
  <c r="U103" i="94"/>
  <c r="T103" i="94"/>
  <c r="S103" i="94"/>
  <c r="O103" i="94"/>
  <c r="K103" i="94"/>
  <c r="C103" i="94"/>
  <c r="B104" i="94" s="1"/>
  <c r="C104" i="94" s="1"/>
  <c r="B105" i="94" s="1"/>
  <c r="C105" i="94" s="1"/>
  <c r="B106" i="94" s="1"/>
  <c r="C106" i="94" s="1"/>
  <c r="B107" i="94" s="1"/>
  <c r="C107" i="94" s="1"/>
  <c r="B108" i="94" s="1"/>
  <c r="C108" i="94" s="1"/>
  <c r="B109" i="94" s="1"/>
  <c r="C109" i="94" s="1"/>
  <c r="B110" i="94" s="1"/>
  <c r="C110" i="94" s="1"/>
  <c r="B111" i="94" s="1"/>
  <c r="C111" i="94" s="1"/>
  <c r="B112" i="94" s="1"/>
  <c r="C112" i="94" s="1"/>
  <c r="B113" i="94" s="1"/>
  <c r="C113" i="94" s="1"/>
  <c r="B103" i="94"/>
  <c r="A103" i="94"/>
  <c r="Z102" i="94"/>
  <c r="Y102" i="94"/>
  <c r="X102" i="94"/>
  <c r="W102" i="94"/>
  <c r="V102" i="94"/>
  <c r="U102" i="94"/>
  <c r="T102" i="94"/>
  <c r="S102" i="94"/>
  <c r="O102" i="94"/>
  <c r="K102" i="94"/>
  <c r="Z101" i="94"/>
  <c r="Y101" i="94"/>
  <c r="X101" i="94"/>
  <c r="W101" i="94"/>
  <c r="V101" i="94"/>
  <c r="U101" i="94"/>
  <c r="T101" i="94"/>
  <c r="S101" i="94"/>
  <c r="O101" i="94"/>
  <c r="K101" i="94"/>
  <c r="Z100" i="94"/>
  <c r="Y100" i="94"/>
  <c r="X100" i="94"/>
  <c r="W100" i="94"/>
  <c r="V100" i="94"/>
  <c r="U100" i="94"/>
  <c r="T100" i="94"/>
  <c r="S100" i="94"/>
  <c r="O100" i="94"/>
  <c r="K100" i="94"/>
  <c r="Z99" i="94"/>
  <c r="Y99" i="94"/>
  <c r="X99" i="94"/>
  <c r="W99" i="94"/>
  <c r="V99" i="94"/>
  <c r="U99" i="94"/>
  <c r="T99" i="94"/>
  <c r="S99" i="94"/>
  <c r="O99" i="94"/>
  <c r="K99" i="94"/>
  <c r="Z98" i="94"/>
  <c r="Y98" i="94"/>
  <c r="X98" i="94"/>
  <c r="W98" i="94"/>
  <c r="V98" i="94"/>
  <c r="U98" i="94"/>
  <c r="T98" i="94"/>
  <c r="S98" i="94"/>
  <c r="O98" i="94"/>
  <c r="K98" i="94"/>
  <c r="Z97" i="94"/>
  <c r="Y97" i="94"/>
  <c r="X97" i="94"/>
  <c r="W97" i="94"/>
  <c r="V97" i="94"/>
  <c r="U97" i="94"/>
  <c r="T97" i="94"/>
  <c r="S97" i="94"/>
  <c r="O97" i="94"/>
  <c r="K97" i="94"/>
  <c r="Z96" i="94"/>
  <c r="Y96" i="94"/>
  <c r="X96" i="94"/>
  <c r="W96" i="94"/>
  <c r="V96" i="94"/>
  <c r="U96" i="94"/>
  <c r="T96" i="94"/>
  <c r="S96" i="94"/>
  <c r="O96" i="94"/>
  <c r="K96" i="94"/>
  <c r="Z95" i="94"/>
  <c r="Y95" i="94"/>
  <c r="X95" i="94"/>
  <c r="W95" i="94"/>
  <c r="V95" i="94"/>
  <c r="U95" i="94"/>
  <c r="T95" i="94"/>
  <c r="S95" i="94"/>
  <c r="O95" i="94"/>
  <c r="K95" i="94"/>
  <c r="Z94" i="94"/>
  <c r="Y94" i="94"/>
  <c r="X94" i="94"/>
  <c r="W94" i="94"/>
  <c r="V94" i="94"/>
  <c r="U94" i="94"/>
  <c r="T94" i="94"/>
  <c r="S94" i="94"/>
  <c r="O94" i="94"/>
  <c r="K94" i="94"/>
  <c r="Z93" i="94"/>
  <c r="Y93" i="94"/>
  <c r="X93" i="94"/>
  <c r="W93" i="94"/>
  <c r="V93" i="94"/>
  <c r="U93" i="94"/>
  <c r="T93" i="94"/>
  <c r="S93" i="94"/>
  <c r="O93" i="94"/>
  <c r="K93" i="94"/>
  <c r="Z92" i="94"/>
  <c r="Y92" i="94"/>
  <c r="X92" i="94"/>
  <c r="W92" i="94"/>
  <c r="V92" i="94"/>
  <c r="U92" i="94"/>
  <c r="T92" i="94"/>
  <c r="S92" i="94"/>
  <c r="O92" i="94"/>
  <c r="K92" i="94"/>
  <c r="B92" i="94"/>
  <c r="C92" i="94" s="1"/>
  <c r="B93" i="94" s="1"/>
  <c r="C93" i="94" s="1"/>
  <c r="B94" i="94" s="1"/>
  <c r="C94" i="94" s="1"/>
  <c r="B95" i="94" s="1"/>
  <c r="C95" i="94" s="1"/>
  <c r="B96" i="94" s="1"/>
  <c r="C96" i="94" s="1"/>
  <c r="B97" i="94" s="1"/>
  <c r="C97" i="94" s="1"/>
  <c r="B98" i="94" s="1"/>
  <c r="C98" i="94" s="1"/>
  <c r="B99" i="94" s="1"/>
  <c r="C99" i="94" s="1"/>
  <c r="B100" i="94" s="1"/>
  <c r="C100" i="94" s="1"/>
  <c r="B101" i="94" s="1"/>
  <c r="C101" i="94" s="1"/>
  <c r="B102" i="94" s="1"/>
  <c r="C102" i="94" s="1"/>
  <c r="A92" i="94"/>
  <c r="Z91" i="94"/>
  <c r="Y91" i="94"/>
  <c r="X91" i="94"/>
  <c r="W91" i="94"/>
  <c r="V91" i="94"/>
  <c r="U91" i="94"/>
  <c r="T91" i="94"/>
  <c r="S91" i="94"/>
  <c r="O91" i="94"/>
  <c r="K91" i="94"/>
  <c r="Z90" i="94"/>
  <c r="Y90" i="94"/>
  <c r="X90" i="94"/>
  <c r="W90" i="94"/>
  <c r="V90" i="94"/>
  <c r="U90" i="94"/>
  <c r="T90" i="94"/>
  <c r="S90" i="94"/>
  <c r="O90" i="94"/>
  <c r="K90" i="94"/>
  <c r="Z89" i="94"/>
  <c r="Y89" i="94"/>
  <c r="X89" i="94"/>
  <c r="W89" i="94"/>
  <c r="V89" i="94"/>
  <c r="U89" i="94"/>
  <c r="T89" i="94"/>
  <c r="S89" i="94"/>
  <c r="O89" i="94"/>
  <c r="K89" i="94"/>
  <c r="Z88" i="94"/>
  <c r="Y88" i="94"/>
  <c r="X88" i="94"/>
  <c r="W88" i="94"/>
  <c r="V88" i="94"/>
  <c r="U88" i="94"/>
  <c r="T88" i="94"/>
  <c r="S88" i="94"/>
  <c r="O88" i="94"/>
  <c r="K88" i="94"/>
  <c r="Z87" i="94"/>
  <c r="Y87" i="94"/>
  <c r="X87" i="94"/>
  <c r="W87" i="94"/>
  <c r="V87" i="94"/>
  <c r="U87" i="94"/>
  <c r="T87" i="94"/>
  <c r="S87" i="94"/>
  <c r="O87" i="94"/>
  <c r="K87" i="94"/>
  <c r="Z86" i="94"/>
  <c r="Y86" i="94"/>
  <c r="X86" i="94"/>
  <c r="W86" i="94"/>
  <c r="V86" i="94"/>
  <c r="U86" i="94"/>
  <c r="T86" i="94"/>
  <c r="S86" i="94"/>
  <c r="O86" i="94"/>
  <c r="K86" i="94"/>
  <c r="Z85" i="94"/>
  <c r="Y85" i="94"/>
  <c r="X85" i="94"/>
  <c r="W85" i="94"/>
  <c r="V85" i="94"/>
  <c r="U85" i="94"/>
  <c r="T85" i="94"/>
  <c r="S85" i="94"/>
  <c r="O85" i="94"/>
  <c r="K85" i="94"/>
  <c r="Z84" i="94"/>
  <c r="Y84" i="94"/>
  <c r="X84" i="94"/>
  <c r="W84" i="94"/>
  <c r="V84" i="94"/>
  <c r="U84" i="94"/>
  <c r="T84" i="94"/>
  <c r="S84" i="94"/>
  <c r="O84" i="94"/>
  <c r="K84" i="94"/>
  <c r="Z83" i="94"/>
  <c r="Y83" i="94"/>
  <c r="X83" i="94"/>
  <c r="W83" i="94"/>
  <c r="V83" i="94"/>
  <c r="U83" i="94"/>
  <c r="T83" i="94"/>
  <c r="S83" i="94"/>
  <c r="O83" i="94"/>
  <c r="K83" i="94"/>
  <c r="Z82" i="94"/>
  <c r="Y82" i="94"/>
  <c r="X82" i="94"/>
  <c r="W82" i="94"/>
  <c r="V82" i="94"/>
  <c r="U82" i="94"/>
  <c r="T82" i="94"/>
  <c r="S82" i="94"/>
  <c r="O82" i="94"/>
  <c r="K82" i="94"/>
  <c r="Z81" i="94"/>
  <c r="Y81" i="94"/>
  <c r="X81" i="94"/>
  <c r="W81" i="94"/>
  <c r="V81" i="94"/>
  <c r="U81" i="94"/>
  <c r="T81" i="94"/>
  <c r="S81" i="94"/>
  <c r="O81" i="94"/>
  <c r="K81" i="94"/>
  <c r="B81" i="94"/>
  <c r="C81" i="94" s="1"/>
  <c r="B82" i="94" s="1"/>
  <c r="C82" i="94" s="1"/>
  <c r="B83" i="94" s="1"/>
  <c r="C83" i="94" s="1"/>
  <c r="B84" i="94" s="1"/>
  <c r="C84" i="94" s="1"/>
  <c r="B85" i="94" s="1"/>
  <c r="C85" i="94" s="1"/>
  <c r="B86" i="94" s="1"/>
  <c r="C86" i="94" s="1"/>
  <c r="B87" i="94" s="1"/>
  <c r="C87" i="94" s="1"/>
  <c r="B88" i="94" s="1"/>
  <c r="C88" i="94" s="1"/>
  <c r="B89" i="94" s="1"/>
  <c r="C89" i="94" s="1"/>
  <c r="B90" i="94" s="1"/>
  <c r="C90" i="94" s="1"/>
  <c r="B91" i="94" s="1"/>
  <c r="C91" i="94" s="1"/>
  <c r="A81" i="94"/>
  <c r="Z80" i="94"/>
  <c r="Y80" i="94"/>
  <c r="S25" i="94" s="1"/>
  <c r="X80" i="94"/>
  <c r="W80" i="94"/>
  <c r="V80" i="94"/>
  <c r="U80" i="94"/>
  <c r="S21" i="94" s="1"/>
  <c r="T80" i="94"/>
  <c r="S80" i="94"/>
  <c r="O80" i="94"/>
  <c r="K80" i="94"/>
  <c r="Z79" i="94"/>
  <c r="Y79" i="94"/>
  <c r="X79" i="94"/>
  <c r="W79" i="94"/>
  <c r="V79" i="94"/>
  <c r="U79" i="94"/>
  <c r="T79" i="94"/>
  <c r="S79" i="94"/>
  <c r="O79" i="94"/>
  <c r="K79" i="94"/>
  <c r="Z78" i="94"/>
  <c r="Y78" i="94"/>
  <c r="X78" i="94"/>
  <c r="W78" i="94"/>
  <c r="V78" i="94"/>
  <c r="U78" i="94"/>
  <c r="T78" i="94"/>
  <c r="S78" i="94"/>
  <c r="O78" i="94"/>
  <c r="K78" i="94"/>
  <c r="Z77" i="94"/>
  <c r="Y77" i="94"/>
  <c r="X77" i="94"/>
  <c r="W77" i="94"/>
  <c r="V77" i="94"/>
  <c r="U77" i="94"/>
  <c r="T77" i="94"/>
  <c r="S77" i="94"/>
  <c r="O77" i="94"/>
  <c r="K77" i="94"/>
  <c r="Z76" i="94"/>
  <c r="Y76" i="94"/>
  <c r="X76" i="94"/>
  <c r="W76" i="94"/>
  <c r="V76" i="94"/>
  <c r="U76" i="94"/>
  <c r="T76" i="94"/>
  <c r="S76" i="94"/>
  <c r="O76" i="94"/>
  <c r="K76" i="94"/>
  <c r="Z75" i="94"/>
  <c r="Y75" i="94"/>
  <c r="X75" i="94"/>
  <c r="W75" i="94"/>
  <c r="V75" i="94"/>
  <c r="U75" i="94"/>
  <c r="T75" i="94"/>
  <c r="S75" i="94"/>
  <c r="O75" i="94"/>
  <c r="K75" i="94"/>
  <c r="Z74" i="94"/>
  <c r="Y74" i="94"/>
  <c r="X74" i="94"/>
  <c r="W74" i="94"/>
  <c r="V74" i="94"/>
  <c r="U74" i="94"/>
  <c r="T74" i="94"/>
  <c r="S74" i="94"/>
  <c r="O74" i="94"/>
  <c r="K74" i="94"/>
  <c r="Z73" i="94"/>
  <c r="Y73" i="94"/>
  <c r="X73" i="94"/>
  <c r="W73" i="94"/>
  <c r="V73" i="94"/>
  <c r="U73" i="94"/>
  <c r="T73" i="94"/>
  <c r="S73" i="94"/>
  <c r="O73" i="94"/>
  <c r="K73" i="94"/>
  <c r="Z72" i="94"/>
  <c r="Y72" i="94"/>
  <c r="X72" i="94"/>
  <c r="W72" i="94"/>
  <c r="V72" i="94"/>
  <c r="U72" i="94"/>
  <c r="T72" i="94"/>
  <c r="S72" i="94"/>
  <c r="O72" i="94"/>
  <c r="K72" i="94"/>
  <c r="Z71" i="94"/>
  <c r="Y71" i="94"/>
  <c r="X71" i="94"/>
  <c r="W71" i="94"/>
  <c r="V71" i="94"/>
  <c r="U71" i="94"/>
  <c r="T71" i="94"/>
  <c r="S71" i="94"/>
  <c r="O71" i="94"/>
  <c r="K71" i="94"/>
  <c r="Z70" i="94"/>
  <c r="Y70" i="94"/>
  <c r="X70" i="94"/>
  <c r="W70" i="94"/>
  <c r="V70" i="94"/>
  <c r="U70" i="94"/>
  <c r="T70" i="94"/>
  <c r="S70" i="94"/>
  <c r="R19" i="94" s="1"/>
  <c r="O70" i="94"/>
  <c r="K70" i="94"/>
  <c r="B70" i="94"/>
  <c r="C70" i="94" s="1"/>
  <c r="B71" i="94" s="1"/>
  <c r="C71" i="94" s="1"/>
  <c r="B72" i="94" s="1"/>
  <c r="C72" i="94" s="1"/>
  <c r="B73" i="94" s="1"/>
  <c r="C73" i="94" s="1"/>
  <c r="B74" i="94" s="1"/>
  <c r="C74" i="94" s="1"/>
  <c r="B75" i="94" s="1"/>
  <c r="C75" i="94" s="1"/>
  <c r="B76" i="94" s="1"/>
  <c r="C76" i="94" s="1"/>
  <c r="B77" i="94" s="1"/>
  <c r="C77" i="94" s="1"/>
  <c r="B78" i="94" s="1"/>
  <c r="C78" i="94" s="1"/>
  <c r="B79" i="94" s="1"/>
  <c r="C79" i="94" s="1"/>
  <c r="B80" i="94" s="1"/>
  <c r="C80" i="94" s="1"/>
  <c r="A70" i="94"/>
  <c r="Z69" i="94"/>
  <c r="Y69" i="94"/>
  <c r="X69" i="94"/>
  <c r="W69" i="94"/>
  <c r="V69" i="94"/>
  <c r="U69" i="94"/>
  <c r="R21" i="94" s="1"/>
  <c r="T69" i="94"/>
  <c r="S69" i="94"/>
  <c r="O69" i="94"/>
  <c r="K69" i="94"/>
  <c r="Z68" i="94"/>
  <c r="Y68" i="94"/>
  <c r="X68" i="94"/>
  <c r="W68" i="94"/>
  <c r="V68" i="94"/>
  <c r="U68" i="94"/>
  <c r="T68" i="94"/>
  <c r="S68" i="94"/>
  <c r="O68" i="94"/>
  <c r="K68" i="94"/>
  <c r="Z67" i="94"/>
  <c r="Y67" i="94"/>
  <c r="X67" i="94"/>
  <c r="W67" i="94"/>
  <c r="V67" i="94"/>
  <c r="U67" i="94"/>
  <c r="T67" i="94"/>
  <c r="S67" i="94"/>
  <c r="O67" i="94"/>
  <c r="K67" i="94"/>
  <c r="Z66" i="94"/>
  <c r="Y66" i="94"/>
  <c r="X66" i="94"/>
  <c r="W66" i="94"/>
  <c r="V66" i="94"/>
  <c r="U66" i="94"/>
  <c r="T66" i="94"/>
  <c r="S66" i="94"/>
  <c r="O66" i="94"/>
  <c r="K66" i="94"/>
  <c r="Z65" i="94"/>
  <c r="Y65" i="94"/>
  <c r="X65" i="94"/>
  <c r="W65" i="94"/>
  <c r="V65" i="94"/>
  <c r="U65" i="94"/>
  <c r="T65" i="94"/>
  <c r="S65" i="94"/>
  <c r="O65" i="94"/>
  <c r="K65" i="94"/>
  <c r="Z64" i="94"/>
  <c r="Y64" i="94"/>
  <c r="X64" i="94"/>
  <c r="W64" i="94"/>
  <c r="V64" i="94"/>
  <c r="U64" i="94"/>
  <c r="T64" i="94"/>
  <c r="S64" i="94"/>
  <c r="O64" i="94"/>
  <c r="K64" i="94"/>
  <c r="Z63" i="94"/>
  <c r="Y63" i="94"/>
  <c r="X63" i="94"/>
  <c r="W63" i="94"/>
  <c r="V63" i="94"/>
  <c r="U63" i="94"/>
  <c r="T63" i="94"/>
  <c r="S63" i="94"/>
  <c r="O63" i="94"/>
  <c r="K63" i="94"/>
  <c r="Z62" i="94"/>
  <c r="Y62" i="94"/>
  <c r="X62" i="94"/>
  <c r="W62" i="94"/>
  <c r="V62" i="94"/>
  <c r="U62" i="94"/>
  <c r="T62" i="94"/>
  <c r="S62" i="94"/>
  <c r="O62" i="94"/>
  <c r="K62" i="94"/>
  <c r="Z61" i="94"/>
  <c r="Y61" i="94"/>
  <c r="X61" i="94"/>
  <c r="W61" i="94"/>
  <c r="V61" i="94"/>
  <c r="U61" i="94"/>
  <c r="T61" i="94"/>
  <c r="S61" i="94"/>
  <c r="O61" i="94"/>
  <c r="K61" i="94"/>
  <c r="Z60" i="94"/>
  <c r="Y60" i="94"/>
  <c r="X60" i="94"/>
  <c r="W60" i="94"/>
  <c r="V60" i="94"/>
  <c r="U60" i="94"/>
  <c r="T60" i="94"/>
  <c r="S60" i="94"/>
  <c r="O60" i="94"/>
  <c r="K60" i="94"/>
  <c r="Z59" i="94"/>
  <c r="Q26" i="94" s="1"/>
  <c r="H23" i="94" s="1"/>
  <c r="Y59" i="94"/>
  <c r="X59" i="94"/>
  <c r="W59" i="94"/>
  <c r="V59" i="94"/>
  <c r="U59" i="94"/>
  <c r="Q21" i="94" s="1"/>
  <c r="T59" i="94"/>
  <c r="Q20" i="94" s="1"/>
  <c r="S59" i="94"/>
  <c r="O59" i="94"/>
  <c r="K59" i="94"/>
  <c r="B59" i="94"/>
  <c r="C59" i="94" s="1"/>
  <c r="B60" i="94" s="1"/>
  <c r="C60" i="94" s="1"/>
  <c r="B61" i="94" s="1"/>
  <c r="C61" i="94" s="1"/>
  <c r="B62" i="94" s="1"/>
  <c r="C62" i="94" s="1"/>
  <c r="B63" i="94" s="1"/>
  <c r="C63" i="94" s="1"/>
  <c r="B64" i="94" s="1"/>
  <c r="C64" i="94" s="1"/>
  <c r="B65" i="94" s="1"/>
  <c r="C65" i="94" s="1"/>
  <c r="B66" i="94" s="1"/>
  <c r="C66" i="94" s="1"/>
  <c r="B67" i="94" s="1"/>
  <c r="C67" i="94" s="1"/>
  <c r="B68" i="94" s="1"/>
  <c r="C68" i="94" s="1"/>
  <c r="B69" i="94" s="1"/>
  <c r="C69" i="94" s="1"/>
  <c r="A59" i="94"/>
  <c r="Z58" i="94"/>
  <c r="Y58" i="94"/>
  <c r="X58" i="94"/>
  <c r="Q24" i="94" s="1"/>
  <c r="W58" i="94"/>
  <c r="Q23" i="94" s="1"/>
  <c r="V58" i="94"/>
  <c r="Q22" i="94" s="1"/>
  <c r="U58" i="94"/>
  <c r="T58" i="94"/>
  <c r="S58" i="94"/>
  <c r="O58" i="94"/>
  <c r="K58" i="94"/>
  <c r="Z57" i="94"/>
  <c r="Y57" i="94"/>
  <c r="X57" i="94"/>
  <c r="W57" i="94"/>
  <c r="V57" i="94"/>
  <c r="U57" i="94"/>
  <c r="T57" i="94"/>
  <c r="S57" i="94"/>
  <c r="O57" i="94"/>
  <c r="K57" i="94"/>
  <c r="Z56" i="94"/>
  <c r="Y56" i="94"/>
  <c r="X56" i="94"/>
  <c r="W56" i="94"/>
  <c r="V56" i="94"/>
  <c r="U56" i="94"/>
  <c r="T56" i="94"/>
  <c r="S56" i="94"/>
  <c r="O56" i="94"/>
  <c r="K56" i="94"/>
  <c r="Z55" i="94"/>
  <c r="Y55" i="94"/>
  <c r="X55" i="94"/>
  <c r="W55" i="94"/>
  <c r="V55" i="94"/>
  <c r="U55" i="94"/>
  <c r="T55" i="94"/>
  <c r="S55" i="94"/>
  <c r="O55" i="94"/>
  <c r="K55" i="94"/>
  <c r="Z54" i="94"/>
  <c r="Y54" i="94"/>
  <c r="X54" i="94"/>
  <c r="W54" i="94"/>
  <c r="V54" i="94"/>
  <c r="U54" i="94"/>
  <c r="T54" i="94"/>
  <c r="S54" i="94"/>
  <c r="O54" i="94"/>
  <c r="K54" i="94"/>
  <c r="Z53" i="94"/>
  <c r="Y53" i="94"/>
  <c r="X53" i="94"/>
  <c r="W53" i="94"/>
  <c r="V53" i="94"/>
  <c r="U53" i="94"/>
  <c r="T53" i="94"/>
  <c r="S53" i="94"/>
  <c r="O53" i="94"/>
  <c r="K53" i="94"/>
  <c r="Z52" i="94"/>
  <c r="Y52" i="94"/>
  <c r="X52" i="94"/>
  <c r="W52" i="94"/>
  <c r="V52" i="94"/>
  <c r="U52" i="94"/>
  <c r="T52" i="94"/>
  <c r="O52" i="94"/>
  <c r="K52" i="94"/>
  <c r="S52" i="94" s="1"/>
  <c r="Z51" i="94"/>
  <c r="Y51" i="94"/>
  <c r="X51" i="94"/>
  <c r="W51" i="94"/>
  <c r="V51" i="94"/>
  <c r="U51" i="94"/>
  <c r="T51" i="94"/>
  <c r="O51" i="94"/>
  <c r="K51" i="94"/>
  <c r="S51" i="94" s="1"/>
  <c r="Z50" i="94"/>
  <c r="Y50" i="94"/>
  <c r="X50" i="94"/>
  <c r="W50" i="94"/>
  <c r="V50" i="94"/>
  <c r="T50" i="94"/>
  <c r="S50" i="94"/>
  <c r="O50" i="94"/>
  <c r="K50" i="94"/>
  <c r="U50" i="94" s="1"/>
  <c r="Z49" i="94"/>
  <c r="Y49" i="94"/>
  <c r="X49" i="94"/>
  <c r="W49" i="94"/>
  <c r="V49" i="94"/>
  <c r="T49" i="94"/>
  <c r="S49" i="94"/>
  <c r="O49" i="94"/>
  <c r="K49" i="94"/>
  <c r="U49" i="94" s="1"/>
  <c r="Z48" i="94"/>
  <c r="Y48" i="94"/>
  <c r="X48" i="94"/>
  <c r="W48" i="94"/>
  <c r="V48" i="94"/>
  <c r="U48" i="94"/>
  <c r="T48" i="94"/>
  <c r="O48" i="94"/>
  <c r="K48" i="94"/>
  <c r="S48" i="94" s="1"/>
  <c r="Z47" i="94"/>
  <c r="Y47" i="94"/>
  <c r="X47" i="94"/>
  <c r="W47" i="94"/>
  <c r="V47" i="94"/>
  <c r="U47" i="94"/>
  <c r="T47" i="94"/>
  <c r="S47" i="94"/>
  <c r="O47" i="94"/>
  <c r="K47" i="94"/>
  <c r="B47" i="94"/>
  <c r="C47" i="94" s="1"/>
  <c r="B48" i="94" s="1"/>
  <c r="C48" i="94" s="1"/>
  <c r="B49" i="94" s="1"/>
  <c r="C49" i="94" s="1"/>
  <c r="B50" i="94" s="1"/>
  <c r="C50" i="94" s="1"/>
  <c r="B51" i="94" s="1"/>
  <c r="C51" i="94" s="1"/>
  <c r="B52" i="94" s="1"/>
  <c r="C52" i="94" s="1"/>
  <c r="B53" i="94" s="1"/>
  <c r="C53" i="94" s="1"/>
  <c r="B54" i="94" s="1"/>
  <c r="C54" i="94" s="1"/>
  <c r="B55" i="94" s="1"/>
  <c r="C55" i="94" s="1"/>
  <c r="B56" i="94" s="1"/>
  <c r="C56" i="94" s="1"/>
  <c r="B57" i="94" s="1"/>
  <c r="C57" i="94" s="1"/>
  <c r="B58" i="94" s="1"/>
  <c r="C58" i="94" s="1"/>
  <c r="A47" i="94"/>
  <c r="L43" i="94"/>
  <c r="K42" i="94"/>
  <c r="K41" i="94"/>
  <c r="K40" i="94"/>
  <c r="K39" i="94"/>
  <c r="K38" i="94"/>
  <c r="K37" i="94"/>
  <c r="K43" i="94" s="1"/>
  <c r="K31" i="94"/>
  <c r="F31" i="94"/>
  <c r="D31" i="94"/>
  <c r="A31" i="94"/>
  <c r="L29" i="94"/>
  <c r="K29" i="94"/>
  <c r="G29" i="94"/>
  <c r="F29" i="94"/>
  <c r="D29" i="94"/>
  <c r="A29" i="94"/>
  <c r="L27" i="94"/>
  <c r="K27" i="94"/>
  <c r="G27" i="94"/>
  <c r="F27" i="94"/>
  <c r="D27" i="94"/>
  <c r="A27" i="94"/>
  <c r="U26" i="94"/>
  <c r="T26" i="94"/>
  <c r="S26" i="94"/>
  <c r="R26" i="94"/>
  <c r="U25" i="94"/>
  <c r="T25" i="94"/>
  <c r="R25" i="94"/>
  <c r="Q25" i="94"/>
  <c r="L25" i="94"/>
  <c r="K25" i="94"/>
  <c r="G25" i="94"/>
  <c r="F25" i="94"/>
  <c r="D25" i="94"/>
  <c r="A25" i="94"/>
  <c r="U24" i="94"/>
  <c r="T24" i="94"/>
  <c r="S24" i="94"/>
  <c r="R24" i="94"/>
  <c r="U23" i="94"/>
  <c r="T23" i="94"/>
  <c r="S23" i="94"/>
  <c r="R23" i="94"/>
  <c r="L23" i="94"/>
  <c r="K23" i="94"/>
  <c r="G23" i="94"/>
  <c r="F23" i="94"/>
  <c r="D23" i="94"/>
  <c r="A23" i="94"/>
  <c r="U22" i="94"/>
  <c r="T22" i="94"/>
  <c r="S22" i="94"/>
  <c r="R22" i="94"/>
  <c r="U21" i="94"/>
  <c r="T21" i="94"/>
  <c r="K21" i="94"/>
  <c r="F21" i="94"/>
  <c r="D21" i="94"/>
  <c r="A21" i="94"/>
  <c r="U20" i="94"/>
  <c r="T20" i="94"/>
  <c r="S20" i="94"/>
  <c r="R20" i="94"/>
  <c r="U19" i="94"/>
  <c r="U27" i="94" s="1"/>
  <c r="T19" i="94"/>
  <c r="T27" i="94" s="1"/>
  <c r="S19" i="94"/>
  <c r="H27" i="94" s="1"/>
  <c r="Q19" i="94"/>
  <c r="Z228" i="93"/>
  <c r="Y228" i="93"/>
  <c r="X228" i="93"/>
  <c r="W228" i="93"/>
  <c r="V228" i="93"/>
  <c r="U228" i="93"/>
  <c r="T228" i="93"/>
  <c r="S228" i="93"/>
  <c r="O228" i="93"/>
  <c r="K228" i="93"/>
  <c r="Z227" i="93"/>
  <c r="Y227" i="93"/>
  <c r="X227" i="93"/>
  <c r="W227" i="93"/>
  <c r="V227" i="93"/>
  <c r="U227" i="93"/>
  <c r="T227" i="93"/>
  <c r="S227" i="93"/>
  <c r="O227" i="93"/>
  <c r="K227" i="93"/>
  <c r="Z226" i="93"/>
  <c r="Y226" i="93"/>
  <c r="X226" i="93"/>
  <c r="W226" i="93"/>
  <c r="V226" i="93"/>
  <c r="U226" i="93"/>
  <c r="T226" i="93"/>
  <c r="S226" i="93"/>
  <c r="O226" i="93"/>
  <c r="K226" i="93"/>
  <c r="Z225" i="93"/>
  <c r="Y225" i="93"/>
  <c r="X225" i="93"/>
  <c r="W225" i="93"/>
  <c r="V225" i="93"/>
  <c r="U225" i="93"/>
  <c r="T225" i="93"/>
  <c r="S225" i="93"/>
  <c r="O225" i="93"/>
  <c r="K225" i="93"/>
  <c r="Z224" i="93"/>
  <c r="Y224" i="93"/>
  <c r="X224" i="93"/>
  <c r="W224" i="93"/>
  <c r="V224" i="93"/>
  <c r="U224" i="93"/>
  <c r="T224" i="93"/>
  <c r="S224" i="93"/>
  <c r="O224" i="93"/>
  <c r="K224" i="93"/>
  <c r="Z223" i="93"/>
  <c r="Y223" i="93"/>
  <c r="X223" i="93"/>
  <c r="W223" i="93"/>
  <c r="V223" i="93"/>
  <c r="U223" i="93"/>
  <c r="T223" i="93"/>
  <c r="S223" i="93"/>
  <c r="O223" i="93"/>
  <c r="K223" i="93"/>
  <c r="Z222" i="93"/>
  <c r="Y222" i="93"/>
  <c r="X222" i="93"/>
  <c r="W222" i="93"/>
  <c r="V222" i="93"/>
  <c r="U222" i="93"/>
  <c r="T222" i="93"/>
  <c r="S222" i="93"/>
  <c r="O222" i="93"/>
  <c r="K222" i="93"/>
  <c r="Z221" i="93"/>
  <c r="Y221" i="93"/>
  <c r="X221" i="93"/>
  <c r="W221" i="93"/>
  <c r="V221" i="93"/>
  <c r="U221" i="93"/>
  <c r="T221" i="93"/>
  <c r="S221" i="93"/>
  <c r="O221" i="93"/>
  <c r="K221" i="93"/>
  <c r="Z220" i="93"/>
  <c r="Y220" i="93"/>
  <c r="X220" i="93"/>
  <c r="W220" i="93"/>
  <c r="V220" i="93"/>
  <c r="U220" i="93"/>
  <c r="T220" i="93"/>
  <c r="S220" i="93"/>
  <c r="O220" i="93"/>
  <c r="K220" i="93"/>
  <c r="Z219" i="93"/>
  <c r="Y219" i="93"/>
  <c r="X219" i="93"/>
  <c r="W219" i="93"/>
  <c r="V219" i="93"/>
  <c r="U219" i="93"/>
  <c r="T219" i="93"/>
  <c r="S219" i="93"/>
  <c r="O219" i="93"/>
  <c r="K219" i="93"/>
  <c r="Z218" i="93"/>
  <c r="Y218" i="93"/>
  <c r="X218" i="93"/>
  <c r="W218" i="93"/>
  <c r="V218" i="93"/>
  <c r="U218" i="93"/>
  <c r="T218" i="93"/>
  <c r="S218" i="93"/>
  <c r="O218" i="93"/>
  <c r="K218" i="93"/>
  <c r="B218" i="93"/>
  <c r="C218" i="93" s="1"/>
  <c r="B219" i="93" s="1"/>
  <c r="C219" i="93" s="1"/>
  <c r="B220" i="93" s="1"/>
  <c r="C220" i="93" s="1"/>
  <c r="B221" i="93" s="1"/>
  <c r="C221" i="93" s="1"/>
  <c r="B222" i="93" s="1"/>
  <c r="C222" i="93" s="1"/>
  <c r="B223" i="93" s="1"/>
  <c r="C223" i="93" s="1"/>
  <c r="B224" i="93" s="1"/>
  <c r="C224" i="93" s="1"/>
  <c r="B225" i="93" s="1"/>
  <c r="C225" i="93" s="1"/>
  <c r="B226" i="93" s="1"/>
  <c r="C226" i="93" s="1"/>
  <c r="B227" i="93" s="1"/>
  <c r="C227" i="93" s="1"/>
  <c r="B228" i="93" s="1"/>
  <c r="C228" i="93" s="1"/>
  <c r="A218" i="93"/>
  <c r="Z217" i="93"/>
  <c r="U141" i="93" s="1"/>
  <c r="H146" i="93" s="1"/>
  <c r="Y217" i="93"/>
  <c r="X217" i="93"/>
  <c r="U139" i="93" s="1"/>
  <c r="W217" i="93"/>
  <c r="V217" i="93"/>
  <c r="U217" i="93"/>
  <c r="T217" i="93"/>
  <c r="S217" i="93"/>
  <c r="O217" i="93"/>
  <c r="K217" i="93"/>
  <c r="Z216" i="93"/>
  <c r="Y216" i="93"/>
  <c r="X216" i="93"/>
  <c r="W216" i="93"/>
  <c r="V216" i="93"/>
  <c r="U216" i="93"/>
  <c r="T216" i="93"/>
  <c r="S216" i="93"/>
  <c r="O216" i="93"/>
  <c r="K216" i="93"/>
  <c r="Z215" i="93"/>
  <c r="Y215" i="93"/>
  <c r="X215" i="93"/>
  <c r="W215" i="93"/>
  <c r="V215" i="93"/>
  <c r="U215" i="93"/>
  <c r="T215" i="93"/>
  <c r="S215" i="93"/>
  <c r="O215" i="93"/>
  <c r="K215" i="93"/>
  <c r="Z214" i="93"/>
  <c r="Y214" i="93"/>
  <c r="X214" i="93"/>
  <c r="W214" i="93"/>
  <c r="V214" i="93"/>
  <c r="U214" i="93"/>
  <c r="T214" i="93"/>
  <c r="S214" i="93"/>
  <c r="O214" i="93"/>
  <c r="K214" i="93"/>
  <c r="Z213" i="93"/>
  <c r="Y213" i="93"/>
  <c r="X213" i="93"/>
  <c r="W213" i="93"/>
  <c r="V213" i="93"/>
  <c r="U213" i="93"/>
  <c r="T213" i="93"/>
  <c r="S213" i="93"/>
  <c r="O213" i="93"/>
  <c r="K213" i="93"/>
  <c r="Z212" i="93"/>
  <c r="Y212" i="93"/>
  <c r="X212" i="93"/>
  <c r="W212" i="93"/>
  <c r="V212" i="93"/>
  <c r="U212" i="93"/>
  <c r="T212" i="93"/>
  <c r="S212" i="93"/>
  <c r="O212" i="93"/>
  <c r="K212" i="93"/>
  <c r="Z211" i="93"/>
  <c r="Y211" i="93"/>
  <c r="X211" i="93"/>
  <c r="W211" i="93"/>
  <c r="V211" i="93"/>
  <c r="U211" i="93"/>
  <c r="T211" i="93"/>
  <c r="S211" i="93"/>
  <c r="O211" i="93"/>
  <c r="K211" i="93"/>
  <c r="Z210" i="93"/>
  <c r="Y210" i="93"/>
  <c r="X210" i="93"/>
  <c r="W210" i="93"/>
  <c r="V210" i="93"/>
  <c r="U210" i="93"/>
  <c r="T210" i="93"/>
  <c r="S210" i="93"/>
  <c r="O210" i="93"/>
  <c r="K210" i="93"/>
  <c r="Z209" i="93"/>
  <c r="Y209" i="93"/>
  <c r="X209" i="93"/>
  <c r="W209" i="93"/>
  <c r="V209" i="93"/>
  <c r="U209" i="93"/>
  <c r="T209" i="93"/>
  <c r="S209" i="93"/>
  <c r="O209" i="93"/>
  <c r="K209" i="93"/>
  <c r="Z208" i="93"/>
  <c r="Y208" i="93"/>
  <c r="X208" i="93"/>
  <c r="W208" i="93"/>
  <c r="V208" i="93"/>
  <c r="U208" i="93"/>
  <c r="T208" i="93"/>
  <c r="S208" i="93"/>
  <c r="O208" i="93"/>
  <c r="K208" i="93"/>
  <c r="Z207" i="93"/>
  <c r="T141" i="93" s="1"/>
  <c r="Y207" i="93"/>
  <c r="X207" i="93"/>
  <c r="T139" i="93" s="1"/>
  <c r="W207" i="93"/>
  <c r="V207" i="93"/>
  <c r="U207" i="93"/>
  <c r="T207" i="93"/>
  <c r="S207" i="93"/>
  <c r="O207" i="93"/>
  <c r="K207" i="93"/>
  <c r="B207" i="93"/>
  <c r="C207" i="93" s="1"/>
  <c r="B208" i="93" s="1"/>
  <c r="C208" i="93" s="1"/>
  <c r="B209" i="93" s="1"/>
  <c r="C209" i="93" s="1"/>
  <c r="B210" i="93" s="1"/>
  <c r="C210" i="93" s="1"/>
  <c r="B211" i="93" s="1"/>
  <c r="C211" i="93" s="1"/>
  <c r="B212" i="93" s="1"/>
  <c r="C212" i="93" s="1"/>
  <c r="B213" i="93" s="1"/>
  <c r="C213" i="93" s="1"/>
  <c r="B214" i="93" s="1"/>
  <c r="C214" i="93" s="1"/>
  <c r="B215" i="93" s="1"/>
  <c r="C215" i="93" s="1"/>
  <c r="B216" i="93" s="1"/>
  <c r="C216" i="93" s="1"/>
  <c r="B217" i="93" s="1"/>
  <c r="C217" i="93" s="1"/>
  <c r="A207" i="93"/>
  <c r="Z206" i="93"/>
  <c r="Y206" i="93"/>
  <c r="T140" i="93" s="1"/>
  <c r="X206" i="93"/>
  <c r="W206" i="93"/>
  <c r="V206" i="93"/>
  <c r="U206" i="93"/>
  <c r="T206" i="93"/>
  <c r="S206" i="93"/>
  <c r="O206" i="93"/>
  <c r="K206" i="93"/>
  <c r="Z205" i="93"/>
  <c r="Y205" i="93"/>
  <c r="X205" i="93"/>
  <c r="W205" i="93"/>
  <c r="V205" i="93"/>
  <c r="U205" i="93"/>
  <c r="T205" i="93"/>
  <c r="S205" i="93"/>
  <c r="O205" i="93"/>
  <c r="K205" i="93"/>
  <c r="Z204" i="93"/>
  <c r="Y204" i="93"/>
  <c r="X204" i="93"/>
  <c r="W204" i="93"/>
  <c r="V204" i="93"/>
  <c r="U204" i="93"/>
  <c r="T204" i="93"/>
  <c r="S204" i="93"/>
  <c r="O204" i="93"/>
  <c r="K204" i="93"/>
  <c r="Z203" i="93"/>
  <c r="Y203" i="93"/>
  <c r="X203" i="93"/>
  <c r="W203" i="93"/>
  <c r="V203" i="93"/>
  <c r="U203" i="93"/>
  <c r="T203" i="93"/>
  <c r="S203" i="93"/>
  <c r="O203" i="93"/>
  <c r="K203" i="93"/>
  <c r="Z202" i="93"/>
  <c r="Y202" i="93"/>
  <c r="X202" i="93"/>
  <c r="W202" i="93"/>
  <c r="V202" i="93"/>
  <c r="U202" i="93"/>
  <c r="T202" i="93"/>
  <c r="S202" i="93"/>
  <c r="O202" i="93"/>
  <c r="K202" i="93"/>
  <c r="Z201" i="93"/>
  <c r="Y201" i="93"/>
  <c r="X201" i="93"/>
  <c r="W201" i="93"/>
  <c r="V201" i="93"/>
  <c r="U201" i="93"/>
  <c r="T201" i="93"/>
  <c r="S201" i="93"/>
  <c r="O201" i="93"/>
  <c r="K201" i="93"/>
  <c r="Z200" i="93"/>
  <c r="Y200" i="93"/>
  <c r="X200" i="93"/>
  <c r="W200" i="93"/>
  <c r="V200" i="93"/>
  <c r="U200" i="93"/>
  <c r="T200" i="93"/>
  <c r="S200" i="93"/>
  <c r="O200" i="93"/>
  <c r="K200" i="93"/>
  <c r="Z199" i="93"/>
  <c r="Y199" i="93"/>
  <c r="X199" i="93"/>
  <c r="W199" i="93"/>
  <c r="V199" i="93"/>
  <c r="U199" i="93"/>
  <c r="T199" i="93"/>
  <c r="S199" i="93"/>
  <c r="O199" i="93"/>
  <c r="K199" i="93"/>
  <c r="Z198" i="93"/>
  <c r="Y198" i="93"/>
  <c r="X198" i="93"/>
  <c r="W198" i="93"/>
  <c r="V198" i="93"/>
  <c r="U198" i="93"/>
  <c r="T198" i="93"/>
  <c r="S198" i="93"/>
  <c r="O198" i="93"/>
  <c r="K198" i="93"/>
  <c r="Z197" i="93"/>
  <c r="Y197" i="93"/>
  <c r="X197" i="93"/>
  <c r="W197" i="93"/>
  <c r="V197" i="93"/>
  <c r="U197" i="93"/>
  <c r="T197" i="93"/>
  <c r="S197" i="93"/>
  <c r="O197" i="93"/>
  <c r="K197" i="93"/>
  <c r="Z196" i="93"/>
  <c r="Y196" i="93"/>
  <c r="S140" i="93" s="1"/>
  <c r="X196" i="93"/>
  <c r="W196" i="93"/>
  <c r="V196" i="93"/>
  <c r="U196" i="93"/>
  <c r="T196" i="93"/>
  <c r="S196" i="93"/>
  <c r="O196" i="93"/>
  <c r="K196" i="93"/>
  <c r="B196" i="93"/>
  <c r="C196" i="93" s="1"/>
  <c r="B197" i="93" s="1"/>
  <c r="C197" i="93" s="1"/>
  <c r="B198" i="93" s="1"/>
  <c r="C198" i="93" s="1"/>
  <c r="B199" i="93" s="1"/>
  <c r="C199" i="93" s="1"/>
  <c r="B200" i="93" s="1"/>
  <c r="C200" i="93" s="1"/>
  <c r="B201" i="93" s="1"/>
  <c r="C201" i="93" s="1"/>
  <c r="B202" i="93" s="1"/>
  <c r="C202" i="93" s="1"/>
  <c r="B203" i="93" s="1"/>
  <c r="C203" i="93" s="1"/>
  <c r="B204" i="93" s="1"/>
  <c r="C204" i="93" s="1"/>
  <c r="B205" i="93" s="1"/>
  <c r="C205" i="93" s="1"/>
  <c r="B206" i="93" s="1"/>
  <c r="C206" i="93" s="1"/>
  <c r="A196" i="93"/>
  <c r="Z195" i="93"/>
  <c r="S141" i="93" s="1"/>
  <c r="H142" i="93" s="1"/>
  <c r="J142" i="93" s="1"/>
  <c r="L143" i="93" s="1"/>
  <c r="Y195" i="93"/>
  <c r="X195" i="93"/>
  <c r="W195" i="93"/>
  <c r="V195" i="93"/>
  <c r="U195" i="93"/>
  <c r="T195" i="93"/>
  <c r="S195" i="93"/>
  <c r="O195" i="93"/>
  <c r="K195" i="93"/>
  <c r="Z194" i="93"/>
  <c r="Y194" i="93"/>
  <c r="X194" i="93"/>
  <c r="W194" i="93"/>
  <c r="V194" i="93"/>
  <c r="U194" i="93"/>
  <c r="T194" i="93"/>
  <c r="S194" i="93"/>
  <c r="O194" i="93"/>
  <c r="K194" i="93"/>
  <c r="Z193" i="93"/>
  <c r="Y193" i="93"/>
  <c r="X193" i="93"/>
  <c r="W193" i="93"/>
  <c r="V193" i="93"/>
  <c r="U193" i="93"/>
  <c r="T193" i="93"/>
  <c r="S193" i="93"/>
  <c r="O193" i="93"/>
  <c r="K193" i="93"/>
  <c r="Z192" i="93"/>
  <c r="Y192" i="93"/>
  <c r="X192" i="93"/>
  <c r="W192" i="93"/>
  <c r="V192" i="93"/>
  <c r="U192" i="93"/>
  <c r="T192" i="93"/>
  <c r="S192" i="93"/>
  <c r="O192" i="93"/>
  <c r="K192" i="93"/>
  <c r="Z191" i="93"/>
  <c r="Y191" i="93"/>
  <c r="X191" i="93"/>
  <c r="W191" i="93"/>
  <c r="V191" i="93"/>
  <c r="U191" i="93"/>
  <c r="T191" i="93"/>
  <c r="S191" i="93"/>
  <c r="O191" i="93"/>
  <c r="K191" i="93"/>
  <c r="Z190" i="93"/>
  <c r="Y190" i="93"/>
  <c r="X190" i="93"/>
  <c r="W190" i="93"/>
  <c r="V190" i="93"/>
  <c r="U190" i="93"/>
  <c r="T190" i="93"/>
  <c r="S190" i="93"/>
  <c r="O190" i="93"/>
  <c r="K190" i="93"/>
  <c r="Z189" i="93"/>
  <c r="Y189" i="93"/>
  <c r="X189" i="93"/>
  <c r="W189" i="93"/>
  <c r="V189" i="93"/>
  <c r="U189" i="93"/>
  <c r="T189" i="93"/>
  <c r="S189" i="93"/>
  <c r="O189" i="93"/>
  <c r="K189" i="93"/>
  <c r="Z188" i="93"/>
  <c r="Y188" i="93"/>
  <c r="X188" i="93"/>
  <c r="W188" i="93"/>
  <c r="V188" i="93"/>
  <c r="U188" i="93"/>
  <c r="T188" i="93"/>
  <c r="S188" i="93"/>
  <c r="O188" i="93"/>
  <c r="K188" i="93"/>
  <c r="Z187" i="93"/>
  <c r="Y187" i="93"/>
  <c r="X187" i="93"/>
  <c r="W187" i="93"/>
  <c r="V187" i="93"/>
  <c r="U187" i="93"/>
  <c r="T187" i="93"/>
  <c r="S187" i="93"/>
  <c r="O187" i="93"/>
  <c r="K187" i="93"/>
  <c r="Z186" i="93"/>
  <c r="Y186" i="93"/>
  <c r="X186" i="93"/>
  <c r="W186" i="93"/>
  <c r="V186" i="93"/>
  <c r="U186" i="93"/>
  <c r="T186" i="93"/>
  <c r="S186" i="93"/>
  <c r="O186" i="93"/>
  <c r="K186" i="93"/>
  <c r="Z185" i="93"/>
  <c r="R141" i="93" s="1"/>
  <c r="H140" i="93" s="1"/>
  <c r="J140" i="93" s="1"/>
  <c r="L141" i="93" s="1"/>
  <c r="Y185" i="93"/>
  <c r="X185" i="93"/>
  <c r="W185" i="93"/>
  <c r="V185" i="93"/>
  <c r="U185" i="93"/>
  <c r="T185" i="93"/>
  <c r="S185" i="93"/>
  <c r="O185" i="93"/>
  <c r="K185" i="93"/>
  <c r="C185" i="93"/>
  <c r="B186" i="93" s="1"/>
  <c r="C186" i="93" s="1"/>
  <c r="B187" i="93" s="1"/>
  <c r="C187" i="93" s="1"/>
  <c r="B188" i="93" s="1"/>
  <c r="C188" i="93" s="1"/>
  <c r="B189" i="93" s="1"/>
  <c r="C189" i="93" s="1"/>
  <c r="B190" i="93" s="1"/>
  <c r="C190" i="93" s="1"/>
  <c r="B191" i="93" s="1"/>
  <c r="C191" i="93" s="1"/>
  <c r="B192" i="93" s="1"/>
  <c r="C192" i="93" s="1"/>
  <c r="B193" i="93" s="1"/>
  <c r="C193" i="93" s="1"/>
  <c r="B194" i="93" s="1"/>
  <c r="C194" i="93" s="1"/>
  <c r="B195" i="93" s="1"/>
  <c r="C195" i="93" s="1"/>
  <c r="B185" i="93"/>
  <c r="A185" i="93"/>
  <c r="Z184" i="93"/>
  <c r="Y184" i="93"/>
  <c r="X184" i="93"/>
  <c r="W184" i="93"/>
  <c r="V184" i="93"/>
  <c r="U184" i="93"/>
  <c r="T184" i="93"/>
  <c r="S184" i="93"/>
  <c r="O184" i="93"/>
  <c r="K184" i="93"/>
  <c r="Z183" i="93"/>
  <c r="Y183" i="93"/>
  <c r="X183" i="93"/>
  <c r="W183" i="93"/>
  <c r="V183" i="93"/>
  <c r="U183" i="93"/>
  <c r="T183" i="93"/>
  <c r="S183" i="93"/>
  <c r="O183" i="93"/>
  <c r="K183" i="93"/>
  <c r="Z182" i="93"/>
  <c r="Y182" i="93"/>
  <c r="X182" i="93"/>
  <c r="W182" i="93"/>
  <c r="V182" i="93"/>
  <c r="U182" i="93"/>
  <c r="T182" i="93"/>
  <c r="S182" i="93"/>
  <c r="O182" i="93"/>
  <c r="K182" i="93"/>
  <c r="Z181" i="93"/>
  <c r="Y181" i="93"/>
  <c r="X181" i="93"/>
  <c r="W181" i="93"/>
  <c r="V181" i="93"/>
  <c r="U181" i="93"/>
  <c r="T181" i="93"/>
  <c r="S181" i="93"/>
  <c r="O181" i="93"/>
  <c r="K181" i="93"/>
  <c r="Z180" i="93"/>
  <c r="Y180" i="93"/>
  <c r="X180" i="93"/>
  <c r="W180" i="93"/>
  <c r="V180" i="93"/>
  <c r="U180" i="93"/>
  <c r="T180" i="93"/>
  <c r="S180" i="93"/>
  <c r="O180" i="93"/>
  <c r="K180" i="93"/>
  <c r="Z179" i="93"/>
  <c r="Y179" i="93"/>
  <c r="X179" i="93"/>
  <c r="W179" i="93"/>
  <c r="V179" i="93"/>
  <c r="U179" i="93"/>
  <c r="T179" i="93"/>
  <c r="S179" i="93"/>
  <c r="O179" i="93"/>
  <c r="K179" i="93"/>
  <c r="Z178" i="93"/>
  <c r="Y178" i="93"/>
  <c r="X178" i="93"/>
  <c r="W178" i="93"/>
  <c r="V178" i="93"/>
  <c r="U178" i="93"/>
  <c r="T178" i="93"/>
  <c r="S178" i="93"/>
  <c r="O178" i="93"/>
  <c r="K178" i="93"/>
  <c r="Z177" i="93"/>
  <c r="Y177" i="93"/>
  <c r="X177" i="93"/>
  <c r="W177" i="93"/>
  <c r="V177" i="93"/>
  <c r="U177" i="93"/>
  <c r="T177" i="93"/>
  <c r="S177" i="93"/>
  <c r="O177" i="93"/>
  <c r="K177" i="93"/>
  <c r="Z176" i="93"/>
  <c r="Y176" i="93"/>
  <c r="X176" i="93"/>
  <c r="W176" i="93"/>
  <c r="V176" i="93"/>
  <c r="U176" i="93"/>
  <c r="T176" i="93"/>
  <c r="S176" i="93"/>
  <c r="O176" i="93"/>
  <c r="K176" i="93"/>
  <c r="Z175" i="93"/>
  <c r="Y175" i="93"/>
  <c r="X175" i="93"/>
  <c r="W175" i="93"/>
  <c r="V175" i="93"/>
  <c r="U175" i="93"/>
  <c r="T175" i="93"/>
  <c r="S175" i="93"/>
  <c r="O175" i="93"/>
  <c r="K175" i="93"/>
  <c r="Z174" i="93"/>
  <c r="Y174" i="93"/>
  <c r="X174" i="93"/>
  <c r="W174" i="93"/>
  <c r="V174" i="93"/>
  <c r="U174" i="93"/>
  <c r="T174" i="93"/>
  <c r="S174" i="93"/>
  <c r="O174" i="93"/>
  <c r="K174" i="93"/>
  <c r="B174" i="93"/>
  <c r="C174" i="93" s="1"/>
  <c r="B175" i="93" s="1"/>
  <c r="C175" i="93" s="1"/>
  <c r="B176" i="93" s="1"/>
  <c r="C176" i="93" s="1"/>
  <c r="B177" i="93" s="1"/>
  <c r="C177" i="93" s="1"/>
  <c r="B178" i="93" s="1"/>
  <c r="C178" i="93" s="1"/>
  <c r="B179" i="93" s="1"/>
  <c r="C179" i="93" s="1"/>
  <c r="B180" i="93" s="1"/>
  <c r="C180" i="93" s="1"/>
  <c r="B181" i="93" s="1"/>
  <c r="C181" i="93" s="1"/>
  <c r="B182" i="93" s="1"/>
  <c r="C182" i="93" s="1"/>
  <c r="B183" i="93" s="1"/>
  <c r="C183" i="93" s="1"/>
  <c r="B184" i="93" s="1"/>
  <c r="C184" i="93" s="1"/>
  <c r="A174" i="93"/>
  <c r="Z173" i="93"/>
  <c r="Y173" i="93"/>
  <c r="X173" i="93"/>
  <c r="W173" i="93"/>
  <c r="V173" i="93"/>
  <c r="U173" i="93"/>
  <c r="Q136" i="93" s="1"/>
  <c r="T173" i="93"/>
  <c r="S173" i="93"/>
  <c r="O173" i="93"/>
  <c r="K173" i="93"/>
  <c r="Z172" i="93"/>
  <c r="Y172" i="93"/>
  <c r="X172" i="93"/>
  <c r="W172" i="93"/>
  <c r="V172" i="93"/>
  <c r="U172" i="93"/>
  <c r="T172" i="93"/>
  <c r="S172" i="93"/>
  <c r="O172" i="93"/>
  <c r="K172" i="93"/>
  <c r="Z171" i="93"/>
  <c r="Y171" i="93"/>
  <c r="X171" i="93"/>
  <c r="W171" i="93"/>
  <c r="V171" i="93"/>
  <c r="U171" i="93"/>
  <c r="T171" i="93"/>
  <c r="S171" i="93"/>
  <c r="O171" i="93"/>
  <c r="K171" i="93"/>
  <c r="Z170" i="93"/>
  <c r="Y170" i="93"/>
  <c r="X170" i="93"/>
  <c r="W170" i="93"/>
  <c r="V170" i="93"/>
  <c r="U170" i="93"/>
  <c r="T170" i="93"/>
  <c r="S170" i="93"/>
  <c r="O170" i="93"/>
  <c r="K170" i="93"/>
  <c r="Z169" i="93"/>
  <c r="Y169" i="93"/>
  <c r="X169" i="93"/>
  <c r="W169" i="93"/>
  <c r="V169" i="93"/>
  <c r="U169" i="93"/>
  <c r="T169" i="93"/>
  <c r="S169" i="93"/>
  <c r="O169" i="93"/>
  <c r="K169" i="93"/>
  <c r="Z168" i="93"/>
  <c r="Y168" i="93"/>
  <c r="X168" i="93"/>
  <c r="W168" i="93"/>
  <c r="V168" i="93"/>
  <c r="U168" i="93"/>
  <c r="T168" i="93"/>
  <c r="S168" i="93"/>
  <c r="O168" i="93"/>
  <c r="K168" i="93"/>
  <c r="Z167" i="93"/>
  <c r="Y167" i="93"/>
  <c r="X167" i="93"/>
  <c r="W167" i="93"/>
  <c r="V167" i="93"/>
  <c r="U167" i="93"/>
  <c r="T167" i="93"/>
  <c r="S167" i="93"/>
  <c r="O167" i="93"/>
  <c r="K167" i="93"/>
  <c r="Z166" i="93"/>
  <c r="Y166" i="93"/>
  <c r="X166" i="93"/>
  <c r="W166" i="93"/>
  <c r="V166" i="93"/>
  <c r="U166" i="93"/>
  <c r="T166" i="93"/>
  <c r="S166" i="93"/>
  <c r="O166" i="93"/>
  <c r="K166" i="93"/>
  <c r="Z165" i="93"/>
  <c r="Y165" i="93"/>
  <c r="X165" i="93"/>
  <c r="W165" i="93"/>
  <c r="V165" i="93"/>
  <c r="U165" i="93"/>
  <c r="T165" i="93"/>
  <c r="S165" i="93"/>
  <c r="O165" i="93"/>
  <c r="K165" i="93"/>
  <c r="Z164" i="93"/>
  <c r="Y164" i="93"/>
  <c r="X164" i="93"/>
  <c r="W164" i="93"/>
  <c r="V164" i="93"/>
  <c r="U164" i="93"/>
  <c r="T164" i="93"/>
  <c r="S164" i="93"/>
  <c r="O164" i="93"/>
  <c r="K164" i="93"/>
  <c r="Z163" i="93"/>
  <c r="Y163" i="93"/>
  <c r="X163" i="93"/>
  <c r="W163" i="93"/>
  <c r="V163" i="93"/>
  <c r="U163" i="93"/>
  <c r="T163" i="93"/>
  <c r="S163" i="93"/>
  <c r="O163" i="93"/>
  <c r="K163" i="93"/>
  <c r="Z162" i="93"/>
  <c r="Z229" i="93" s="1"/>
  <c r="Y162" i="93"/>
  <c r="Y229" i="93" s="1"/>
  <c r="X162" i="93"/>
  <c r="X229" i="93" s="1"/>
  <c r="W162" i="93"/>
  <c r="W229" i="93" s="1"/>
  <c r="V162" i="93"/>
  <c r="V229" i="93" s="1"/>
  <c r="U162" i="93"/>
  <c r="P136" i="93" s="1"/>
  <c r="V136" i="93" s="1"/>
  <c r="T162" i="93"/>
  <c r="T229" i="93" s="1"/>
  <c r="S162" i="93"/>
  <c r="P134" i="93" s="1"/>
  <c r="O162" i="93"/>
  <c r="K162" i="93"/>
  <c r="C162" i="93"/>
  <c r="B163" i="93" s="1"/>
  <c r="C163" i="93" s="1"/>
  <c r="B164" i="93" s="1"/>
  <c r="C164" i="93" s="1"/>
  <c r="B165" i="93" s="1"/>
  <c r="C165" i="93" s="1"/>
  <c r="B166" i="93" s="1"/>
  <c r="C166" i="93" s="1"/>
  <c r="B167" i="93" s="1"/>
  <c r="C167" i="93" s="1"/>
  <c r="B168" i="93" s="1"/>
  <c r="C168" i="93" s="1"/>
  <c r="B169" i="93" s="1"/>
  <c r="C169" i="93" s="1"/>
  <c r="B170" i="93" s="1"/>
  <c r="C170" i="93" s="1"/>
  <c r="B171" i="93" s="1"/>
  <c r="C171" i="93" s="1"/>
  <c r="B172" i="93" s="1"/>
  <c r="C172" i="93" s="1"/>
  <c r="B173" i="93" s="1"/>
  <c r="C173" i="93" s="1"/>
  <c r="B162" i="93"/>
  <c r="A162" i="93"/>
  <c r="L158" i="93"/>
  <c r="K157" i="93"/>
  <c r="K156" i="93"/>
  <c r="K155" i="93"/>
  <c r="K154" i="93"/>
  <c r="K153" i="93"/>
  <c r="K152" i="93"/>
  <c r="K158" i="93" s="1"/>
  <c r="L146" i="93"/>
  <c r="K146" i="93"/>
  <c r="G146" i="93"/>
  <c r="F146" i="93"/>
  <c r="D146" i="93"/>
  <c r="J146" i="93" s="1"/>
  <c r="L147" i="93" s="1"/>
  <c r="A146" i="93"/>
  <c r="K144" i="93"/>
  <c r="L144" i="93" s="1"/>
  <c r="G144" i="93"/>
  <c r="F144" i="93"/>
  <c r="D144" i="93"/>
  <c r="A144" i="93"/>
  <c r="K142" i="93"/>
  <c r="L142" i="93" s="1"/>
  <c r="F142" i="93"/>
  <c r="D142" i="93"/>
  <c r="A142" i="93"/>
  <c r="Q141" i="93"/>
  <c r="P141" i="93"/>
  <c r="V141" i="93" s="1"/>
  <c r="U140" i="93"/>
  <c r="R140" i="93"/>
  <c r="Q140" i="93"/>
  <c r="K140" i="93"/>
  <c r="L140" i="93" s="1"/>
  <c r="F140" i="93"/>
  <c r="D140" i="93"/>
  <c r="A140" i="93"/>
  <c r="S139" i="93"/>
  <c r="R139" i="93"/>
  <c r="Q139" i="93"/>
  <c r="P139" i="93"/>
  <c r="V139" i="93" s="1"/>
  <c r="U138" i="93"/>
  <c r="T138" i="93"/>
  <c r="S138" i="93"/>
  <c r="R138" i="93"/>
  <c r="V138" i="93" s="1"/>
  <c r="Q138" i="93"/>
  <c r="P138" i="93"/>
  <c r="K138" i="93"/>
  <c r="L138" i="93" s="1"/>
  <c r="H138" i="93"/>
  <c r="J138" i="93" s="1"/>
  <c r="L139" i="93" s="1"/>
  <c r="F138" i="93"/>
  <c r="D138" i="93"/>
  <c r="A138" i="93"/>
  <c r="U137" i="93"/>
  <c r="T137" i="93"/>
  <c r="S137" i="93"/>
  <c r="R137" i="93"/>
  <c r="Q137" i="93"/>
  <c r="P137" i="93"/>
  <c r="V137" i="93" s="1"/>
  <c r="U136" i="93"/>
  <c r="U142" i="93" s="1"/>
  <c r="T136" i="93"/>
  <c r="S136" i="93"/>
  <c r="R136" i="93"/>
  <c r="K136" i="93"/>
  <c r="L136" i="93" s="1"/>
  <c r="F136" i="93"/>
  <c r="D136" i="93"/>
  <c r="A136" i="93"/>
  <c r="U135" i="93"/>
  <c r="T135" i="93"/>
  <c r="S135" i="93"/>
  <c r="S142" i="93" s="1"/>
  <c r="R135" i="93"/>
  <c r="Q135" i="93"/>
  <c r="P135" i="93"/>
  <c r="V135" i="93" s="1"/>
  <c r="U134" i="93"/>
  <c r="T134" i="93"/>
  <c r="S134" i="93"/>
  <c r="R134" i="93"/>
  <c r="R142" i="93" s="1"/>
  <c r="Q134" i="93"/>
  <c r="Q142" i="93" s="1"/>
  <c r="Z113" i="93"/>
  <c r="Y113" i="93"/>
  <c r="X113" i="93"/>
  <c r="W113" i="93"/>
  <c r="V113" i="93"/>
  <c r="U113" i="93"/>
  <c r="T113" i="93"/>
  <c r="S113" i="93"/>
  <c r="O113" i="93"/>
  <c r="K113" i="93"/>
  <c r="Z112" i="93"/>
  <c r="Y112" i="93"/>
  <c r="X112" i="93"/>
  <c r="W112" i="93"/>
  <c r="V112" i="93"/>
  <c r="U112" i="93"/>
  <c r="T112" i="93"/>
  <c r="S112" i="93"/>
  <c r="O112" i="93"/>
  <c r="K112" i="93"/>
  <c r="Z111" i="93"/>
  <c r="Y111" i="93"/>
  <c r="X111" i="93"/>
  <c r="W111" i="93"/>
  <c r="V111" i="93"/>
  <c r="U111" i="93"/>
  <c r="T111" i="93"/>
  <c r="S111" i="93"/>
  <c r="O111" i="93"/>
  <c r="K111" i="93"/>
  <c r="Z110" i="93"/>
  <c r="Y110" i="93"/>
  <c r="X110" i="93"/>
  <c r="W110" i="93"/>
  <c r="V110" i="93"/>
  <c r="U110" i="93"/>
  <c r="T110" i="93"/>
  <c r="S110" i="93"/>
  <c r="O110" i="93"/>
  <c r="K110" i="93"/>
  <c r="Z109" i="93"/>
  <c r="Y109" i="93"/>
  <c r="X109" i="93"/>
  <c r="W109" i="93"/>
  <c r="V109" i="93"/>
  <c r="U109" i="93"/>
  <c r="T109" i="93"/>
  <c r="S109" i="93"/>
  <c r="O109" i="93"/>
  <c r="K109" i="93"/>
  <c r="Z108" i="93"/>
  <c r="Y108" i="93"/>
  <c r="X108" i="93"/>
  <c r="W108" i="93"/>
  <c r="V108" i="93"/>
  <c r="U108" i="93"/>
  <c r="T108" i="93"/>
  <c r="S108" i="93"/>
  <c r="O108" i="93"/>
  <c r="K108" i="93"/>
  <c r="Z107" i="93"/>
  <c r="Y107" i="93"/>
  <c r="X107" i="93"/>
  <c r="W107" i="93"/>
  <c r="V107" i="93"/>
  <c r="U107" i="93"/>
  <c r="T107" i="93"/>
  <c r="S107" i="93"/>
  <c r="O107" i="93"/>
  <c r="K107" i="93"/>
  <c r="Z106" i="93"/>
  <c r="Y106" i="93"/>
  <c r="X106" i="93"/>
  <c r="W106" i="93"/>
  <c r="V106" i="93"/>
  <c r="U106" i="93"/>
  <c r="T106" i="93"/>
  <c r="S106" i="93"/>
  <c r="O106" i="93"/>
  <c r="K106" i="93"/>
  <c r="Z105" i="93"/>
  <c r="Y105" i="93"/>
  <c r="X105" i="93"/>
  <c r="W105" i="93"/>
  <c r="V105" i="93"/>
  <c r="U105" i="93"/>
  <c r="T105" i="93"/>
  <c r="S105" i="93"/>
  <c r="O105" i="93"/>
  <c r="K105" i="93"/>
  <c r="Z104" i="93"/>
  <c r="Y104" i="93"/>
  <c r="X104" i="93"/>
  <c r="W104" i="93"/>
  <c r="V104" i="93"/>
  <c r="U104" i="93"/>
  <c r="T104" i="93"/>
  <c r="S104" i="93"/>
  <c r="O104" i="93"/>
  <c r="K104" i="93"/>
  <c r="Z103" i="93"/>
  <c r="Y103" i="93"/>
  <c r="X103" i="93"/>
  <c r="W103" i="93"/>
  <c r="V103" i="93"/>
  <c r="U103" i="93"/>
  <c r="T103" i="93"/>
  <c r="S103" i="93"/>
  <c r="O103" i="93"/>
  <c r="K103" i="93"/>
  <c r="B103" i="93"/>
  <c r="C103" i="93" s="1"/>
  <c r="B104" i="93" s="1"/>
  <c r="C104" i="93" s="1"/>
  <c r="B105" i="93" s="1"/>
  <c r="C105" i="93" s="1"/>
  <c r="B106" i="93" s="1"/>
  <c r="C106" i="93" s="1"/>
  <c r="B107" i="93" s="1"/>
  <c r="C107" i="93" s="1"/>
  <c r="B108" i="93" s="1"/>
  <c r="C108" i="93" s="1"/>
  <c r="B109" i="93" s="1"/>
  <c r="C109" i="93" s="1"/>
  <c r="B110" i="93" s="1"/>
  <c r="C110" i="93" s="1"/>
  <c r="B111" i="93" s="1"/>
  <c r="C111" i="93" s="1"/>
  <c r="B112" i="93" s="1"/>
  <c r="C112" i="93" s="1"/>
  <c r="B113" i="93" s="1"/>
  <c r="C113" i="93" s="1"/>
  <c r="A103" i="93"/>
  <c r="Z102" i="93"/>
  <c r="Y102" i="93"/>
  <c r="X102" i="93"/>
  <c r="W102" i="93"/>
  <c r="V102" i="93"/>
  <c r="U102" i="93"/>
  <c r="U21" i="93" s="1"/>
  <c r="T102" i="93"/>
  <c r="S102" i="93"/>
  <c r="O102" i="93"/>
  <c r="K102" i="93"/>
  <c r="Z101" i="93"/>
  <c r="Y101" i="93"/>
  <c r="X101" i="93"/>
  <c r="W101" i="93"/>
  <c r="V101" i="93"/>
  <c r="U101" i="93"/>
  <c r="T101" i="93"/>
  <c r="S101" i="93"/>
  <c r="O101" i="93"/>
  <c r="K101" i="93"/>
  <c r="Z100" i="93"/>
  <c r="Y100" i="93"/>
  <c r="X100" i="93"/>
  <c r="W100" i="93"/>
  <c r="V100" i="93"/>
  <c r="U100" i="93"/>
  <c r="T100" i="93"/>
  <c r="S100" i="93"/>
  <c r="O100" i="93"/>
  <c r="K100" i="93"/>
  <c r="Z99" i="93"/>
  <c r="Y99" i="93"/>
  <c r="X99" i="93"/>
  <c r="W99" i="93"/>
  <c r="V99" i="93"/>
  <c r="U99" i="93"/>
  <c r="T99" i="93"/>
  <c r="S99" i="93"/>
  <c r="O99" i="93"/>
  <c r="K99" i="93"/>
  <c r="Z98" i="93"/>
  <c r="Y98" i="93"/>
  <c r="X98" i="93"/>
  <c r="W98" i="93"/>
  <c r="V98" i="93"/>
  <c r="U98" i="93"/>
  <c r="T98" i="93"/>
  <c r="S98" i="93"/>
  <c r="O98" i="93"/>
  <c r="K98" i="93"/>
  <c r="Z97" i="93"/>
  <c r="Y97" i="93"/>
  <c r="X97" i="93"/>
  <c r="W97" i="93"/>
  <c r="V97" i="93"/>
  <c r="U97" i="93"/>
  <c r="T97" i="93"/>
  <c r="S97" i="93"/>
  <c r="O97" i="93"/>
  <c r="K97" i="93"/>
  <c r="Z96" i="93"/>
  <c r="Y96" i="93"/>
  <c r="X96" i="93"/>
  <c r="W96" i="93"/>
  <c r="V96" i="93"/>
  <c r="U96" i="93"/>
  <c r="T96" i="93"/>
  <c r="S96" i="93"/>
  <c r="O96" i="93"/>
  <c r="K96" i="93"/>
  <c r="Z95" i="93"/>
  <c r="Y95" i="93"/>
  <c r="X95" i="93"/>
  <c r="W95" i="93"/>
  <c r="V95" i="93"/>
  <c r="U95" i="93"/>
  <c r="T95" i="93"/>
  <c r="S95" i="93"/>
  <c r="O95" i="93"/>
  <c r="K95" i="93"/>
  <c r="Z94" i="93"/>
  <c r="Y94" i="93"/>
  <c r="X94" i="93"/>
  <c r="W94" i="93"/>
  <c r="V94" i="93"/>
  <c r="U94" i="93"/>
  <c r="T94" i="93"/>
  <c r="S94" i="93"/>
  <c r="O94" i="93"/>
  <c r="K94" i="93"/>
  <c r="Z93" i="93"/>
  <c r="Y93" i="93"/>
  <c r="X93" i="93"/>
  <c r="W93" i="93"/>
  <c r="V93" i="93"/>
  <c r="U93" i="93"/>
  <c r="T93" i="93"/>
  <c r="S93" i="93"/>
  <c r="O93" i="93"/>
  <c r="K93" i="93"/>
  <c r="C93" i="93"/>
  <c r="B94" i="93" s="1"/>
  <c r="C94" i="93" s="1"/>
  <c r="B95" i="93" s="1"/>
  <c r="C95" i="93" s="1"/>
  <c r="B96" i="93" s="1"/>
  <c r="C96" i="93" s="1"/>
  <c r="B97" i="93" s="1"/>
  <c r="C97" i="93" s="1"/>
  <c r="B98" i="93" s="1"/>
  <c r="C98" i="93" s="1"/>
  <c r="B99" i="93" s="1"/>
  <c r="C99" i="93" s="1"/>
  <c r="B100" i="93" s="1"/>
  <c r="C100" i="93" s="1"/>
  <c r="B101" i="93" s="1"/>
  <c r="C101" i="93" s="1"/>
  <c r="B102" i="93" s="1"/>
  <c r="C102" i="93" s="1"/>
  <c r="Z92" i="93"/>
  <c r="Y92" i="93"/>
  <c r="X92" i="93"/>
  <c r="W92" i="93"/>
  <c r="V92" i="93"/>
  <c r="U92" i="93"/>
  <c r="T21" i="93" s="1"/>
  <c r="T92" i="93"/>
  <c r="S92" i="93"/>
  <c r="O92" i="93"/>
  <c r="K92" i="93"/>
  <c r="C92" i="93"/>
  <c r="B93" i="93" s="1"/>
  <c r="B92" i="93"/>
  <c r="A92" i="93"/>
  <c r="Z91" i="93"/>
  <c r="Y91" i="93"/>
  <c r="X91" i="93"/>
  <c r="W91" i="93"/>
  <c r="T23" i="93" s="1"/>
  <c r="V91" i="93"/>
  <c r="U91" i="93"/>
  <c r="T91" i="93"/>
  <c r="S91" i="93"/>
  <c r="O91" i="93"/>
  <c r="K91" i="93"/>
  <c r="Z90" i="93"/>
  <c r="Y90" i="93"/>
  <c r="X90" i="93"/>
  <c r="W90" i="93"/>
  <c r="V90" i="93"/>
  <c r="U90" i="93"/>
  <c r="T90" i="93"/>
  <c r="S90" i="93"/>
  <c r="O90" i="93"/>
  <c r="K90" i="93"/>
  <c r="Z89" i="93"/>
  <c r="Y89" i="93"/>
  <c r="X89" i="93"/>
  <c r="W89" i="93"/>
  <c r="V89" i="93"/>
  <c r="U89" i="93"/>
  <c r="T89" i="93"/>
  <c r="S89" i="93"/>
  <c r="O89" i="93"/>
  <c r="K89" i="93"/>
  <c r="Z88" i="93"/>
  <c r="Y88" i="93"/>
  <c r="X88" i="93"/>
  <c r="W88" i="93"/>
  <c r="V88" i="93"/>
  <c r="U88" i="93"/>
  <c r="T88" i="93"/>
  <c r="S88" i="93"/>
  <c r="O88" i="93"/>
  <c r="K88" i="93"/>
  <c r="Z87" i="93"/>
  <c r="Y87" i="93"/>
  <c r="X87" i="93"/>
  <c r="W87" i="93"/>
  <c r="V87" i="93"/>
  <c r="U87" i="93"/>
  <c r="T87" i="93"/>
  <c r="S87" i="93"/>
  <c r="O87" i="93"/>
  <c r="K87" i="93"/>
  <c r="Z86" i="93"/>
  <c r="Y86" i="93"/>
  <c r="X86" i="93"/>
  <c r="W86" i="93"/>
  <c r="V86" i="93"/>
  <c r="U86" i="93"/>
  <c r="T86" i="93"/>
  <c r="S86" i="93"/>
  <c r="O86" i="93"/>
  <c r="K86" i="93"/>
  <c r="Z85" i="93"/>
  <c r="Y85" i="93"/>
  <c r="X85" i="93"/>
  <c r="W85" i="93"/>
  <c r="V85" i="93"/>
  <c r="U85" i="93"/>
  <c r="T85" i="93"/>
  <c r="S85" i="93"/>
  <c r="O85" i="93"/>
  <c r="K85" i="93"/>
  <c r="Z84" i="93"/>
  <c r="Y84" i="93"/>
  <c r="X84" i="93"/>
  <c r="W84" i="93"/>
  <c r="V84" i="93"/>
  <c r="U84" i="93"/>
  <c r="T84" i="93"/>
  <c r="S84" i="93"/>
  <c r="O84" i="93"/>
  <c r="K84" i="93"/>
  <c r="Z83" i="93"/>
  <c r="Y83" i="93"/>
  <c r="X83" i="93"/>
  <c r="W83" i="93"/>
  <c r="V83" i="93"/>
  <c r="U83" i="93"/>
  <c r="T83" i="93"/>
  <c r="S83" i="93"/>
  <c r="O83" i="93"/>
  <c r="K83" i="93"/>
  <c r="Z82" i="93"/>
  <c r="Y82" i="93"/>
  <c r="X82" i="93"/>
  <c r="W82" i="93"/>
  <c r="V82" i="93"/>
  <c r="U82" i="93"/>
  <c r="T82" i="93"/>
  <c r="S82" i="93"/>
  <c r="O82" i="93"/>
  <c r="K82" i="93"/>
  <c r="Z81" i="93"/>
  <c r="Y81" i="93"/>
  <c r="X81" i="93"/>
  <c r="W81" i="93"/>
  <c r="V81" i="93"/>
  <c r="U81" i="93"/>
  <c r="T81" i="93"/>
  <c r="S81" i="93"/>
  <c r="S19" i="93" s="1"/>
  <c r="O81" i="93"/>
  <c r="K81" i="93"/>
  <c r="B81" i="93"/>
  <c r="C81" i="93" s="1"/>
  <c r="B82" i="93" s="1"/>
  <c r="C82" i="93" s="1"/>
  <c r="B83" i="93" s="1"/>
  <c r="C83" i="93" s="1"/>
  <c r="B84" i="93" s="1"/>
  <c r="C84" i="93" s="1"/>
  <c r="B85" i="93" s="1"/>
  <c r="C85" i="93" s="1"/>
  <c r="B86" i="93" s="1"/>
  <c r="C86" i="93" s="1"/>
  <c r="B87" i="93" s="1"/>
  <c r="C87" i="93" s="1"/>
  <c r="B88" i="93" s="1"/>
  <c r="C88" i="93" s="1"/>
  <c r="B89" i="93" s="1"/>
  <c r="C89" i="93" s="1"/>
  <c r="B90" i="93" s="1"/>
  <c r="C90" i="93" s="1"/>
  <c r="B91" i="93" s="1"/>
  <c r="C91" i="93" s="1"/>
  <c r="A81" i="93"/>
  <c r="Z80" i="93"/>
  <c r="Y80" i="93"/>
  <c r="X80" i="93"/>
  <c r="W80" i="93"/>
  <c r="V80" i="93"/>
  <c r="U80" i="93"/>
  <c r="T80" i="93"/>
  <c r="S80" i="93"/>
  <c r="O80" i="93"/>
  <c r="K80" i="93"/>
  <c r="Z79" i="93"/>
  <c r="Y79" i="93"/>
  <c r="X79" i="93"/>
  <c r="W79" i="93"/>
  <c r="V79" i="93"/>
  <c r="U79" i="93"/>
  <c r="T79" i="93"/>
  <c r="S79" i="93"/>
  <c r="O79" i="93"/>
  <c r="K79" i="93"/>
  <c r="Z78" i="93"/>
  <c r="Y78" i="93"/>
  <c r="X78" i="93"/>
  <c r="W78" i="93"/>
  <c r="V78" i="93"/>
  <c r="U78" i="93"/>
  <c r="T78" i="93"/>
  <c r="S78" i="93"/>
  <c r="O78" i="93"/>
  <c r="K78" i="93"/>
  <c r="Z77" i="93"/>
  <c r="Y77" i="93"/>
  <c r="X77" i="93"/>
  <c r="W77" i="93"/>
  <c r="V77" i="93"/>
  <c r="U77" i="93"/>
  <c r="T77" i="93"/>
  <c r="S77" i="93"/>
  <c r="O77" i="93"/>
  <c r="K77" i="93"/>
  <c r="Z76" i="93"/>
  <c r="Y76" i="93"/>
  <c r="X76" i="93"/>
  <c r="W76" i="93"/>
  <c r="V76" i="93"/>
  <c r="U76" i="93"/>
  <c r="T76" i="93"/>
  <c r="S76" i="93"/>
  <c r="O76" i="93"/>
  <c r="K76" i="93"/>
  <c r="Z75" i="93"/>
  <c r="Y75" i="93"/>
  <c r="X75" i="93"/>
  <c r="W75" i="93"/>
  <c r="V75" i="93"/>
  <c r="U75" i="93"/>
  <c r="T75" i="93"/>
  <c r="S75" i="93"/>
  <c r="O75" i="93"/>
  <c r="K75" i="93"/>
  <c r="Z74" i="93"/>
  <c r="Y74" i="93"/>
  <c r="X74" i="93"/>
  <c r="W74" i="93"/>
  <c r="V74" i="93"/>
  <c r="U74" i="93"/>
  <c r="T74" i="93"/>
  <c r="S74" i="93"/>
  <c r="O74" i="93"/>
  <c r="K74" i="93"/>
  <c r="Z73" i="93"/>
  <c r="Y73" i="93"/>
  <c r="X73" i="93"/>
  <c r="W73" i="93"/>
  <c r="V73" i="93"/>
  <c r="U73" i="93"/>
  <c r="T73" i="93"/>
  <c r="S73" i="93"/>
  <c r="O73" i="93"/>
  <c r="K73" i="93"/>
  <c r="Z72" i="93"/>
  <c r="Y72" i="93"/>
  <c r="X72" i="93"/>
  <c r="W72" i="93"/>
  <c r="V72" i="93"/>
  <c r="U72" i="93"/>
  <c r="T72" i="93"/>
  <c r="S72" i="93"/>
  <c r="O72" i="93"/>
  <c r="K72" i="93"/>
  <c r="Z71" i="93"/>
  <c r="Y71" i="93"/>
  <c r="X71" i="93"/>
  <c r="W71" i="93"/>
  <c r="V71" i="93"/>
  <c r="U71" i="93"/>
  <c r="T71" i="93"/>
  <c r="S71" i="93"/>
  <c r="O71" i="93"/>
  <c r="K71" i="93"/>
  <c r="Z70" i="93"/>
  <c r="Y70" i="93"/>
  <c r="X70" i="93"/>
  <c r="W70" i="93"/>
  <c r="V70" i="93"/>
  <c r="U70" i="93"/>
  <c r="T70" i="93"/>
  <c r="R20" i="93" s="1"/>
  <c r="S70" i="93"/>
  <c r="O70" i="93"/>
  <c r="K70" i="93"/>
  <c r="C70" i="93"/>
  <c r="B71" i="93" s="1"/>
  <c r="C71" i="93" s="1"/>
  <c r="B72" i="93" s="1"/>
  <c r="C72" i="93" s="1"/>
  <c r="B73" i="93" s="1"/>
  <c r="C73" i="93" s="1"/>
  <c r="B74" i="93" s="1"/>
  <c r="C74" i="93" s="1"/>
  <c r="B75" i="93" s="1"/>
  <c r="C75" i="93" s="1"/>
  <c r="B76" i="93" s="1"/>
  <c r="C76" i="93" s="1"/>
  <c r="B77" i="93" s="1"/>
  <c r="C77" i="93" s="1"/>
  <c r="B78" i="93" s="1"/>
  <c r="C78" i="93" s="1"/>
  <c r="B79" i="93" s="1"/>
  <c r="C79" i="93" s="1"/>
  <c r="B80" i="93" s="1"/>
  <c r="C80" i="93" s="1"/>
  <c r="B70" i="93"/>
  <c r="A70" i="93"/>
  <c r="Z69" i="93"/>
  <c r="Y69" i="93"/>
  <c r="X69" i="93"/>
  <c r="R24" i="93" s="1"/>
  <c r="W69" i="93"/>
  <c r="V69" i="93"/>
  <c r="U69" i="93"/>
  <c r="R21" i="93" s="1"/>
  <c r="T69" i="93"/>
  <c r="S69" i="93"/>
  <c r="O69" i="93"/>
  <c r="K69" i="93"/>
  <c r="Z68" i="93"/>
  <c r="Y68" i="93"/>
  <c r="X68" i="93"/>
  <c r="W68" i="93"/>
  <c r="V68" i="93"/>
  <c r="U68" i="93"/>
  <c r="T68" i="93"/>
  <c r="S68" i="93"/>
  <c r="O68" i="93"/>
  <c r="K68" i="93"/>
  <c r="Z67" i="93"/>
  <c r="Y67" i="93"/>
  <c r="X67" i="93"/>
  <c r="W67" i="93"/>
  <c r="V67" i="93"/>
  <c r="U67" i="93"/>
  <c r="T67" i="93"/>
  <c r="S67" i="93"/>
  <c r="O67" i="93"/>
  <c r="K67" i="93"/>
  <c r="Z66" i="93"/>
  <c r="Y66" i="93"/>
  <c r="X66" i="93"/>
  <c r="W66" i="93"/>
  <c r="V66" i="93"/>
  <c r="U66" i="93"/>
  <c r="T66" i="93"/>
  <c r="S66" i="93"/>
  <c r="O66" i="93"/>
  <c r="K66" i="93"/>
  <c r="Z65" i="93"/>
  <c r="Y65" i="93"/>
  <c r="X65" i="93"/>
  <c r="W65" i="93"/>
  <c r="V65" i="93"/>
  <c r="U65" i="93"/>
  <c r="T65" i="93"/>
  <c r="S65" i="93"/>
  <c r="O65" i="93"/>
  <c r="K65" i="93"/>
  <c r="Z64" i="93"/>
  <c r="Y64" i="93"/>
  <c r="X64" i="93"/>
  <c r="W64" i="93"/>
  <c r="V64" i="93"/>
  <c r="U64" i="93"/>
  <c r="T64" i="93"/>
  <c r="S64" i="93"/>
  <c r="O64" i="93"/>
  <c r="K64" i="93"/>
  <c r="Z63" i="93"/>
  <c r="Y63" i="93"/>
  <c r="X63" i="93"/>
  <c r="W63" i="93"/>
  <c r="V63" i="93"/>
  <c r="U63" i="93"/>
  <c r="T63" i="93"/>
  <c r="S63" i="93"/>
  <c r="O63" i="93"/>
  <c r="K63" i="93"/>
  <c r="Z62" i="93"/>
  <c r="Y62" i="93"/>
  <c r="X62" i="93"/>
  <c r="W62" i="93"/>
  <c r="V62" i="93"/>
  <c r="U62" i="93"/>
  <c r="T62" i="93"/>
  <c r="S62" i="93"/>
  <c r="O62" i="93"/>
  <c r="K62" i="93"/>
  <c r="Z61" i="93"/>
  <c r="Y61" i="93"/>
  <c r="X61" i="93"/>
  <c r="W61" i="93"/>
  <c r="V61" i="93"/>
  <c r="U61" i="93"/>
  <c r="T61" i="93"/>
  <c r="S61" i="93"/>
  <c r="O61" i="93"/>
  <c r="K61" i="93"/>
  <c r="Z60" i="93"/>
  <c r="Y60" i="93"/>
  <c r="X60" i="93"/>
  <c r="W60" i="93"/>
  <c r="V60" i="93"/>
  <c r="U60" i="93"/>
  <c r="T60" i="93"/>
  <c r="S60" i="93"/>
  <c r="O60" i="93"/>
  <c r="K60" i="93"/>
  <c r="Z59" i="93"/>
  <c r="Y59" i="93"/>
  <c r="X59" i="93"/>
  <c r="W59" i="93"/>
  <c r="V59" i="93"/>
  <c r="U59" i="93"/>
  <c r="U114" i="93" s="1"/>
  <c r="T59" i="93"/>
  <c r="S59" i="93"/>
  <c r="O59" i="93"/>
  <c r="K59" i="93"/>
  <c r="C59" i="93"/>
  <c r="B60" i="93" s="1"/>
  <c r="C60" i="93" s="1"/>
  <c r="B61" i="93" s="1"/>
  <c r="C61" i="93" s="1"/>
  <c r="B62" i="93" s="1"/>
  <c r="C62" i="93" s="1"/>
  <c r="B63" i="93" s="1"/>
  <c r="C63" i="93" s="1"/>
  <c r="B64" i="93" s="1"/>
  <c r="C64" i="93" s="1"/>
  <c r="B65" i="93" s="1"/>
  <c r="C65" i="93" s="1"/>
  <c r="B66" i="93" s="1"/>
  <c r="C66" i="93" s="1"/>
  <c r="B67" i="93" s="1"/>
  <c r="C67" i="93" s="1"/>
  <c r="B68" i="93" s="1"/>
  <c r="C68" i="93" s="1"/>
  <c r="B69" i="93" s="1"/>
  <c r="C69" i="93" s="1"/>
  <c r="B59" i="93"/>
  <c r="A59" i="93"/>
  <c r="Z58" i="93"/>
  <c r="Y58" i="93"/>
  <c r="Q25" i="93" s="1"/>
  <c r="X58" i="93"/>
  <c r="W58" i="93"/>
  <c r="Q23" i="93" s="1"/>
  <c r="V58" i="93"/>
  <c r="U58" i="93"/>
  <c r="T58" i="93"/>
  <c r="Q20" i="93" s="1"/>
  <c r="S58" i="93"/>
  <c r="O58" i="93"/>
  <c r="K58" i="93"/>
  <c r="Z57" i="93"/>
  <c r="Y57" i="93"/>
  <c r="X57" i="93"/>
  <c r="W57" i="93"/>
  <c r="V57" i="93"/>
  <c r="U57" i="93"/>
  <c r="T57" i="93"/>
  <c r="S57" i="93"/>
  <c r="O57" i="93"/>
  <c r="K57" i="93"/>
  <c r="Z56" i="93"/>
  <c r="Y56" i="93"/>
  <c r="X56" i="93"/>
  <c r="W56" i="93"/>
  <c r="V56" i="93"/>
  <c r="U56" i="93"/>
  <c r="T56" i="93"/>
  <c r="S56" i="93"/>
  <c r="O56" i="93"/>
  <c r="K56" i="93"/>
  <c r="Z55" i="93"/>
  <c r="Y55" i="93"/>
  <c r="X55" i="93"/>
  <c r="W55" i="93"/>
  <c r="V55" i="93"/>
  <c r="U55" i="93"/>
  <c r="T55" i="93"/>
  <c r="S55" i="93"/>
  <c r="O55" i="93"/>
  <c r="K55" i="93"/>
  <c r="Z54" i="93"/>
  <c r="Y54" i="93"/>
  <c r="X54" i="93"/>
  <c r="W54" i="93"/>
  <c r="V54" i="93"/>
  <c r="U54" i="93"/>
  <c r="T54" i="93"/>
  <c r="S54" i="93"/>
  <c r="O54" i="93"/>
  <c r="K54" i="93"/>
  <c r="Z53" i="93"/>
  <c r="Y53" i="93"/>
  <c r="X53" i="93"/>
  <c r="W53" i="93"/>
  <c r="V53" i="93"/>
  <c r="U53" i="93"/>
  <c r="T53" i="93"/>
  <c r="S53" i="93"/>
  <c r="O53" i="93"/>
  <c r="K53" i="93"/>
  <c r="Z52" i="93"/>
  <c r="Y52" i="93"/>
  <c r="X52" i="93"/>
  <c r="W52" i="93"/>
  <c r="V52" i="93"/>
  <c r="U52" i="93"/>
  <c r="T52" i="93"/>
  <c r="S52" i="93"/>
  <c r="O52" i="93"/>
  <c r="K52" i="93"/>
  <c r="Z51" i="93"/>
  <c r="Y51" i="93"/>
  <c r="X51" i="93"/>
  <c r="W51" i="93"/>
  <c r="V51" i="93"/>
  <c r="U51" i="93"/>
  <c r="T51" i="93"/>
  <c r="S51" i="93"/>
  <c r="O51" i="93"/>
  <c r="K51" i="93"/>
  <c r="Z50" i="93"/>
  <c r="Y50" i="93"/>
  <c r="X50" i="93"/>
  <c r="W50" i="93"/>
  <c r="V50" i="93"/>
  <c r="U50" i="93"/>
  <c r="T50" i="93"/>
  <c r="S50" i="93"/>
  <c r="O50" i="93"/>
  <c r="K50" i="93"/>
  <c r="Z49" i="93"/>
  <c r="Y49" i="93"/>
  <c r="X49" i="93"/>
  <c r="W49" i="93"/>
  <c r="V49" i="93"/>
  <c r="U49" i="93"/>
  <c r="T49" i="93"/>
  <c r="S49" i="93"/>
  <c r="O49" i="93"/>
  <c r="K49" i="93"/>
  <c r="Z48" i="93"/>
  <c r="Y48" i="93"/>
  <c r="X48" i="93"/>
  <c r="W48" i="93"/>
  <c r="V48" i="93"/>
  <c r="U48" i="93"/>
  <c r="T48" i="93"/>
  <c r="S48" i="93"/>
  <c r="O48" i="93"/>
  <c r="K48" i="93"/>
  <c r="Z47" i="93"/>
  <c r="P26" i="93" s="1"/>
  <c r="Y47" i="93"/>
  <c r="Y114" i="93" s="1"/>
  <c r="X47" i="93"/>
  <c r="P24" i="93" s="1"/>
  <c r="V24" i="93" s="1"/>
  <c r="W47" i="93"/>
  <c r="W114" i="93" s="1"/>
  <c r="V47" i="93"/>
  <c r="P22" i="93" s="1"/>
  <c r="V22" i="93" s="1"/>
  <c r="U47" i="93"/>
  <c r="T47" i="93"/>
  <c r="S47" i="93"/>
  <c r="O47" i="93"/>
  <c r="K47" i="93"/>
  <c r="C47" i="93"/>
  <c r="B48" i="93" s="1"/>
  <c r="C48" i="93" s="1"/>
  <c r="B49" i="93" s="1"/>
  <c r="C49" i="93" s="1"/>
  <c r="B50" i="93" s="1"/>
  <c r="C50" i="93" s="1"/>
  <c r="B51" i="93" s="1"/>
  <c r="C51" i="93" s="1"/>
  <c r="B52" i="93" s="1"/>
  <c r="C52" i="93" s="1"/>
  <c r="B53" i="93" s="1"/>
  <c r="C53" i="93" s="1"/>
  <c r="B54" i="93" s="1"/>
  <c r="C54" i="93" s="1"/>
  <c r="B55" i="93" s="1"/>
  <c r="C55" i="93" s="1"/>
  <c r="B56" i="93" s="1"/>
  <c r="C56" i="93" s="1"/>
  <c r="B57" i="93" s="1"/>
  <c r="C57" i="93" s="1"/>
  <c r="B58" i="93" s="1"/>
  <c r="C58" i="93" s="1"/>
  <c r="B47" i="93"/>
  <c r="A47" i="93"/>
  <c r="L43" i="93"/>
  <c r="K42" i="93"/>
  <c r="K41" i="93"/>
  <c r="K40" i="93"/>
  <c r="K39" i="93"/>
  <c r="K38" i="93"/>
  <c r="K37" i="93"/>
  <c r="K43" i="93" s="1"/>
  <c r="L31" i="93"/>
  <c r="K31" i="93"/>
  <c r="G31" i="93"/>
  <c r="F31" i="93"/>
  <c r="D31" i="93"/>
  <c r="A31" i="93"/>
  <c r="K29" i="93"/>
  <c r="K34" i="93" s="1"/>
  <c r="L33" i="93" s="1"/>
  <c r="G29" i="93"/>
  <c r="F29" i="93"/>
  <c r="D29" i="93"/>
  <c r="A29" i="93"/>
  <c r="L27" i="93"/>
  <c r="K27" i="93"/>
  <c r="G27" i="93"/>
  <c r="F27" i="93"/>
  <c r="D27" i="93"/>
  <c r="A27" i="93"/>
  <c r="U26" i="93"/>
  <c r="T26" i="93"/>
  <c r="H29" i="93" s="1"/>
  <c r="S26" i="93"/>
  <c r="R26" i="93"/>
  <c r="Q26" i="93"/>
  <c r="U25" i="93"/>
  <c r="T25" i="93"/>
  <c r="S25" i="93"/>
  <c r="R25" i="93"/>
  <c r="L25" i="93"/>
  <c r="K25" i="93"/>
  <c r="J25" i="93"/>
  <c r="L26" i="93" s="1"/>
  <c r="H25" i="93"/>
  <c r="G25" i="93"/>
  <c r="F25" i="93"/>
  <c r="D25" i="93"/>
  <c r="A25" i="93"/>
  <c r="U24" i="93"/>
  <c r="T24" i="93"/>
  <c r="S24" i="93"/>
  <c r="Q24" i="93"/>
  <c r="U23" i="93"/>
  <c r="S23" i="93"/>
  <c r="R23" i="93"/>
  <c r="P23" i="93"/>
  <c r="L23" i="93"/>
  <c r="K23" i="93"/>
  <c r="G23" i="93"/>
  <c r="F23" i="93"/>
  <c r="D23" i="93"/>
  <c r="A23" i="93"/>
  <c r="U22" i="93"/>
  <c r="T22" i="93"/>
  <c r="S22" i="93"/>
  <c r="R22" i="93"/>
  <c r="Q22" i="93"/>
  <c r="S21" i="93"/>
  <c r="P21" i="93"/>
  <c r="L21" i="93"/>
  <c r="K21" i="93"/>
  <c r="G21" i="93"/>
  <c r="F21" i="93"/>
  <c r="D21" i="93"/>
  <c r="A21" i="93"/>
  <c r="U20" i="93"/>
  <c r="T20" i="93"/>
  <c r="S20" i="93"/>
  <c r="U19" i="93"/>
  <c r="U27" i="93" s="1"/>
  <c r="I31" i="93" s="1"/>
  <c r="T19" i="93"/>
  <c r="R19" i="93"/>
  <c r="P19" i="93"/>
  <c r="H3" i="93"/>
  <c r="Z228" i="92"/>
  <c r="Y228" i="92"/>
  <c r="X228" i="92"/>
  <c r="W228" i="92"/>
  <c r="V228" i="92"/>
  <c r="U228" i="92"/>
  <c r="T228" i="92"/>
  <c r="S228" i="92"/>
  <c r="O228" i="92"/>
  <c r="K228" i="92"/>
  <c r="Z227" i="92"/>
  <c r="Y227" i="92"/>
  <c r="X227" i="92"/>
  <c r="W227" i="92"/>
  <c r="V227" i="92"/>
  <c r="U227" i="92"/>
  <c r="T227" i="92"/>
  <c r="S227" i="92"/>
  <c r="O227" i="92"/>
  <c r="K227" i="92"/>
  <c r="Z226" i="92"/>
  <c r="Y226" i="92"/>
  <c r="X226" i="92"/>
  <c r="W226" i="92"/>
  <c r="V226" i="92"/>
  <c r="U226" i="92"/>
  <c r="T226" i="92"/>
  <c r="S226" i="92"/>
  <c r="O226" i="92"/>
  <c r="K226" i="92"/>
  <c r="Z225" i="92"/>
  <c r="Y225" i="92"/>
  <c r="X225" i="92"/>
  <c r="W225" i="92"/>
  <c r="V225" i="92"/>
  <c r="U225" i="92"/>
  <c r="T225" i="92"/>
  <c r="S225" i="92"/>
  <c r="O225" i="92"/>
  <c r="K225" i="92"/>
  <c r="Z224" i="92"/>
  <c r="Y224" i="92"/>
  <c r="X224" i="92"/>
  <c r="W224" i="92"/>
  <c r="U138" i="92" s="1"/>
  <c r="V224" i="92"/>
  <c r="U224" i="92"/>
  <c r="T224" i="92"/>
  <c r="S224" i="92"/>
  <c r="O224" i="92"/>
  <c r="K224" i="92"/>
  <c r="Z223" i="92"/>
  <c r="Y223" i="92"/>
  <c r="X223" i="92"/>
  <c r="W223" i="92"/>
  <c r="V223" i="92"/>
  <c r="U223" i="92"/>
  <c r="T223" i="92"/>
  <c r="S223" i="92"/>
  <c r="O223" i="92"/>
  <c r="K223" i="92"/>
  <c r="Z222" i="92"/>
  <c r="Y222" i="92"/>
  <c r="X222" i="92"/>
  <c r="W222" i="92"/>
  <c r="V222" i="92"/>
  <c r="U222" i="92"/>
  <c r="T222" i="92"/>
  <c r="S222" i="92"/>
  <c r="O222" i="92"/>
  <c r="K222" i="92"/>
  <c r="Z221" i="92"/>
  <c r="Y221" i="92"/>
  <c r="X221" i="92"/>
  <c r="W221" i="92"/>
  <c r="V221" i="92"/>
  <c r="U221" i="92"/>
  <c r="T221" i="92"/>
  <c r="S221" i="92"/>
  <c r="O221" i="92"/>
  <c r="K221" i="92"/>
  <c r="Z220" i="92"/>
  <c r="Y220" i="92"/>
  <c r="X220" i="92"/>
  <c r="W220" i="92"/>
  <c r="V220" i="92"/>
  <c r="U220" i="92"/>
  <c r="T220" i="92"/>
  <c r="S220" i="92"/>
  <c r="O220" i="92"/>
  <c r="K220" i="92"/>
  <c r="Z219" i="92"/>
  <c r="Y219" i="92"/>
  <c r="X219" i="92"/>
  <c r="W219" i="92"/>
  <c r="V219" i="92"/>
  <c r="U219" i="92"/>
  <c r="T219" i="92"/>
  <c r="S219" i="92"/>
  <c r="O219" i="92"/>
  <c r="K219" i="92"/>
  <c r="Z218" i="92"/>
  <c r="Y218" i="92"/>
  <c r="X218" i="92"/>
  <c r="W218" i="92"/>
  <c r="V218" i="92"/>
  <c r="U218" i="92"/>
  <c r="T218" i="92"/>
  <c r="S218" i="92"/>
  <c r="O218" i="92"/>
  <c r="K218" i="92"/>
  <c r="B218" i="92"/>
  <c r="C218" i="92" s="1"/>
  <c r="B219" i="92" s="1"/>
  <c r="C219" i="92" s="1"/>
  <c r="B220" i="92" s="1"/>
  <c r="C220" i="92" s="1"/>
  <c r="B221" i="92" s="1"/>
  <c r="C221" i="92" s="1"/>
  <c r="B222" i="92" s="1"/>
  <c r="C222" i="92" s="1"/>
  <c r="B223" i="92" s="1"/>
  <c r="C223" i="92" s="1"/>
  <c r="B224" i="92" s="1"/>
  <c r="C224" i="92" s="1"/>
  <c r="B225" i="92" s="1"/>
  <c r="C225" i="92" s="1"/>
  <c r="B226" i="92" s="1"/>
  <c r="C226" i="92" s="1"/>
  <c r="B227" i="92" s="1"/>
  <c r="C227" i="92" s="1"/>
  <c r="B228" i="92" s="1"/>
  <c r="C228" i="92" s="1"/>
  <c r="A218" i="92"/>
  <c r="Z217" i="92"/>
  <c r="Y217" i="92"/>
  <c r="X217" i="92"/>
  <c r="U139" i="92" s="1"/>
  <c r="W217" i="92"/>
  <c r="V217" i="92"/>
  <c r="U217" i="92"/>
  <c r="T217" i="92"/>
  <c r="S217" i="92"/>
  <c r="O217" i="92"/>
  <c r="K217" i="92"/>
  <c r="Z216" i="92"/>
  <c r="Y216" i="92"/>
  <c r="X216" i="92"/>
  <c r="W216" i="92"/>
  <c r="V216" i="92"/>
  <c r="U216" i="92"/>
  <c r="T216" i="92"/>
  <c r="S216" i="92"/>
  <c r="O216" i="92"/>
  <c r="K216" i="92"/>
  <c r="Z215" i="92"/>
  <c r="Y215" i="92"/>
  <c r="X215" i="92"/>
  <c r="W215" i="92"/>
  <c r="V215" i="92"/>
  <c r="U215" i="92"/>
  <c r="T215" i="92"/>
  <c r="S215" i="92"/>
  <c r="O215" i="92"/>
  <c r="K215" i="92"/>
  <c r="Z214" i="92"/>
  <c r="Y214" i="92"/>
  <c r="X214" i="92"/>
  <c r="W214" i="92"/>
  <c r="V214" i="92"/>
  <c r="U214" i="92"/>
  <c r="T214" i="92"/>
  <c r="S214" i="92"/>
  <c r="O214" i="92"/>
  <c r="K214" i="92"/>
  <c r="Z213" i="92"/>
  <c r="Y213" i="92"/>
  <c r="X213" i="92"/>
  <c r="W213" i="92"/>
  <c r="V213" i="92"/>
  <c r="U213" i="92"/>
  <c r="T213" i="92"/>
  <c r="S213" i="92"/>
  <c r="O213" i="92"/>
  <c r="K213" i="92"/>
  <c r="Z212" i="92"/>
  <c r="Y212" i="92"/>
  <c r="X212" i="92"/>
  <c r="W212" i="92"/>
  <c r="V212" i="92"/>
  <c r="U212" i="92"/>
  <c r="T212" i="92"/>
  <c r="S212" i="92"/>
  <c r="O212" i="92"/>
  <c r="K212" i="92"/>
  <c r="Z211" i="92"/>
  <c r="Y211" i="92"/>
  <c r="X211" i="92"/>
  <c r="W211" i="92"/>
  <c r="V211" i="92"/>
  <c r="U211" i="92"/>
  <c r="T211" i="92"/>
  <c r="S211" i="92"/>
  <c r="O211" i="92"/>
  <c r="K211" i="92"/>
  <c r="Z210" i="92"/>
  <c r="Y210" i="92"/>
  <c r="X210" i="92"/>
  <c r="W210" i="92"/>
  <c r="V210" i="92"/>
  <c r="U210" i="92"/>
  <c r="T210" i="92"/>
  <c r="S210" i="92"/>
  <c r="O210" i="92"/>
  <c r="K210" i="92"/>
  <c r="Z209" i="92"/>
  <c r="Y209" i="92"/>
  <c r="X209" i="92"/>
  <c r="W209" i="92"/>
  <c r="V209" i="92"/>
  <c r="U209" i="92"/>
  <c r="T209" i="92"/>
  <c r="S209" i="92"/>
  <c r="O209" i="92"/>
  <c r="K209" i="92"/>
  <c r="Z208" i="92"/>
  <c r="Y208" i="92"/>
  <c r="X208" i="92"/>
  <c r="W208" i="92"/>
  <c r="V208" i="92"/>
  <c r="U208" i="92"/>
  <c r="T208" i="92"/>
  <c r="S208" i="92"/>
  <c r="O208" i="92"/>
  <c r="K208" i="92"/>
  <c r="Z207" i="92"/>
  <c r="Y207" i="92"/>
  <c r="X207" i="92"/>
  <c r="T139" i="92" s="1"/>
  <c r="W207" i="92"/>
  <c r="V207" i="92"/>
  <c r="U207" i="92"/>
  <c r="T207" i="92"/>
  <c r="S207" i="92"/>
  <c r="O207" i="92"/>
  <c r="K207" i="92"/>
  <c r="B207" i="92"/>
  <c r="C207" i="92" s="1"/>
  <c r="B208" i="92" s="1"/>
  <c r="C208" i="92" s="1"/>
  <c r="B209" i="92" s="1"/>
  <c r="C209" i="92" s="1"/>
  <c r="B210" i="92" s="1"/>
  <c r="C210" i="92" s="1"/>
  <c r="B211" i="92" s="1"/>
  <c r="C211" i="92" s="1"/>
  <c r="B212" i="92" s="1"/>
  <c r="C212" i="92" s="1"/>
  <c r="B213" i="92" s="1"/>
  <c r="C213" i="92" s="1"/>
  <c r="B214" i="92" s="1"/>
  <c r="C214" i="92" s="1"/>
  <c r="B215" i="92" s="1"/>
  <c r="C215" i="92" s="1"/>
  <c r="B216" i="92" s="1"/>
  <c r="C216" i="92" s="1"/>
  <c r="B217" i="92" s="1"/>
  <c r="C217" i="92" s="1"/>
  <c r="A207" i="92"/>
  <c r="Z206" i="92"/>
  <c r="Y206" i="92"/>
  <c r="T140" i="92" s="1"/>
  <c r="X206" i="92"/>
  <c r="W206" i="92"/>
  <c r="V206" i="92"/>
  <c r="U206" i="92"/>
  <c r="T206" i="92"/>
  <c r="S206" i="92"/>
  <c r="O206" i="92"/>
  <c r="K206" i="92"/>
  <c r="Z205" i="92"/>
  <c r="Y205" i="92"/>
  <c r="X205" i="92"/>
  <c r="W205" i="92"/>
  <c r="V205" i="92"/>
  <c r="U205" i="92"/>
  <c r="T205" i="92"/>
  <c r="S205" i="92"/>
  <c r="O205" i="92"/>
  <c r="K205" i="92"/>
  <c r="Z204" i="92"/>
  <c r="Y204" i="92"/>
  <c r="X204" i="92"/>
  <c r="W204" i="92"/>
  <c r="V204" i="92"/>
  <c r="U204" i="92"/>
  <c r="T204" i="92"/>
  <c r="S204" i="92"/>
  <c r="O204" i="92"/>
  <c r="K204" i="92"/>
  <c r="Z203" i="92"/>
  <c r="Y203" i="92"/>
  <c r="X203" i="92"/>
  <c r="W203" i="92"/>
  <c r="V203" i="92"/>
  <c r="U203" i="92"/>
  <c r="T203" i="92"/>
  <c r="S203" i="92"/>
  <c r="O203" i="92"/>
  <c r="K203" i="92"/>
  <c r="Z202" i="92"/>
  <c r="Y202" i="92"/>
  <c r="X202" i="92"/>
  <c r="W202" i="92"/>
  <c r="V202" i="92"/>
  <c r="U202" i="92"/>
  <c r="T202" i="92"/>
  <c r="S202" i="92"/>
  <c r="O202" i="92"/>
  <c r="K202" i="92"/>
  <c r="Z201" i="92"/>
  <c r="Y201" i="92"/>
  <c r="X201" i="92"/>
  <c r="W201" i="92"/>
  <c r="V201" i="92"/>
  <c r="U201" i="92"/>
  <c r="T201" i="92"/>
  <c r="S201" i="92"/>
  <c r="O201" i="92"/>
  <c r="K201" i="92"/>
  <c r="Z200" i="92"/>
  <c r="Y200" i="92"/>
  <c r="X200" i="92"/>
  <c r="W200" i="92"/>
  <c r="V200" i="92"/>
  <c r="U200" i="92"/>
  <c r="T200" i="92"/>
  <c r="S200" i="92"/>
  <c r="O200" i="92"/>
  <c r="K200" i="92"/>
  <c r="Z199" i="92"/>
  <c r="Y199" i="92"/>
  <c r="X199" i="92"/>
  <c r="W199" i="92"/>
  <c r="V199" i="92"/>
  <c r="U199" i="92"/>
  <c r="T199" i="92"/>
  <c r="S199" i="92"/>
  <c r="O199" i="92"/>
  <c r="K199" i="92"/>
  <c r="Z198" i="92"/>
  <c r="Y198" i="92"/>
  <c r="X198" i="92"/>
  <c r="W198" i="92"/>
  <c r="V198" i="92"/>
  <c r="U198" i="92"/>
  <c r="T198" i="92"/>
  <c r="S198" i="92"/>
  <c r="O198" i="92"/>
  <c r="K198" i="92"/>
  <c r="Z197" i="92"/>
  <c r="Y197" i="92"/>
  <c r="X197" i="92"/>
  <c r="W197" i="92"/>
  <c r="V197" i="92"/>
  <c r="U197" i="92"/>
  <c r="T197" i="92"/>
  <c r="S197" i="92"/>
  <c r="O197" i="92"/>
  <c r="K197" i="92"/>
  <c r="Z196" i="92"/>
  <c r="Y196" i="92"/>
  <c r="S140" i="92" s="1"/>
  <c r="X196" i="92"/>
  <c r="W196" i="92"/>
  <c r="V196" i="92"/>
  <c r="U196" i="92"/>
  <c r="T196" i="92"/>
  <c r="S196" i="92"/>
  <c r="O196" i="92"/>
  <c r="K196" i="92"/>
  <c r="B196" i="92"/>
  <c r="C196" i="92" s="1"/>
  <c r="B197" i="92" s="1"/>
  <c r="C197" i="92" s="1"/>
  <c r="B198" i="92" s="1"/>
  <c r="C198" i="92" s="1"/>
  <c r="B199" i="92" s="1"/>
  <c r="C199" i="92" s="1"/>
  <c r="B200" i="92" s="1"/>
  <c r="C200" i="92" s="1"/>
  <c r="B201" i="92" s="1"/>
  <c r="C201" i="92" s="1"/>
  <c r="B202" i="92" s="1"/>
  <c r="C202" i="92" s="1"/>
  <c r="B203" i="92" s="1"/>
  <c r="C203" i="92" s="1"/>
  <c r="B204" i="92" s="1"/>
  <c r="C204" i="92" s="1"/>
  <c r="B205" i="92" s="1"/>
  <c r="C205" i="92" s="1"/>
  <c r="B206" i="92" s="1"/>
  <c r="C206" i="92" s="1"/>
  <c r="A196" i="92"/>
  <c r="Z195" i="92"/>
  <c r="S141" i="92" s="1"/>
  <c r="H142" i="92" s="1"/>
  <c r="J142" i="92" s="1"/>
  <c r="L143" i="92" s="1"/>
  <c r="Y195" i="92"/>
  <c r="X195" i="92"/>
  <c r="W195" i="92"/>
  <c r="V195" i="92"/>
  <c r="U195" i="92"/>
  <c r="T195" i="92"/>
  <c r="S195" i="92"/>
  <c r="O195" i="92"/>
  <c r="K195" i="92"/>
  <c r="Z194" i="92"/>
  <c r="Y194" i="92"/>
  <c r="X194" i="92"/>
  <c r="W194" i="92"/>
  <c r="V194" i="92"/>
  <c r="U194" i="92"/>
  <c r="T194" i="92"/>
  <c r="S194" i="92"/>
  <c r="O194" i="92"/>
  <c r="K194" i="92"/>
  <c r="Z193" i="92"/>
  <c r="Y193" i="92"/>
  <c r="X193" i="92"/>
  <c r="W193" i="92"/>
  <c r="V193" i="92"/>
  <c r="U193" i="92"/>
  <c r="T193" i="92"/>
  <c r="S193" i="92"/>
  <c r="O193" i="92"/>
  <c r="K193" i="92"/>
  <c r="Z192" i="92"/>
  <c r="Y192" i="92"/>
  <c r="X192" i="92"/>
  <c r="W192" i="92"/>
  <c r="V192" i="92"/>
  <c r="U192" i="92"/>
  <c r="T192" i="92"/>
  <c r="S192" i="92"/>
  <c r="O192" i="92"/>
  <c r="K192" i="92"/>
  <c r="Z191" i="92"/>
  <c r="Y191" i="92"/>
  <c r="X191" i="92"/>
  <c r="W191" i="92"/>
  <c r="V191" i="92"/>
  <c r="U191" i="92"/>
  <c r="T191" i="92"/>
  <c r="S191" i="92"/>
  <c r="O191" i="92"/>
  <c r="K191" i="92"/>
  <c r="Z190" i="92"/>
  <c r="Y190" i="92"/>
  <c r="X190" i="92"/>
  <c r="W190" i="92"/>
  <c r="V190" i="92"/>
  <c r="U190" i="92"/>
  <c r="T190" i="92"/>
  <c r="S190" i="92"/>
  <c r="O190" i="92"/>
  <c r="K190" i="92"/>
  <c r="Z189" i="92"/>
  <c r="Y189" i="92"/>
  <c r="X189" i="92"/>
  <c r="W189" i="92"/>
  <c r="V189" i="92"/>
  <c r="U189" i="92"/>
  <c r="T189" i="92"/>
  <c r="S189" i="92"/>
  <c r="O189" i="92"/>
  <c r="K189" i="92"/>
  <c r="Z188" i="92"/>
  <c r="Y188" i="92"/>
  <c r="X188" i="92"/>
  <c r="W188" i="92"/>
  <c r="V188" i="92"/>
  <c r="U188" i="92"/>
  <c r="T188" i="92"/>
  <c r="S188" i="92"/>
  <c r="O188" i="92"/>
  <c r="K188" i="92"/>
  <c r="Z187" i="92"/>
  <c r="Y187" i="92"/>
  <c r="X187" i="92"/>
  <c r="W187" i="92"/>
  <c r="V187" i="92"/>
  <c r="U187" i="92"/>
  <c r="T187" i="92"/>
  <c r="S187" i="92"/>
  <c r="O187" i="92"/>
  <c r="K187" i="92"/>
  <c r="Z186" i="92"/>
  <c r="Y186" i="92"/>
  <c r="X186" i="92"/>
  <c r="W186" i="92"/>
  <c r="V186" i="92"/>
  <c r="U186" i="92"/>
  <c r="T186" i="92"/>
  <c r="S186" i="92"/>
  <c r="O186" i="92"/>
  <c r="K186" i="92"/>
  <c r="Z185" i="92"/>
  <c r="R141" i="92" s="1"/>
  <c r="H140" i="92" s="1"/>
  <c r="J140" i="92" s="1"/>
  <c r="L141" i="92" s="1"/>
  <c r="Y185" i="92"/>
  <c r="X185" i="92"/>
  <c r="W185" i="92"/>
  <c r="V185" i="92"/>
  <c r="U185" i="92"/>
  <c r="T185" i="92"/>
  <c r="S185" i="92"/>
  <c r="O185" i="92"/>
  <c r="K185" i="92"/>
  <c r="C185" i="92"/>
  <c r="B186" i="92" s="1"/>
  <c r="C186" i="92" s="1"/>
  <c r="B187" i="92" s="1"/>
  <c r="C187" i="92" s="1"/>
  <c r="B188" i="92" s="1"/>
  <c r="C188" i="92" s="1"/>
  <c r="B189" i="92" s="1"/>
  <c r="C189" i="92" s="1"/>
  <c r="B190" i="92" s="1"/>
  <c r="C190" i="92" s="1"/>
  <c r="B191" i="92" s="1"/>
  <c r="C191" i="92" s="1"/>
  <c r="B192" i="92" s="1"/>
  <c r="C192" i="92" s="1"/>
  <c r="B193" i="92" s="1"/>
  <c r="C193" i="92" s="1"/>
  <c r="B194" i="92" s="1"/>
  <c r="C194" i="92" s="1"/>
  <c r="B195" i="92" s="1"/>
  <c r="C195" i="92" s="1"/>
  <c r="B185" i="92"/>
  <c r="A185" i="92"/>
  <c r="Z184" i="92"/>
  <c r="Y184" i="92"/>
  <c r="X184" i="92"/>
  <c r="W184" i="92"/>
  <c r="V184" i="92"/>
  <c r="U184" i="92"/>
  <c r="T184" i="92"/>
  <c r="S184" i="92"/>
  <c r="O184" i="92"/>
  <c r="K184" i="92"/>
  <c r="Z183" i="92"/>
  <c r="Y183" i="92"/>
  <c r="X183" i="92"/>
  <c r="W183" i="92"/>
  <c r="V183" i="92"/>
  <c r="U183" i="92"/>
  <c r="T183" i="92"/>
  <c r="S183" i="92"/>
  <c r="O183" i="92"/>
  <c r="K183" i="92"/>
  <c r="Z182" i="92"/>
  <c r="Y182" i="92"/>
  <c r="X182" i="92"/>
  <c r="W182" i="92"/>
  <c r="V182" i="92"/>
  <c r="U182" i="92"/>
  <c r="T182" i="92"/>
  <c r="S182" i="92"/>
  <c r="O182" i="92"/>
  <c r="K182" i="92"/>
  <c r="Z181" i="92"/>
  <c r="Y181" i="92"/>
  <c r="X181" i="92"/>
  <c r="W181" i="92"/>
  <c r="V181" i="92"/>
  <c r="U181" i="92"/>
  <c r="T181" i="92"/>
  <c r="S181" i="92"/>
  <c r="O181" i="92"/>
  <c r="K181" i="92"/>
  <c r="Z180" i="92"/>
  <c r="Y180" i="92"/>
  <c r="X180" i="92"/>
  <c r="W180" i="92"/>
  <c r="V180" i="92"/>
  <c r="U180" i="92"/>
  <c r="T180" i="92"/>
  <c r="S180" i="92"/>
  <c r="O180" i="92"/>
  <c r="K180" i="92"/>
  <c r="Z179" i="92"/>
  <c r="Y179" i="92"/>
  <c r="X179" i="92"/>
  <c r="W179" i="92"/>
  <c r="V179" i="92"/>
  <c r="U179" i="92"/>
  <c r="T179" i="92"/>
  <c r="S179" i="92"/>
  <c r="O179" i="92"/>
  <c r="K179" i="92"/>
  <c r="Z178" i="92"/>
  <c r="Y178" i="92"/>
  <c r="X178" i="92"/>
  <c r="W178" i="92"/>
  <c r="V178" i="92"/>
  <c r="U178" i="92"/>
  <c r="T178" i="92"/>
  <c r="S178" i="92"/>
  <c r="O178" i="92"/>
  <c r="K178" i="92"/>
  <c r="Z177" i="92"/>
  <c r="Y177" i="92"/>
  <c r="X177" i="92"/>
  <c r="W177" i="92"/>
  <c r="V177" i="92"/>
  <c r="U177" i="92"/>
  <c r="T177" i="92"/>
  <c r="S177" i="92"/>
  <c r="O177" i="92"/>
  <c r="K177" i="92"/>
  <c r="Z176" i="92"/>
  <c r="Y176" i="92"/>
  <c r="X176" i="92"/>
  <c r="W176" i="92"/>
  <c r="V176" i="92"/>
  <c r="U176" i="92"/>
  <c r="T176" i="92"/>
  <c r="S176" i="92"/>
  <c r="O176" i="92"/>
  <c r="K176" i="92"/>
  <c r="Z175" i="92"/>
  <c r="Y175" i="92"/>
  <c r="X175" i="92"/>
  <c r="W175" i="92"/>
  <c r="V175" i="92"/>
  <c r="U175" i="92"/>
  <c r="T175" i="92"/>
  <c r="S175" i="92"/>
  <c r="O175" i="92"/>
  <c r="K175" i="92"/>
  <c r="Z174" i="92"/>
  <c r="Y174" i="92"/>
  <c r="X174" i="92"/>
  <c r="W174" i="92"/>
  <c r="V174" i="92"/>
  <c r="U174" i="92"/>
  <c r="T174" i="92"/>
  <c r="S174" i="92"/>
  <c r="O174" i="92"/>
  <c r="K174" i="92"/>
  <c r="B174" i="92"/>
  <c r="C174" i="92" s="1"/>
  <c r="B175" i="92" s="1"/>
  <c r="C175" i="92" s="1"/>
  <c r="B176" i="92" s="1"/>
  <c r="C176" i="92" s="1"/>
  <c r="B177" i="92" s="1"/>
  <c r="C177" i="92" s="1"/>
  <c r="B178" i="92" s="1"/>
  <c r="C178" i="92" s="1"/>
  <c r="B179" i="92" s="1"/>
  <c r="C179" i="92" s="1"/>
  <c r="B180" i="92" s="1"/>
  <c r="C180" i="92" s="1"/>
  <c r="B181" i="92" s="1"/>
  <c r="C181" i="92" s="1"/>
  <c r="B182" i="92" s="1"/>
  <c r="C182" i="92" s="1"/>
  <c r="B183" i="92" s="1"/>
  <c r="C183" i="92" s="1"/>
  <c r="B184" i="92" s="1"/>
  <c r="C184" i="92" s="1"/>
  <c r="A174" i="92"/>
  <c r="Z173" i="92"/>
  <c r="Y173" i="92"/>
  <c r="X173" i="92"/>
  <c r="W173" i="92"/>
  <c r="V173" i="92"/>
  <c r="U173" i="92"/>
  <c r="T173" i="92"/>
  <c r="S173" i="92"/>
  <c r="O173" i="92"/>
  <c r="K173" i="92"/>
  <c r="Z172" i="92"/>
  <c r="Y172" i="92"/>
  <c r="X172" i="92"/>
  <c r="W172" i="92"/>
  <c r="V172" i="92"/>
  <c r="U172" i="92"/>
  <c r="T172" i="92"/>
  <c r="S172" i="92"/>
  <c r="O172" i="92"/>
  <c r="K172" i="92"/>
  <c r="Z171" i="92"/>
  <c r="Y171" i="92"/>
  <c r="X171" i="92"/>
  <c r="W171" i="92"/>
  <c r="V171" i="92"/>
  <c r="U171" i="92"/>
  <c r="T171" i="92"/>
  <c r="S171" i="92"/>
  <c r="O171" i="92"/>
  <c r="K171" i="92"/>
  <c r="Z170" i="92"/>
  <c r="Y170" i="92"/>
  <c r="X170" i="92"/>
  <c r="W170" i="92"/>
  <c r="V170" i="92"/>
  <c r="U170" i="92"/>
  <c r="T170" i="92"/>
  <c r="S170" i="92"/>
  <c r="O170" i="92"/>
  <c r="K170" i="92"/>
  <c r="Z169" i="92"/>
  <c r="Y169" i="92"/>
  <c r="X169" i="92"/>
  <c r="W169" i="92"/>
  <c r="V169" i="92"/>
  <c r="U169" i="92"/>
  <c r="T169" i="92"/>
  <c r="S169" i="92"/>
  <c r="O169" i="92"/>
  <c r="K169" i="92"/>
  <c r="Z168" i="92"/>
  <c r="Y168" i="92"/>
  <c r="X168" i="92"/>
  <c r="W168" i="92"/>
  <c r="V168" i="92"/>
  <c r="U168" i="92"/>
  <c r="T168" i="92"/>
  <c r="S168" i="92"/>
  <c r="O168" i="92"/>
  <c r="K168" i="92"/>
  <c r="Z167" i="92"/>
  <c r="Y167" i="92"/>
  <c r="X167" i="92"/>
  <c r="W167" i="92"/>
  <c r="V167" i="92"/>
  <c r="U167" i="92"/>
  <c r="T167" i="92"/>
  <c r="S167" i="92"/>
  <c r="O167" i="92"/>
  <c r="K167" i="92"/>
  <c r="Z166" i="92"/>
  <c r="Y166" i="92"/>
  <c r="X166" i="92"/>
  <c r="W166" i="92"/>
  <c r="V166" i="92"/>
  <c r="U166" i="92"/>
  <c r="T166" i="92"/>
  <c r="S166" i="92"/>
  <c r="O166" i="92"/>
  <c r="K166" i="92"/>
  <c r="Z165" i="92"/>
  <c r="Y165" i="92"/>
  <c r="X165" i="92"/>
  <c r="W165" i="92"/>
  <c r="V165" i="92"/>
  <c r="U165" i="92"/>
  <c r="T165" i="92"/>
  <c r="S165" i="92"/>
  <c r="O165" i="92"/>
  <c r="K165" i="92"/>
  <c r="Z164" i="92"/>
  <c r="Y164" i="92"/>
  <c r="X164" i="92"/>
  <c r="W164" i="92"/>
  <c r="V164" i="92"/>
  <c r="U164" i="92"/>
  <c r="T164" i="92"/>
  <c r="S164" i="92"/>
  <c r="O164" i="92"/>
  <c r="K164" i="92"/>
  <c r="Z163" i="92"/>
  <c r="Y163" i="92"/>
  <c r="X163" i="92"/>
  <c r="W163" i="92"/>
  <c r="V163" i="92"/>
  <c r="U163" i="92"/>
  <c r="T163" i="92"/>
  <c r="S163" i="92"/>
  <c r="O163" i="92"/>
  <c r="K163" i="92"/>
  <c r="Z162" i="92"/>
  <c r="Z229" i="92" s="1"/>
  <c r="Y162" i="92"/>
  <c r="Y229" i="92" s="1"/>
  <c r="X162" i="92"/>
  <c r="X229" i="92" s="1"/>
  <c r="W162" i="92"/>
  <c r="W229" i="92" s="1"/>
  <c r="V162" i="92"/>
  <c r="V229" i="92" s="1"/>
  <c r="U162" i="92"/>
  <c r="P136" i="92" s="1"/>
  <c r="V136" i="92" s="1"/>
  <c r="T162" i="92"/>
  <c r="T229" i="92" s="1"/>
  <c r="S162" i="92"/>
  <c r="P134" i="92" s="1"/>
  <c r="O162" i="92"/>
  <c r="K162" i="92"/>
  <c r="C162" i="92"/>
  <c r="B163" i="92" s="1"/>
  <c r="C163" i="92" s="1"/>
  <c r="B164" i="92" s="1"/>
  <c r="C164" i="92" s="1"/>
  <c r="B165" i="92" s="1"/>
  <c r="C165" i="92" s="1"/>
  <c r="B166" i="92" s="1"/>
  <c r="C166" i="92" s="1"/>
  <c r="B167" i="92" s="1"/>
  <c r="C167" i="92" s="1"/>
  <c r="B168" i="92" s="1"/>
  <c r="C168" i="92" s="1"/>
  <c r="B169" i="92" s="1"/>
  <c r="C169" i="92" s="1"/>
  <c r="B170" i="92" s="1"/>
  <c r="C170" i="92" s="1"/>
  <c r="B171" i="92" s="1"/>
  <c r="C171" i="92" s="1"/>
  <c r="B172" i="92" s="1"/>
  <c r="C172" i="92" s="1"/>
  <c r="B173" i="92" s="1"/>
  <c r="C173" i="92" s="1"/>
  <c r="B162" i="92"/>
  <c r="A162" i="92"/>
  <c r="L158" i="92"/>
  <c r="K157" i="92"/>
  <c r="K156" i="92"/>
  <c r="K155" i="92"/>
  <c r="K154" i="92"/>
  <c r="K153" i="92"/>
  <c r="K152" i="92"/>
  <c r="K158" i="92" s="1"/>
  <c r="L146" i="92"/>
  <c r="K146" i="92"/>
  <c r="G146" i="92"/>
  <c r="F146" i="92"/>
  <c r="D146" i="92"/>
  <c r="J146" i="92" s="1"/>
  <c r="L147" i="92" s="1"/>
  <c r="A146" i="92"/>
  <c r="K144" i="92"/>
  <c r="L144" i="92" s="1"/>
  <c r="F144" i="92"/>
  <c r="D144" i="92"/>
  <c r="A144" i="92"/>
  <c r="K142" i="92"/>
  <c r="L142" i="92" s="1"/>
  <c r="F142" i="92"/>
  <c r="D142" i="92"/>
  <c r="A142" i="92"/>
  <c r="U141" i="92"/>
  <c r="T141" i="92"/>
  <c r="Q141" i="92"/>
  <c r="P141" i="92"/>
  <c r="V141" i="92" s="1"/>
  <c r="U140" i="92"/>
  <c r="R140" i="92"/>
  <c r="Q140" i="92"/>
  <c r="K140" i="92"/>
  <c r="L140" i="92" s="1"/>
  <c r="F140" i="92"/>
  <c r="D140" i="92"/>
  <c r="A140" i="92"/>
  <c r="S139" i="92"/>
  <c r="R139" i="92"/>
  <c r="Q139" i="92"/>
  <c r="P139" i="92"/>
  <c r="V139" i="92" s="1"/>
  <c r="T138" i="92"/>
  <c r="S138" i="92"/>
  <c r="R138" i="92"/>
  <c r="Q138" i="92"/>
  <c r="V138" i="92" s="1"/>
  <c r="P138" i="92"/>
  <c r="K138" i="92"/>
  <c r="L138" i="92" s="1"/>
  <c r="H138" i="92"/>
  <c r="J138" i="92" s="1"/>
  <c r="L139" i="92" s="1"/>
  <c r="F138" i="92"/>
  <c r="D138" i="92"/>
  <c r="A138" i="92"/>
  <c r="U137" i="92"/>
  <c r="T137" i="92"/>
  <c r="S137" i="92"/>
  <c r="R137" i="92"/>
  <c r="Q137" i="92"/>
  <c r="P137" i="92"/>
  <c r="V137" i="92" s="1"/>
  <c r="U136" i="92"/>
  <c r="U142" i="92" s="1"/>
  <c r="T136" i="92"/>
  <c r="S136" i="92"/>
  <c r="S142" i="92" s="1"/>
  <c r="R136" i="92"/>
  <c r="Q136" i="92"/>
  <c r="K136" i="92"/>
  <c r="L136" i="92" s="1"/>
  <c r="F136" i="92"/>
  <c r="D136" i="92"/>
  <c r="A136" i="92"/>
  <c r="U135" i="92"/>
  <c r="T135" i="92"/>
  <c r="S135" i="92"/>
  <c r="R135" i="92"/>
  <c r="Q135" i="92"/>
  <c r="P135" i="92"/>
  <c r="V135" i="92" s="1"/>
  <c r="U134" i="92"/>
  <c r="H146" i="92" s="1"/>
  <c r="T134" i="92"/>
  <c r="S134" i="92"/>
  <c r="R134" i="92"/>
  <c r="R142" i="92" s="1"/>
  <c r="Q134" i="92"/>
  <c r="Q142" i="92" s="1"/>
  <c r="Z113" i="92"/>
  <c r="Y113" i="92"/>
  <c r="X113" i="92"/>
  <c r="W113" i="92"/>
  <c r="V113" i="92"/>
  <c r="U113" i="92"/>
  <c r="T113" i="92"/>
  <c r="S113" i="92"/>
  <c r="O113" i="92"/>
  <c r="K113" i="92"/>
  <c r="Z112" i="92"/>
  <c r="Y112" i="92"/>
  <c r="X112" i="92"/>
  <c r="W112" i="92"/>
  <c r="V112" i="92"/>
  <c r="U112" i="92"/>
  <c r="T112" i="92"/>
  <c r="S112" i="92"/>
  <c r="O112" i="92"/>
  <c r="K112" i="92"/>
  <c r="Z111" i="92"/>
  <c r="Y111" i="92"/>
  <c r="X111" i="92"/>
  <c r="W111" i="92"/>
  <c r="V111" i="92"/>
  <c r="U111" i="92"/>
  <c r="T111" i="92"/>
  <c r="S111" i="92"/>
  <c r="O111" i="92"/>
  <c r="K111" i="92"/>
  <c r="Z110" i="92"/>
  <c r="Y110" i="92"/>
  <c r="X110" i="92"/>
  <c r="W110" i="92"/>
  <c r="V110" i="92"/>
  <c r="U110" i="92"/>
  <c r="T110" i="92"/>
  <c r="S110" i="92"/>
  <c r="O110" i="92"/>
  <c r="K110" i="92"/>
  <c r="Z109" i="92"/>
  <c r="Y109" i="92"/>
  <c r="X109" i="92"/>
  <c r="W109" i="92"/>
  <c r="V109" i="92"/>
  <c r="U109" i="92"/>
  <c r="T109" i="92"/>
  <c r="S109" i="92"/>
  <c r="O109" i="92"/>
  <c r="K109" i="92"/>
  <c r="Z108" i="92"/>
  <c r="Y108" i="92"/>
  <c r="X108" i="92"/>
  <c r="W108" i="92"/>
  <c r="V108" i="92"/>
  <c r="U108" i="92"/>
  <c r="T108" i="92"/>
  <c r="S108" i="92"/>
  <c r="O108" i="92"/>
  <c r="K108" i="92"/>
  <c r="Z107" i="92"/>
  <c r="Y107" i="92"/>
  <c r="X107" i="92"/>
  <c r="W107" i="92"/>
  <c r="V107" i="92"/>
  <c r="U107" i="92"/>
  <c r="T107" i="92"/>
  <c r="S107" i="92"/>
  <c r="O107" i="92"/>
  <c r="K107" i="92"/>
  <c r="Z106" i="92"/>
  <c r="Y106" i="92"/>
  <c r="X106" i="92"/>
  <c r="W106" i="92"/>
  <c r="V106" i="92"/>
  <c r="U106" i="92"/>
  <c r="T106" i="92"/>
  <c r="S106" i="92"/>
  <c r="O106" i="92"/>
  <c r="K106" i="92"/>
  <c r="Z105" i="92"/>
  <c r="Y105" i="92"/>
  <c r="X105" i="92"/>
  <c r="W105" i="92"/>
  <c r="V105" i="92"/>
  <c r="U105" i="92"/>
  <c r="T105" i="92"/>
  <c r="S105" i="92"/>
  <c r="O105" i="92"/>
  <c r="K105" i="92"/>
  <c r="Z104" i="92"/>
  <c r="Y104" i="92"/>
  <c r="X104" i="92"/>
  <c r="W104" i="92"/>
  <c r="V104" i="92"/>
  <c r="U104" i="92"/>
  <c r="T104" i="92"/>
  <c r="S104" i="92"/>
  <c r="O104" i="92"/>
  <c r="K104" i="92"/>
  <c r="Z103" i="92"/>
  <c r="Y103" i="92"/>
  <c r="X103" i="92"/>
  <c r="W103" i="92"/>
  <c r="V103" i="92"/>
  <c r="U103" i="92"/>
  <c r="T103" i="92"/>
  <c r="S103" i="92"/>
  <c r="O103" i="92"/>
  <c r="K103" i="92"/>
  <c r="B103" i="92"/>
  <c r="C103" i="92" s="1"/>
  <c r="B104" i="92" s="1"/>
  <c r="C104" i="92" s="1"/>
  <c r="B105" i="92" s="1"/>
  <c r="C105" i="92" s="1"/>
  <c r="B106" i="92" s="1"/>
  <c r="C106" i="92" s="1"/>
  <c r="B107" i="92" s="1"/>
  <c r="C107" i="92" s="1"/>
  <c r="B108" i="92" s="1"/>
  <c r="C108" i="92" s="1"/>
  <c r="B109" i="92" s="1"/>
  <c r="C109" i="92" s="1"/>
  <c r="B110" i="92" s="1"/>
  <c r="C110" i="92" s="1"/>
  <c r="B111" i="92" s="1"/>
  <c r="C111" i="92" s="1"/>
  <c r="B112" i="92" s="1"/>
  <c r="C112" i="92" s="1"/>
  <c r="B113" i="92" s="1"/>
  <c r="C113" i="92" s="1"/>
  <c r="A103" i="92"/>
  <c r="Z102" i="92"/>
  <c r="Y102" i="92"/>
  <c r="X102" i="92"/>
  <c r="W102" i="92"/>
  <c r="V102" i="92"/>
  <c r="U102" i="92"/>
  <c r="T102" i="92"/>
  <c r="S102" i="92"/>
  <c r="O102" i="92"/>
  <c r="K102" i="92"/>
  <c r="Z101" i="92"/>
  <c r="Y101" i="92"/>
  <c r="X101" i="92"/>
  <c r="W101" i="92"/>
  <c r="V101" i="92"/>
  <c r="U101" i="92"/>
  <c r="T101" i="92"/>
  <c r="S101" i="92"/>
  <c r="O101" i="92"/>
  <c r="K101" i="92"/>
  <c r="Z100" i="92"/>
  <c r="Y100" i="92"/>
  <c r="X100" i="92"/>
  <c r="W100" i="92"/>
  <c r="V100" i="92"/>
  <c r="U100" i="92"/>
  <c r="T100" i="92"/>
  <c r="S100" i="92"/>
  <c r="O100" i="92"/>
  <c r="K100" i="92"/>
  <c r="Z99" i="92"/>
  <c r="Y99" i="92"/>
  <c r="X99" i="92"/>
  <c r="W99" i="92"/>
  <c r="V99" i="92"/>
  <c r="U99" i="92"/>
  <c r="T99" i="92"/>
  <c r="S99" i="92"/>
  <c r="O99" i="92"/>
  <c r="K99" i="92"/>
  <c r="Z98" i="92"/>
  <c r="Y98" i="92"/>
  <c r="X98" i="92"/>
  <c r="W98" i="92"/>
  <c r="V98" i="92"/>
  <c r="U98" i="92"/>
  <c r="T98" i="92"/>
  <c r="S98" i="92"/>
  <c r="O98" i="92"/>
  <c r="K98" i="92"/>
  <c r="Z97" i="92"/>
  <c r="Y97" i="92"/>
  <c r="X97" i="92"/>
  <c r="W97" i="92"/>
  <c r="V97" i="92"/>
  <c r="U97" i="92"/>
  <c r="T97" i="92"/>
  <c r="S97" i="92"/>
  <c r="O97" i="92"/>
  <c r="K97" i="92"/>
  <c r="Z96" i="92"/>
  <c r="Y96" i="92"/>
  <c r="X96" i="92"/>
  <c r="W96" i="92"/>
  <c r="V96" i="92"/>
  <c r="U96" i="92"/>
  <c r="T96" i="92"/>
  <c r="S96" i="92"/>
  <c r="O96" i="92"/>
  <c r="K96" i="92"/>
  <c r="Z95" i="92"/>
  <c r="Y95" i="92"/>
  <c r="X95" i="92"/>
  <c r="W95" i="92"/>
  <c r="V95" i="92"/>
  <c r="U95" i="92"/>
  <c r="T95" i="92"/>
  <c r="S95" i="92"/>
  <c r="O95" i="92"/>
  <c r="K95" i="92"/>
  <c r="Z94" i="92"/>
  <c r="Y94" i="92"/>
  <c r="X94" i="92"/>
  <c r="W94" i="92"/>
  <c r="V94" i="92"/>
  <c r="U94" i="92"/>
  <c r="T94" i="92"/>
  <c r="S94" i="92"/>
  <c r="O94" i="92"/>
  <c r="K94" i="92"/>
  <c r="Z93" i="92"/>
  <c r="Y93" i="92"/>
  <c r="X93" i="92"/>
  <c r="W93" i="92"/>
  <c r="V93" i="92"/>
  <c r="U93" i="92"/>
  <c r="T93" i="92"/>
  <c r="S93" i="92"/>
  <c r="O93" i="92"/>
  <c r="K93" i="92"/>
  <c r="Z92" i="92"/>
  <c r="Y92" i="92"/>
  <c r="X92" i="92"/>
  <c r="W92" i="92"/>
  <c r="V92" i="92"/>
  <c r="T22" i="92" s="1"/>
  <c r="U92" i="92"/>
  <c r="T92" i="92"/>
  <c r="S92" i="92"/>
  <c r="O92" i="92"/>
  <c r="K92" i="92"/>
  <c r="C92" i="92"/>
  <c r="B93" i="92" s="1"/>
  <c r="C93" i="92" s="1"/>
  <c r="B94" i="92" s="1"/>
  <c r="C94" i="92" s="1"/>
  <c r="B95" i="92" s="1"/>
  <c r="C95" i="92" s="1"/>
  <c r="B96" i="92" s="1"/>
  <c r="C96" i="92" s="1"/>
  <c r="B97" i="92" s="1"/>
  <c r="C97" i="92" s="1"/>
  <c r="B98" i="92" s="1"/>
  <c r="C98" i="92" s="1"/>
  <c r="B99" i="92" s="1"/>
  <c r="C99" i="92" s="1"/>
  <c r="B100" i="92" s="1"/>
  <c r="C100" i="92" s="1"/>
  <c r="B101" i="92" s="1"/>
  <c r="C101" i="92" s="1"/>
  <c r="B102" i="92" s="1"/>
  <c r="C102" i="92" s="1"/>
  <c r="B92" i="92"/>
  <c r="A92" i="92"/>
  <c r="Z91" i="92"/>
  <c r="Y91" i="92"/>
  <c r="X91" i="92"/>
  <c r="W91" i="92"/>
  <c r="T23" i="92" s="1"/>
  <c r="V91" i="92"/>
  <c r="U91" i="92"/>
  <c r="T91" i="92"/>
  <c r="S91" i="92"/>
  <c r="O91" i="92"/>
  <c r="K91" i="92"/>
  <c r="Z90" i="92"/>
  <c r="Y90" i="92"/>
  <c r="X90" i="92"/>
  <c r="W90" i="92"/>
  <c r="V90" i="92"/>
  <c r="U90" i="92"/>
  <c r="T90" i="92"/>
  <c r="S90" i="92"/>
  <c r="O90" i="92"/>
  <c r="K90" i="92"/>
  <c r="Z89" i="92"/>
  <c r="Y89" i="92"/>
  <c r="X89" i="92"/>
  <c r="W89" i="92"/>
  <c r="V89" i="92"/>
  <c r="U89" i="92"/>
  <c r="T89" i="92"/>
  <c r="S89" i="92"/>
  <c r="O89" i="92"/>
  <c r="K89" i="92"/>
  <c r="Z88" i="92"/>
  <c r="Y88" i="92"/>
  <c r="X88" i="92"/>
  <c r="W88" i="92"/>
  <c r="V88" i="92"/>
  <c r="U88" i="92"/>
  <c r="T88" i="92"/>
  <c r="S88" i="92"/>
  <c r="O88" i="92"/>
  <c r="K88" i="92"/>
  <c r="Z87" i="92"/>
  <c r="Y87" i="92"/>
  <c r="X87" i="92"/>
  <c r="W87" i="92"/>
  <c r="V87" i="92"/>
  <c r="U87" i="92"/>
  <c r="T87" i="92"/>
  <c r="S87" i="92"/>
  <c r="O87" i="92"/>
  <c r="K87" i="92"/>
  <c r="Z86" i="92"/>
  <c r="Y86" i="92"/>
  <c r="X86" i="92"/>
  <c r="W86" i="92"/>
  <c r="V86" i="92"/>
  <c r="U86" i="92"/>
  <c r="T86" i="92"/>
  <c r="S86" i="92"/>
  <c r="O86" i="92"/>
  <c r="K86" i="92"/>
  <c r="Z85" i="92"/>
  <c r="Y85" i="92"/>
  <c r="X85" i="92"/>
  <c r="W85" i="92"/>
  <c r="V85" i="92"/>
  <c r="U85" i="92"/>
  <c r="T85" i="92"/>
  <c r="S85" i="92"/>
  <c r="O85" i="92"/>
  <c r="K85" i="92"/>
  <c r="Z84" i="92"/>
  <c r="Y84" i="92"/>
  <c r="X84" i="92"/>
  <c r="W84" i="92"/>
  <c r="V84" i="92"/>
  <c r="U84" i="92"/>
  <c r="T84" i="92"/>
  <c r="S84" i="92"/>
  <c r="O84" i="92"/>
  <c r="K84" i="92"/>
  <c r="Z83" i="92"/>
  <c r="Y83" i="92"/>
  <c r="X83" i="92"/>
  <c r="W83" i="92"/>
  <c r="V83" i="92"/>
  <c r="U83" i="92"/>
  <c r="T83" i="92"/>
  <c r="S83" i="92"/>
  <c r="O83" i="92"/>
  <c r="K83" i="92"/>
  <c r="Z82" i="92"/>
  <c r="Y82" i="92"/>
  <c r="X82" i="92"/>
  <c r="W82" i="92"/>
  <c r="V82" i="92"/>
  <c r="U82" i="92"/>
  <c r="T82" i="92"/>
  <c r="S82" i="92"/>
  <c r="O82" i="92"/>
  <c r="K82" i="92"/>
  <c r="Z81" i="92"/>
  <c r="Y81" i="92"/>
  <c r="X81" i="92"/>
  <c r="W81" i="92"/>
  <c r="V81" i="92"/>
  <c r="U81" i="92"/>
  <c r="T81" i="92"/>
  <c r="S81" i="92"/>
  <c r="S19" i="92" s="1"/>
  <c r="O81" i="92"/>
  <c r="K81" i="92"/>
  <c r="B81" i="92"/>
  <c r="C81" i="92" s="1"/>
  <c r="B82" i="92" s="1"/>
  <c r="C82" i="92" s="1"/>
  <c r="B83" i="92" s="1"/>
  <c r="C83" i="92" s="1"/>
  <c r="B84" i="92" s="1"/>
  <c r="C84" i="92" s="1"/>
  <c r="B85" i="92" s="1"/>
  <c r="C85" i="92" s="1"/>
  <c r="B86" i="92" s="1"/>
  <c r="C86" i="92" s="1"/>
  <c r="B87" i="92" s="1"/>
  <c r="C87" i="92" s="1"/>
  <c r="B88" i="92" s="1"/>
  <c r="C88" i="92" s="1"/>
  <c r="B89" i="92" s="1"/>
  <c r="C89" i="92" s="1"/>
  <c r="B90" i="92" s="1"/>
  <c r="C90" i="92" s="1"/>
  <c r="B91" i="92" s="1"/>
  <c r="C91" i="92" s="1"/>
  <c r="A81" i="92"/>
  <c r="Z80" i="92"/>
  <c r="Y80" i="92"/>
  <c r="X80" i="92"/>
  <c r="S24" i="92" s="1"/>
  <c r="W80" i="92"/>
  <c r="V80" i="92"/>
  <c r="U80" i="92"/>
  <c r="T80" i="92"/>
  <c r="S80" i="92"/>
  <c r="O80" i="92"/>
  <c r="K80" i="92"/>
  <c r="Z79" i="92"/>
  <c r="Y79" i="92"/>
  <c r="X79" i="92"/>
  <c r="W79" i="92"/>
  <c r="V79" i="92"/>
  <c r="U79" i="92"/>
  <c r="T79" i="92"/>
  <c r="S79" i="92"/>
  <c r="O79" i="92"/>
  <c r="K79" i="92"/>
  <c r="Z78" i="92"/>
  <c r="Y78" i="92"/>
  <c r="X78" i="92"/>
  <c r="W78" i="92"/>
  <c r="V78" i="92"/>
  <c r="U78" i="92"/>
  <c r="T78" i="92"/>
  <c r="S78" i="92"/>
  <c r="O78" i="92"/>
  <c r="K78" i="92"/>
  <c r="Z77" i="92"/>
  <c r="Y77" i="92"/>
  <c r="X77" i="92"/>
  <c r="W77" i="92"/>
  <c r="V77" i="92"/>
  <c r="U77" i="92"/>
  <c r="T77" i="92"/>
  <c r="S77" i="92"/>
  <c r="O77" i="92"/>
  <c r="K77" i="92"/>
  <c r="Z76" i="92"/>
  <c r="Y76" i="92"/>
  <c r="X76" i="92"/>
  <c r="W76" i="92"/>
  <c r="V76" i="92"/>
  <c r="U76" i="92"/>
  <c r="T76" i="92"/>
  <c r="S76" i="92"/>
  <c r="O76" i="92"/>
  <c r="K76" i="92"/>
  <c r="Z75" i="92"/>
  <c r="Y75" i="92"/>
  <c r="X75" i="92"/>
  <c r="W75" i="92"/>
  <c r="V75" i="92"/>
  <c r="U75" i="92"/>
  <c r="T75" i="92"/>
  <c r="S75" i="92"/>
  <c r="O75" i="92"/>
  <c r="K75" i="92"/>
  <c r="Z74" i="92"/>
  <c r="Y74" i="92"/>
  <c r="X74" i="92"/>
  <c r="W74" i="92"/>
  <c r="V74" i="92"/>
  <c r="U74" i="92"/>
  <c r="T74" i="92"/>
  <c r="S74" i="92"/>
  <c r="O74" i="92"/>
  <c r="K74" i="92"/>
  <c r="Z73" i="92"/>
  <c r="Y73" i="92"/>
  <c r="X73" i="92"/>
  <c r="W73" i="92"/>
  <c r="V73" i="92"/>
  <c r="U73" i="92"/>
  <c r="T73" i="92"/>
  <c r="S73" i="92"/>
  <c r="O73" i="92"/>
  <c r="K73" i="92"/>
  <c r="Z72" i="92"/>
  <c r="Y72" i="92"/>
  <c r="X72" i="92"/>
  <c r="W72" i="92"/>
  <c r="V72" i="92"/>
  <c r="U72" i="92"/>
  <c r="T72" i="92"/>
  <c r="S72" i="92"/>
  <c r="O72" i="92"/>
  <c r="K72" i="92"/>
  <c r="Z71" i="92"/>
  <c r="Y71" i="92"/>
  <c r="X71" i="92"/>
  <c r="W71" i="92"/>
  <c r="V71" i="92"/>
  <c r="U71" i="92"/>
  <c r="T71" i="92"/>
  <c r="S71" i="92"/>
  <c r="O71" i="92"/>
  <c r="K71" i="92"/>
  <c r="Z70" i="92"/>
  <c r="Y70" i="92"/>
  <c r="X70" i="92"/>
  <c r="R24" i="92" s="1"/>
  <c r="W70" i="92"/>
  <c r="V70" i="92"/>
  <c r="U70" i="92"/>
  <c r="T70" i="92"/>
  <c r="R20" i="92" s="1"/>
  <c r="S70" i="92"/>
  <c r="O70" i="92"/>
  <c r="K70" i="92"/>
  <c r="B70" i="92"/>
  <c r="C70" i="92" s="1"/>
  <c r="B71" i="92" s="1"/>
  <c r="C71" i="92" s="1"/>
  <c r="B72" i="92" s="1"/>
  <c r="C72" i="92" s="1"/>
  <c r="B73" i="92" s="1"/>
  <c r="C73" i="92" s="1"/>
  <c r="B74" i="92" s="1"/>
  <c r="C74" i="92" s="1"/>
  <c r="B75" i="92" s="1"/>
  <c r="C75" i="92" s="1"/>
  <c r="B76" i="92" s="1"/>
  <c r="C76" i="92" s="1"/>
  <c r="B77" i="92" s="1"/>
  <c r="C77" i="92" s="1"/>
  <c r="B78" i="92" s="1"/>
  <c r="C78" i="92" s="1"/>
  <c r="B79" i="92" s="1"/>
  <c r="C79" i="92" s="1"/>
  <c r="B80" i="92" s="1"/>
  <c r="C80" i="92" s="1"/>
  <c r="A70" i="92"/>
  <c r="Z69" i="92"/>
  <c r="Y69" i="92"/>
  <c r="R25" i="92" s="1"/>
  <c r="X69" i="92"/>
  <c r="W69" i="92"/>
  <c r="V69" i="92"/>
  <c r="R22" i="92" s="1"/>
  <c r="U69" i="92"/>
  <c r="R21" i="92" s="1"/>
  <c r="T69" i="92"/>
  <c r="S69" i="92"/>
  <c r="O69" i="92"/>
  <c r="K69" i="92"/>
  <c r="Z68" i="92"/>
  <c r="Y68" i="92"/>
  <c r="X68" i="92"/>
  <c r="W68" i="92"/>
  <c r="V68" i="92"/>
  <c r="U68" i="92"/>
  <c r="T68" i="92"/>
  <c r="S68" i="92"/>
  <c r="O68" i="92"/>
  <c r="K68" i="92"/>
  <c r="Z67" i="92"/>
  <c r="Y67" i="92"/>
  <c r="X67" i="92"/>
  <c r="W67" i="92"/>
  <c r="V67" i="92"/>
  <c r="U67" i="92"/>
  <c r="T67" i="92"/>
  <c r="S67" i="92"/>
  <c r="O67" i="92"/>
  <c r="K67" i="92"/>
  <c r="Z66" i="92"/>
  <c r="Y66" i="92"/>
  <c r="X66" i="92"/>
  <c r="W66" i="92"/>
  <c r="V66" i="92"/>
  <c r="U66" i="92"/>
  <c r="T66" i="92"/>
  <c r="S66" i="92"/>
  <c r="O66" i="92"/>
  <c r="K66" i="92"/>
  <c r="Z65" i="92"/>
  <c r="Y65" i="92"/>
  <c r="X65" i="92"/>
  <c r="W65" i="92"/>
  <c r="V65" i="92"/>
  <c r="U65" i="92"/>
  <c r="T65" i="92"/>
  <c r="S65" i="92"/>
  <c r="O65" i="92"/>
  <c r="K65" i="92"/>
  <c r="Z64" i="92"/>
  <c r="Y64" i="92"/>
  <c r="X64" i="92"/>
  <c r="W64" i="92"/>
  <c r="V64" i="92"/>
  <c r="U64" i="92"/>
  <c r="T64" i="92"/>
  <c r="S64" i="92"/>
  <c r="O64" i="92"/>
  <c r="K64" i="92"/>
  <c r="Z63" i="92"/>
  <c r="Y63" i="92"/>
  <c r="X63" i="92"/>
  <c r="W63" i="92"/>
  <c r="V63" i="92"/>
  <c r="U63" i="92"/>
  <c r="T63" i="92"/>
  <c r="S63" i="92"/>
  <c r="O63" i="92"/>
  <c r="K63" i="92"/>
  <c r="Z62" i="92"/>
  <c r="Y62" i="92"/>
  <c r="X62" i="92"/>
  <c r="W62" i="92"/>
  <c r="V62" i="92"/>
  <c r="U62" i="92"/>
  <c r="T62" i="92"/>
  <c r="S62" i="92"/>
  <c r="O62" i="92"/>
  <c r="K62" i="92"/>
  <c r="Z61" i="92"/>
  <c r="Y61" i="92"/>
  <c r="X61" i="92"/>
  <c r="W61" i="92"/>
  <c r="V61" i="92"/>
  <c r="U61" i="92"/>
  <c r="T61" i="92"/>
  <c r="S61" i="92"/>
  <c r="O61" i="92"/>
  <c r="K61" i="92"/>
  <c r="Z60" i="92"/>
  <c r="Y60" i="92"/>
  <c r="X60" i="92"/>
  <c r="W60" i="92"/>
  <c r="V60" i="92"/>
  <c r="U60" i="92"/>
  <c r="T60" i="92"/>
  <c r="S60" i="92"/>
  <c r="O60" i="92"/>
  <c r="K60" i="92"/>
  <c r="Z59" i="92"/>
  <c r="Y59" i="92"/>
  <c r="Q25" i="92" s="1"/>
  <c r="X59" i="92"/>
  <c r="W59" i="92"/>
  <c r="V59" i="92"/>
  <c r="U59" i="92"/>
  <c r="Q21" i="92" s="1"/>
  <c r="T59" i="92"/>
  <c r="S59" i="92"/>
  <c r="Q19" i="92" s="1"/>
  <c r="O59" i="92"/>
  <c r="K59" i="92"/>
  <c r="C59" i="92"/>
  <c r="B60" i="92" s="1"/>
  <c r="C60" i="92" s="1"/>
  <c r="B61" i="92" s="1"/>
  <c r="C61" i="92" s="1"/>
  <c r="B62" i="92" s="1"/>
  <c r="C62" i="92" s="1"/>
  <c r="B63" i="92" s="1"/>
  <c r="C63" i="92" s="1"/>
  <c r="B64" i="92" s="1"/>
  <c r="C64" i="92" s="1"/>
  <c r="B65" i="92" s="1"/>
  <c r="C65" i="92" s="1"/>
  <c r="B66" i="92" s="1"/>
  <c r="C66" i="92" s="1"/>
  <c r="B67" i="92" s="1"/>
  <c r="C67" i="92" s="1"/>
  <c r="B68" i="92" s="1"/>
  <c r="C68" i="92" s="1"/>
  <c r="B69" i="92" s="1"/>
  <c r="C69" i="92" s="1"/>
  <c r="B59" i="92"/>
  <c r="A59" i="92"/>
  <c r="Z58" i="92"/>
  <c r="Y58" i="92"/>
  <c r="X58" i="92"/>
  <c r="W58" i="92"/>
  <c r="V58" i="92"/>
  <c r="U58" i="92"/>
  <c r="T58" i="92"/>
  <c r="S58" i="92"/>
  <c r="O58" i="92"/>
  <c r="K58" i="92"/>
  <c r="Z57" i="92"/>
  <c r="Y57" i="92"/>
  <c r="X57" i="92"/>
  <c r="W57" i="92"/>
  <c r="V57" i="92"/>
  <c r="U57" i="92"/>
  <c r="T57" i="92"/>
  <c r="S57" i="92"/>
  <c r="O57" i="92"/>
  <c r="K57" i="92"/>
  <c r="Z56" i="92"/>
  <c r="Y56" i="92"/>
  <c r="X56" i="92"/>
  <c r="W56" i="92"/>
  <c r="V56" i="92"/>
  <c r="U56" i="92"/>
  <c r="T56" i="92"/>
  <c r="S56" i="92"/>
  <c r="O56" i="92"/>
  <c r="K56" i="92"/>
  <c r="Z55" i="92"/>
  <c r="Y55" i="92"/>
  <c r="X55" i="92"/>
  <c r="W55" i="92"/>
  <c r="V55" i="92"/>
  <c r="U55" i="92"/>
  <c r="T55" i="92"/>
  <c r="S55" i="92"/>
  <c r="O55" i="92"/>
  <c r="K55" i="92"/>
  <c r="Z54" i="92"/>
  <c r="Y54" i="92"/>
  <c r="X54" i="92"/>
  <c r="W54" i="92"/>
  <c r="V54" i="92"/>
  <c r="U54" i="92"/>
  <c r="T54" i="92"/>
  <c r="S54" i="92"/>
  <c r="O54" i="92"/>
  <c r="K54" i="92"/>
  <c r="Z53" i="92"/>
  <c r="Y53" i="92"/>
  <c r="X53" i="92"/>
  <c r="W53" i="92"/>
  <c r="V53" i="92"/>
  <c r="U53" i="92"/>
  <c r="T53" i="92"/>
  <c r="S53" i="92"/>
  <c r="O53" i="92"/>
  <c r="K53" i="92"/>
  <c r="Z52" i="92"/>
  <c r="Y52" i="92"/>
  <c r="X52" i="92"/>
  <c r="W52" i="92"/>
  <c r="V52" i="92"/>
  <c r="U52" i="92"/>
  <c r="T52" i="92"/>
  <c r="S52" i="92"/>
  <c r="O52" i="92"/>
  <c r="K52" i="92"/>
  <c r="Z51" i="92"/>
  <c r="Y51" i="92"/>
  <c r="X51" i="92"/>
  <c r="W51" i="92"/>
  <c r="V51" i="92"/>
  <c r="U51" i="92"/>
  <c r="T51" i="92"/>
  <c r="S51" i="92"/>
  <c r="O51" i="92"/>
  <c r="K51" i="92"/>
  <c r="Z50" i="92"/>
  <c r="Y50" i="92"/>
  <c r="X50" i="92"/>
  <c r="W50" i="92"/>
  <c r="V50" i="92"/>
  <c r="U50" i="92"/>
  <c r="T50" i="92"/>
  <c r="S50" i="92"/>
  <c r="O50" i="92"/>
  <c r="K50" i="92"/>
  <c r="Z49" i="92"/>
  <c r="Y49" i="92"/>
  <c r="X49" i="92"/>
  <c r="W49" i="92"/>
  <c r="V49" i="92"/>
  <c r="U49" i="92"/>
  <c r="T49" i="92"/>
  <c r="S49" i="92"/>
  <c r="O49" i="92"/>
  <c r="K49" i="92"/>
  <c r="Z48" i="92"/>
  <c r="Y48" i="92"/>
  <c r="X48" i="92"/>
  <c r="W48" i="92"/>
  <c r="V48" i="92"/>
  <c r="U48" i="92"/>
  <c r="T48" i="92"/>
  <c r="S48" i="92"/>
  <c r="O48" i="92"/>
  <c r="K48" i="92"/>
  <c r="Z47" i="92"/>
  <c r="P26" i="92" s="1"/>
  <c r="Y47" i="92"/>
  <c r="Y114" i="92" s="1"/>
  <c r="X47" i="92"/>
  <c r="P24" i="92" s="1"/>
  <c r="V24" i="92" s="1"/>
  <c r="W47" i="92"/>
  <c r="W114" i="92" s="1"/>
  <c r="V47" i="92"/>
  <c r="P22" i="92" s="1"/>
  <c r="U47" i="92"/>
  <c r="U114" i="92" s="1"/>
  <c r="T47" i="92"/>
  <c r="P20" i="92" s="1"/>
  <c r="S47" i="92"/>
  <c r="O47" i="92"/>
  <c r="K47" i="92"/>
  <c r="C47" i="92"/>
  <c r="B48" i="92" s="1"/>
  <c r="C48" i="92" s="1"/>
  <c r="B49" i="92" s="1"/>
  <c r="C49" i="92" s="1"/>
  <c r="B50" i="92" s="1"/>
  <c r="C50" i="92" s="1"/>
  <c r="B51" i="92" s="1"/>
  <c r="C51" i="92" s="1"/>
  <c r="B52" i="92" s="1"/>
  <c r="C52" i="92" s="1"/>
  <c r="B53" i="92" s="1"/>
  <c r="C53" i="92" s="1"/>
  <c r="B54" i="92" s="1"/>
  <c r="C54" i="92" s="1"/>
  <c r="B55" i="92" s="1"/>
  <c r="C55" i="92" s="1"/>
  <c r="B56" i="92" s="1"/>
  <c r="C56" i="92" s="1"/>
  <c r="B57" i="92" s="1"/>
  <c r="C57" i="92" s="1"/>
  <c r="B58" i="92" s="1"/>
  <c r="C58" i="92" s="1"/>
  <c r="B47" i="92"/>
  <c r="A47" i="92"/>
  <c r="L43" i="92"/>
  <c r="K42" i="92"/>
  <c r="K41" i="92"/>
  <c r="K40" i="92"/>
  <c r="K39" i="92"/>
  <c r="K38" i="92"/>
  <c r="K37" i="92"/>
  <c r="K43" i="92" s="1"/>
  <c r="K31" i="92"/>
  <c r="L31" i="92" s="1"/>
  <c r="G31" i="92"/>
  <c r="F31" i="92"/>
  <c r="D31" i="92"/>
  <c r="A31" i="92"/>
  <c r="K29" i="92"/>
  <c r="K34" i="92" s="1"/>
  <c r="L33" i="92" s="1"/>
  <c r="F29" i="92"/>
  <c r="D29" i="92"/>
  <c r="J29" i="92" s="1"/>
  <c r="A29" i="92"/>
  <c r="L27" i="92"/>
  <c r="K27" i="92"/>
  <c r="G27" i="92"/>
  <c r="F27" i="92"/>
  <c r="D27" i="92"/>
  <c r="A27" i="92"/>
  <c r="U26" i="92"/>
  <c r="T26" i="92"/>
  <c r="H29" i="92" s="1"/>
  <c r="S26" i="92"/>
  <c r="R26" i="92"/>
  <c r="Q26" i="92"/>
  <c r="U25" i="92"/>
  <c r="T25" i="92"/>
  <c r="S25" i="92"/>
  <c r="P25" i="92"/>
  <c r="L25" i="92"/>
  <c r="K25" i="92"/>
  <c r="G25" i="92"/>
  <c r="F25" i="92"/>
  <c r="D25" i="92"/>
  <c r="A25" i="92"/>
  <c r="U24" i="92"/>
  <c r="T24" i="92"/>
  <c r="Q24" i="92"/>
  <c r="U23" i="92"/>
  <c r="S23" i="92"/>
  <c r="R23" i="92"/>
  <c r="Q23" i="92"/>
  <c r="P23" i="92"/>
  <c r="V23" i="92" s="1"/>
  <c r="L23" i="92"/>
  <c r="K23" i="92"/>
  <c r="G23" i="92"/>
  <c r="F23" i="92"/>
  <c r="D23" i="92"/>
  <c r="A23" i="92"/>
  <c r="U22" i="92"/>
  <c r="S22" i="92"/>
  <c r="Q22" i="92"/>
  <c r="U21" i="92"/>
  <c r="T21" i="92"/>
  <c r="S21" i="92"/>
  <c r="P21" i="92"/>
  <c r="V21" i="92" s="1"/>
  <c r="L21" i="92"/>
  <c r="K21" i="92"/>
  <c r="G21" i="92"/>
  <c r="F21" i="92"/>
  <c r="D21" i="92"/>
  <c r="A21" i="92"/>
  <c r="U20" i="92"/>
  <c r="T20" i="92"/>
  <c r="S20" i="92"/>
  <c r="Q20" i="92"/>
  <c r="U19" i="92"/>
  <c r="U27" i="92" s="1"/>
  <c r="I31" i="92" s="1"/>
  <c r="T19" i="92"/>
  <c r="T27" i="92" s="1"/>
  <c r="R19" i="92"/>
  <c r="H25" i="92" s="1"/>
  <c r="J25" i="92" s="1"/>
  <c r="L26" i="92" s="1"/>
  <c r="P19" i="92"/>
  <c r="Z228" i="91"/>
  <c r="Y228" i="91"/>
  <c r="X228" i="91"/>
  <c r="W228" i="91"/>
  <c r="V228" i="91"/>
  <c r="U228" i="91"/>
  <c r="T228" i="91"/>
  <c r="S228" i="91"/>
  <c r="O228" i="91"/>
  <c r="K228" i="91"/>
  <c r="Z227" i="91"/>
  <c r="Y227" i="91"/>
  <c r="X227" i="91"/>
  <c r="W227" i="91"/>
  <c r="V227" i="91"/>
  <c r="U227" i="91"/>
  <c r="T227" i="91"/>
  <c r="S227" i="91"/>
  <c r="O227" i="91"/>
  <c r="K227" i="91"/>
  <c r="Z226" i="91"/>
  <c r="Y226" i="91"/>
  <c r="X226" i="91"/>
  <c r="W226" i="91"/>
  <c r="V226" i="91"/>
  <c r="U226" i="91"/>
  <c r="T226" i="91"/>
  <c r="S226" i="91"/>
  <c r="O226" i="91"/>
  <c r="K226" i="91"/>
  <c r="Z225" i="91"/>
  <c r="Y225" i="91"/>
  <c r="X225" i="91"/>
  <c r="W225" i="91"/>
  <c r="V225" i="91"/>
  <c r="U225" i="91"/>
  <c r="T225" i="91"/>
  <c r="S225" i="91"/>
  <c r="O225" i="91"/>
  <c r="K225" i="91"/>
  <c r="Z224" i="91"/>
  <c r="Y224" i="91"/>
  <c r="X224" i="91"/>
  <c r="W224" i="91"/>
  <c r="V224" i="91"/>
  <c r="U224" i="91"/>
  <c r="T224" i="91"/>
  <c r="S224" i="91"/>
  <c r="O224" i="91"/>
  <c r="K224" i="91"/>
  <c r="Z223" i="91"/>
  <c r="Y223" i="91"/>
  <c r="X223" i="91"/>
  <c r="W223" i="91"/>
  <c r="V223" i="91"/>
  <c r="U223" i="91"/>
  <c r="T223" i="91"/>
  <c r="S223" i="91"/>
  <c r="O223" i="91"/>
  <c r="K223" i="91"/>
  <c r="Z222" i="91"/>
  <c r="Y222" i="91"/>
  <c r="X222" i="91"/>
  <c r="W222" i="91"/>
  <c r="V222" i="91"/>
  <c r="U222" i="91"/>
  <c r="T222" i="91"/>
  <c r="S222" i="91"/>
  <c r="O222" i="91"/>
  <c r="K222" i="91"/>
  <c r="Z221" i="91"/>
  <c r="Y221" i="91"/>
  <c r="X221" i="91"/>
  <c r="W221" i="91"/>
  <c r="V221" i="91"/>
  <c r="U221" i="91"/>
  <c r="T221" i="91"/>
  <c r="S221" i="91"/>
  <c r="O221" i="91"/>
  <c r="K221" i="91"/>
  <c r="Z220" i="91"/>
  <c r="Y220" i="91"/>
  <c r="X220" i="91"/>
  <c r="W220" i="91"/>
  <c r="V220" i="91"/>
  <c r="U220" i="91"/>
  <c r="T220" i="91"/>
  <c r="S220" i="91"/>
  <c r="O220" i="91"/>
  <c r="K220" i="91"/>
  <c r="Z219" i="91"/>
  <c r="Y219" i="91"/>
  <c r="X219" i="91"/>
  <c r="W219" i="91"/>
  <c r="V219" i="91"/>
  <c r="U219" i="91"/>
  <c r="T219" i="91"/>
  <c r="S219" i="91"/>
  <c r="O219" i="91"/>
  <c r="K219" i="91"/>
  <c r="Z218" i="91"/>
  <c r="Y218" i="91"/>
  <c r="X218" i="91"/>
  <c r="W218" i="91"/>
  <c r="V218" i="91"/>
  <c r="U218" i="91"/>
  <c r="T218" i="91"/>
  <c r="S218" i="91"/>
  <c r="O218" i="91"/>
  <c r="K218" i="91"/>
  <c r="B218" i="91"/>
  <c r="C218" i="91" s="1"/>
  <c r="B219" i="91" s="1"/>
  <c r="C219" i="91" s="1"/>
  <c r="B220" i="91" s="1"/>
  <c r="C220" i="91" s="1"/>
  <c r="B221" i="91" s="1"/>
  <c r="C221" i="91" s="1"/>
  <c r="B222" i="91" s="1"/>
  <c r="C222" i="91" s="1"/>
  <c r="B223" i="91" s="1"/>
  <c r="C223" i="91" s="1"/>
  <c r="B224" i="91" s="1"/>
  <c r="C224" i="91" s="1"/>
  <c r="B225" i="91" s="1"/>
  <c r="C225" i="91" s="1"/>
  <c r="B226" i="91" s="1"/>
  <c r="C226" i="91" s="1"/>
  <c r="B227" i="91" s="1"/>
  <c r="C227" i="91" s="1"/>
  <c r="B228" i="91" s="1"/>
  <c r="C228" i="91" s="1"/>
  <c r="A218" i="91"/>
  <c r="Z217" i="91"/>
  <c r="Y217" i="91"/>
  <c r="X217" i="91"/>
  <c r="W217" i="91"/>
  <c r="V217" i="91"/>
  <c r="U217" i="91"/>
  <c r="T217" i="91"/>
  <c r="S217" i="91"/>
  <c r="O217" i="91"/>
  <c r="K217" i="91"/>
  <c r="Z216" i="91"/>
  <c r="Y216" i="91"/>
  <c r="X216" i="91"/>
  <c r="W216" i="91"/>
  <c r="V216" i="91"/>
  <c r="U216" i="91"/>
  <c r="T216" i="91"/>
  <c r="S216" i="91"/>
  <c r="O216" i="91"/>
  <c r="K216" i="91"/>
  <c r="Z215" i="91"/>
  <c r="Y215" i="91"/>
  <c r="X215" i="91"/>
  <c r="W215" i="91"/>
  <c r="V215" i="91"/>
  <c r="U215" i="91"/>
  <c r="T215" i="91"/>
  <c r="S215" i="91"/>
  <c r="O215" i="91"/>
  <c r="K215" i="91"/>
  <c r="Z214" i="91"/>
  <c r="Y214" i="91"/>
  <c r="X214" i="91"/>
  <c r="W214" i="91"/>
  <c r="V214" i="91"/>
  <c r="U214" i="91"/>
  <c r="T214" i="91"/>
  <c r="S214" i="91"/>
  <c r="O214" i="91"/>
  <c r="K214" i="91"/>
  <c r="Z213" i="91"/>
  <c r="Y213" i="91"/>
  <c r="X213" i="91"/>
  <c r="W213" i="91"/>
  <c r="V213" i="91"/>
  <c r="U213" i="91"/>
  <c r="T213" i="91"/>
  <c r="S213" i="91"/>
  <c r="O213" i="91"/>
  <c r="K213" i="91"/>
  <c r="Z212" i="91"/>
  <c r="Y212" i="91"/>
  <c r="X212" i="91"/>
  <c r="W212" i="91"/>
  <c r="V212" i="91"/>
  <c r="U212" i="91"/>
  <c r="T212" i="91"/>
  <c r="S212" i="91"/>
  <c r="O212" i="91"/>
  <c r="K212" i="91"/>
  <c r="Z211" i="91"/>
  <c r="Y211" i="91"/>
  <c r="X211" i="91"/>
  <c r="W211" i="91"/>
  <c r="V211" i="91"/>
  <c r="U211" i="91"/>
  <c r="T211" i="91"/>
  <c r="S211" i="91"/>
  <c r="O211" i="91"/>
  <c r="K211" i="91"/>
  <c r="Z210" i="91"/>
  <c r="Y210" i="91"/>
  <c r="X210" i="91"/>
  <c r="W210" i="91"/>
  <c r="V210" i="91"/>
  <c r="U210" i="91"/>
  <c r="T210" i="91"/>
  <c r="S210" i="91"/>
  <c r="O210" i="91"/>
  <c r="K210" i="91"/>
  <c r="Z209" i="91"/>
  <c r="Y209" i="91"/>
  <c r="X209" i="91"/>
  <c r="W209" i="91"/>
  <c r="V209" i="91"/>
  <c r="U209" i="91"/>
  <c r="T209" i="91"/>
  <c r="S209" i="91"/>
  <c r="O209" i="91"/>
  <c r="K209" i="91"/>
  <c r="Z208" i="91"/>
  <c r="Y208" i="91"/>
  <c r="X208" i="91"/>
  <c r="W208" i="91"/>
  <c r="V208" i="91"/>
  <c r="U208" i="91"/>
  <c r="T208" i="91"/>
  <c r="S208" i="91"/>
  <c r="O208" i="91"/>
  <c r="K208" i="91"/>
  <c r="Z207" i="91"/>
  <c r="Y207" i="91"/>
  <c r="X207" i="91"/>
  <c r="W207" i="91"/>
  <c r="V207" i="91"/>
  <c r="U207" i="91"/>
  <c r="T207" i="91"/>
  <c r="S207" i="91"/>
  <c r="O207" i="91"/>
  <c r="K207" i="91"/>
  <c r="B207" i="91"/>
  <c r="C207" i="91" s="1"/>
  <c r="B208" i="91" s="1"/>
  <c r="C208" i="91" s="1"/>
  <c r="B209" i="91" s="1"/>
  <c r="C209" i="91" s="1"/>
  <c r="B210" i="91" s="1"/>
  <c r="C210" i="91" s="1"/>
  <c r="B211" i="91" s="1"/>
  <c r="C211" i="91" s="1"/>
  <c r="B212" i="91" s="1"/>
  <c r="C212" i="91" s="1"/>
  <c r="B213" i="91" s="1"/>
  <c r="C213" i="91" s="1"/>
  <c r="B214" i="91" s="1"/>
  <c r="C214" i="91" s="1"/>
  <c r="B215" i="91" s="1"/>
  <c r="C215" i="91" s="1"/>
  <c r="B216" i="91" s="1"/>
  <c r="C216" i="91" s="1"/>
  <c r="B217" i="91" s="1"/>
  <c r="C217" i="91" s="1"/>
  <c r="A207" i="91"/>
  <c r="Z206" i="91"/>
  <c r="Y206" i="91"/>
  <c r="X206" i="91"/>
  <c r="W206" i="91"/>
  <c r="V206" i="91"/>
  <c r="U206" i="91"/>
  <c r="T206" i="91"/>
  <c r="S206" i="91"/>
  <c r="O206" i="91"/>
  <c r="K206" i="91"/>
  <c r="Z205" i="91"/>
  <c r="Y205" i="91"/>
  <c r="X205" i="91"/>
  <c r="W205" i="91"/>
  <c r="V205" i="91"/>
  <c r="U205" i="91"/>
  <c r="T205" i="91"/>
  <c r="S205" i="91"/>
  <c r="O205" i="91"/>
  <c r="K205" i="91"/>
  <c r="Z204" i="91"/>
  <c r="Y204" i="91"/>
  <c r="X204" i="91"/>
  <c r="W204" i="91"/>
  <c r="V204" i="91"/>
  <c r="U204" i="91"/>
  <c r="T204" i="91"/>
  <c r="S204" i="91"/>
  <c r="O204" i="91"/>
  <c r="K204" i="91"/>
  <c r="Z203" i="91"/>
  <c r="Y203" i="91"/>
  <c r="X203" i="91"/>
  <c r="W203" i="91"/>
  <c r="V203" i="91"/>
  <c r="U203" i="91"/>
  <c r="T203" i="91"/>
  <c r="S203" i="91"/>
  <c r="O203" i="91"/>
  <c r="K203" i="91"/>
  <c r="Z202" i="91"/>
  <c r="Y202" i="91"/>
  <c r="X202" i="91"/>
  <c r="W202" i="91"/>
  <c r="V202" i="91"/>
  <c r="U202" i="91"/>
  <c r="T202" i="91"/>
  <c r="S202" i="91"/>
  <c r="O202" i="91"/>
  <c r="K202" i="91"/>
  <c r="Z201" i="91"/>
  <c r="Y201" i="91"/>
  <c r="X201" i="91"/>
  <c r="W201" i="91"/>
  <c r="V201" i="91"/>
  <c r="U201" i="91"/>
  <c r="T201" i="91"/>
  <c r="S201" i="91"/>
  <c r="O201" i="91"/>
  <c r="K201" i="91"/>
  <c r="Z200" i="91"/>
  <c r="Y200" i="91"/>
  <c r="X200" i="91"/>
  <c r="W200" i="91"/>
  <c r="V200" i="91"/>
  <c r="U200" i="91"/>
  <c r="T200" i="91"/>
  <c r="S200" i="91"/>
  <c r="O200" i="91"/>
  <c r="K200" i="91"/>
  <c r="Z199" i="91"/>
  <c r="Y199" i="91"/>
  <c r="X199" i="91"/>
  <c r="W199" i="91"/>
  <c r="V199" i="91"/>
  <c r="U199" i="91"/>
  <c r="T199" i="91"/>
  <c r="S199" i="91"/>
  <c r="O199" i="91"/>
  <c r="K199" i="91"/>
  <c r="Z198" i="91"/>
  <c r="Y198" i="91"/>
  <c r="X198" i="91"/>
  <c r="W198" i="91"/>
  <c r="V198" i="91"/>
  <c r="U198" i="91"/>
  <c r="T198" i="91"/>
  <c r="S198" i="91"/>
  <c r="O198" i="91"/>
  <c r="K198" i="91"/>
  <c r="Z197" i="91"/>
  <c r="Y197" i="91"/>
  <c r="X197" i="91"/>
  <c r="W197" i="91"/>
  <c r="V197" i="91"/>
  <c r="U197" i="91"/>
  <c r="T197" i="91"/>
  <c r="S197" i="91"/>
  <c r="O197" i="91"/>
  <c r="K197" i="91"/>
  <c r="Z196" i="91"/>
  <c r="Y196" i="91"/>
  <c r="X196" i="91"/>
  <c r="W196" i="91"/>
  <c r="V196" i="91"/>
  <c r="U196" i="91"/>
  <c r="T196" i="91"/>
  <c r="S196" i="91"/>
  <c r="O196" i="91"/>
  <c r="K196" i="91"/>
  <c r="B196" i="91"/>
  <c r="C196" i="91" s="1"/>
  <c r="B197" i="91" s="1"/>
  <c r="C197" i="91" s="1"/>
  <c r="B198" i="91" s="1"/>
  <c r="C198" i="91" s="1"/>
  <c r="B199" i="91" s="1"/>
  <c r="C199" i="91" s="1"/>
  <c r="B200" i="91" s="1"/>
  <c r="C200" i="91" s="1"/>
  <c r="B201" i="91" s="1"/>
  <c r="C201" i="91" s="1"/>
  <c r="B202" i="91" s="1"/>
  <c r="C202" i="91" s="1"/>
  <c r="B203" i="91" s="1"/>
  <c r="C203" i="91" s="1"/>
  <c r="B204" i="91" s="1"/>
  <c r="C204" i="91" s="1"/>
  <c r="B205" i="91" s="1"/>
  <c r="C205" i="91" s="1"/>
  <c r="B206" i="91" s="1"/>
  <c r="C206" i="91" s="1"/>
  <c r="A196" i="91"/>
  <c r="Z195" i="91"/>
  <c r="Y195" i="91"/>
  <c r="X195" i="91"/>
  <c r="W195" i="91"/>
  <c r="V195" i="91"/>
  <c r="U195" i="91"/>
  <c r="T195" i="91"/>
  <c r="S195" i="91"/>
  <c r="O195" i="91"/>
  <c r="K195" i="91"/>
  <c r="Z194" i="91"/>
  <c r="Y194" i="91"/>
  <c r="X194" i="91"/>
  <c r="W194" i="91"/>
  <c r="V194" i="91"/>
  <c r="U194" i="91"/>
  <c r="T194" i="91"/>
  <c r="S194" i="91"/>
  <c r="O194" i="91"/>
  <c r="K194" i="91"/>
  <c r="Z193" i="91"/>
  <c r="Y193" i="91"/>
  <c r="X193" i="91"/>
  <c r="W193" i="91"/>
  <c r="V193" i="91"/>
  <c r="U193" i="91"/>
  <c r="T193" i="91"/>
  <c r="S193" i="91"/>
  <c r="O193" i="91"/>
  <c r="K193" i="91"/>
  <c r="Z192" i="91"/>
  <c r="Y192" i="91"/>
  <c r="X192" i="91"/>
  <c r="W192" i="91"/>
  <c r="V192" i="91"/>
  <c r="U192" i="91"/>
  <c r="T192" i="91"/>
  <c r="S192" i="91"/>
  <c r="O192" i="91"/>
  <c r="K192" i="91"/>
  <c r="Z191" i="91"/>
  <c r="Y191" i="91"/>
  <c r="X191" i="91"/>
  <c r="W191" i="91"/>
  <c r="V191" i="91"/>
  <c r="U191" i="91"/>
  <c r="T191" i="91"/>
  <c r="S191" i="91"/>
  <c r="O191" i="91"/>
  <c r="K191" i="91"/>
  <c r="Z190" i="91"/>
  <c r="Y190" i="91"/>
  <c r="X190" i="91"/>
  <c r="W190" i="91"/>
  <c r="V190" i="91"/>
  <c r="U190" i="91"/>
  <c r="T190" i="91"/>
  <c r="S190" i="91"/>
  <c r="O190" i="91"/>
  <c r="K190" i="91"/>
  <c r="Z189" i="91"/>
  <c r="Y189" i="91"/>
  <c r="X189" i="91"/>
  <c r="W189" i="91"/>
  <c r="V189" i="91"/>
  <c r="U189" i="91"/>
  <c r="T189" i="91"/>
  <c r="S189" i="91"/>
  <c r="O189" i="91"/>
  <c r="K189" i="91"/>
  <c r="Z188" i="91"/>
  <c r="Y188" i="91"/>
  <c r="X188" i="91"/>
  <c r="W188" i="91"/>
  <c r="V188" i="91"/>
  <c r="U188" i="91"/>
  <c r="T188" i="91"/>
  <c r="S188" i="91"/>
  <c r="O188" i="91"/>
  <c r="K188" i="91"/>
  <c r="Z187" i="91"/>
  <c r="Y187" i="91"/>
  <c r="X187" i="91"/>
  <c r="W187" i="91"/>
  <c r="V187" i="91"/>
  <c r="U187" i="91"/>
  <c r="T187" i="91"/>
  <c r="S187" i="91"/>
  <c r="O187" i="91"/>
  <c r="K187" i="91"/>
  <c r="Z186" i="91"/>
  <c r="Y186" i="91"/>
  <c r="X186" i="91"/>
  <c r="W186" i="91"/>
  <c r="V186" i="91"/>
  <c r="U186" i="91"/>
  <c r="T186" i="91"/>
  <c r="S186" i="91"/>
  <c r="O186" i="91"/>
  <c r="K186" i="91"/>
  <c r="Z185" i="91"/>
  <c r="Y185" i="91"/>
  <c r="X185" i="91"/>
  <c r="W185" i="91"/>
  <c r="V185" i="91"/>
  <c r="U185" i="91"/>
  <c r="T185" i="91"/>
  <c r="S185" i="91"/>
  <c r="O185" i="91"/>
  <c r="K185" i="91"/>
  <c r="C185" i="91"/>
  <c r="B186" i="91" s="1"/>
  <c r="C186" i="91" s="1"/>
  <c r="B187" i="91" s="1"/>
  <c r="C187" i="91" s="1"/>
  <c r="B188" i="91" s="1"/>
  <c r="C188" i="91" s="1"/>
  <c r="B189" i="91" s="1"/>
  <c r="C189" i="91" s="1"/>
  <c r="B190" i="91" s="1"/>
  <c r="C190" i="91" s="1"/>
  <c r="B191" i="91" s="1"/>
  <c r="C191" i="91" s="1"/>
  <c r="B192" i="91" s="1"/>
  <c r="C192" i="91" s="1"/>
  <c r="B193" i="91" s="1"/>
  <c r="C193" i="91" s="1"/>
  <c r="B194" i="91" s="1"/>
  <c r="C194" i="91" s="1"/>
  <c r="B195" i="91" s="1"/>
  <c r="C195" i="91" s="1"/>
  <c r="B185" i="91"/>
  <c r="A185" i="91"/>
  <c r="Z184" i="91"/>
  <c r="Y184" i="91"/>
  <c r="X184" i="91"/>
  <c r="W184" i="91"/>
  <c r="V184" i="91"/>
  <c r="U184" i="91"/>
  <c r="T184" i="91"/>
  <c r="S184" i="91"/>
  <c r="O184" i="91"/>
  <c r="K184" i="91"/>
  <c r="Z183" i="91"/>
  <c r="Y183" i="91"/>
  <c r="X183" i="91"/>
  <c r="W183" i="91"/>
  <c r="V183" i="91"/>
  <c r="U183" i="91"/>
  <c r="T183" i="91"/>
  <c r="S183" i="91"/>
  <c r="O183" i="91"/>
  <c r="K183" i="91"/>
  <c r="Z182" i="91"/>
  <c r="Y182" i="91"/>
  <c r="X182" i="91"/>
  <c r="W182" i="91"/>
  <c r="V182" i="91"/>
  <c r="U182" i="91"/>
  <c r="T182" i="91"/>
  <c r="S182" i="91"/>
  <c r="O182" i="91"/>
  <c r="K182" i="91"/>
  <c r="Z181" i="91"/>
  <c r="Y181" i="91"/>
  <c r="X181" i="91"/>
  <c r="W181" i="91"/>
  <c r="V181" i="91"/>
  <c r="U181" i="91"/>
  <c r="T181" i="91"/>
  <c r="S181" i="91"/>
  <c r="O181" i="91"/>
  <c r="K181" i="91"/>
  <c r="Z180" i="91"/>
  <c r="Y180" i="91"/>
  <c r="X180" i="91"/>
  <c r="W180" i="91"/>
  <c r="V180" i="91"/>
  <c r="U180" i="91"/>
  <c r="T180" i="91"/>
  <c r="S180" i="91"/>
  <c r="O180" i="91"/>
  <c r="K180" i="91"/>
  <c r="Z179" i="91"/>
  <c r="Y179" i="91"/>
  <c r="X179" i="91"/>
  <c r="W179" i="91"/>
  <c r="V179" i="91"/>
  <c r="U179" i="91"/>
  <c r="T179" i="91"/>
  <c r="S179" i="91"/>
  <c r="O179" i="91"/>
  <c r="K179" i="91"/>
  <c r="Z178" i="91"/>
  <c r="Y178" i="91"/>
  <c r="X178" i="91"/>
  <c r="W178" i="91"/>
  <c r="V178" i="91"/>
  <c r="U178" i="91"/>
  <c r="T178" i="91"/>
  <c r="S178" i="91"/>
  <c r="O178" i="91"/>
  <c r="K178" i="91"/>
  <c r="Z177" i="91"/>
  <c r="Y177" i="91"/>
  <c r="X177" i="91"/>
  <c r="W177" i="91"/>
  <c r="V177" i="91"/>
  <c r="U177" i="91"/>
  <c r="T177" i="91"/>
  <c r="S177" i="91"/>
  <c r="O177" i="91"/>
  <c r="K177" i="91"/>
  <c r="Z176" i="91"/>
  <c r="Y176" i="91"/>
  <c r="X176" i="91"/>
  <c r="W176" i="91"/>
  <c r="V176" i="91"/>
  <c r="U176" i="91"/>
  <c r="T176" i="91"/>
  <c r="S176" i="91"/>
  <c r="O176" i="91"/>
  <c r="K176" i="91"/>
  <c r="Z175" i="91"/>
  <c r="Y175" i="91"/>
  <c r="X175" i="91"/>
  <c r="W175" i="91"/>
  <c r="V175" i="91"/>
  <c r="U175" i="91"/>
  <c r="T175" i="91"/>
  <c r="S175" i="91"/>
  <c r="O175" i="91"/>
  <c r="K175" i="91"/>
  <c r="Z174" i="91"/>
  <c r="Y174" i="91"/>
  <c r="X174" i="91"/>
  <c r="W174" i="91"/>
  <c r="V174" i="91"/>
  <c r="U174" i="91"/>
  <c r="T174" i="91"/>
  <c r="S174" i="91"/>
  <c r="O174" i="91"/>
  <c r="K174" i="91"/>
  <c r="C174" i="91"/>
  <c r="B175" i="91" s="1"/>
  <c r="C175" i="91" s="1"/>
  <c r="B176" i="91" s="1"/>
  <c r="C176" i="91" s="1"/>
  <c r="B177" i="91" s="1"/>
  <c r="C177" i="91" s="1"/>
  <c r="B178" i="91" s="1"/>
  <c r="C178" i="91" s="1"/>
  <c r="B179" i="91" s="1"/>
  <c r="C179" i="91" s="1"/>
  <c r="B180" i="91" s="1"/>
  <c r="C180" i="91" s="1"/>
  <c r="B181" i="91" s="1"/>
  <c r="C181" i="91" s="1"/>
  <c r="B182" i="91" s="1"/>
  <c r="C182" i="91" s="1"/>
  <c r="B183" i="91" s="1"/>
  <c r="C183" i="91" s="1"/>
  <c r="B184" i="91" s="1"/>
  <c r="C184" i="91" s="1"/>
  <c r="B174" i="91"/>
  <c r="A174" i="91"/>
  <c r="Z173" i="91"/>
  <c r="Y173" i="91"/>
  <c r="X173" i="91"/>
  <c r="W173" i="91"/>
  <c r="V173" i="91"/>
  <c r="U173" i="91"/>
  <c r="T173" i="91"/>
  <c r="S173" i="91"/>
  <c r="O173" i="91"/>
  <c r="K173" i="91"/>
  <c r="Z172" i="91"/>
  <c r="Y172" i="91"/>
  <c r="X172" i="91"/>
  <c r="W172" i="91"/>
  <c r="V172" i="91"/>
  <c r="U172" i="91"/>
  <c r="T172" i="91"/>
  <c r="S172" i="91"/>
  <c r="O172" i="91"/>
  <c r="K172" i="91"/>
  <c r="Z171" i="91"/>
  <c r="Y171" i="91"/>
  <c r="X171" i="91"/>
  <c r="W171" i="91"/>
  <c r="V171" i="91"/>
  <c r="U171" i="91"/>
  <c r="T171" i="91"/>
  <c r="S171" i="91"/>
  <c r="O171" i="91"/>
  <c r="K171" i="91"/>
  <c r="Z170" i="91"/>
  <c r="Y170" i="91"/>
  <c r="X170" i="91"/>
  <c r="W170" i="91"/>
  <c r="V170" i="91"/>
  <c r="U170" i="91"/>
  <c r="T170" i="91"/>
  <c r="S170" i="91"/>
  <c r="O170" i="91"/>
  <c r="K170" i="91"/>
  <c r="Z169" i="91"/>
  <c r="Y169" i="91"/>
  <c r="X169" i="91"/>
  <c r="W169" i="91"/>
  <c r="V169" i="91"/>
  <c r="U169" i="91"/>
  <c r="T169" i="91"/>
  <c r="S169" i="91"/>
  <c r="O169" i="91"/>
  <c r="K169" i="91"/>
  <c r="Z168" i="91"/>
  <c r="Y168" i="91"/>
  <c r="X168" i="91"/>
  <c r="W168" i="91"/>
  <c r="V168" i="91"/>
  <c r="U168" i="91"/>
  <c r="T168" i="91"/>
  <c r="S168" i="91"/>
  <c r="O168" i="91"/>
  <c r="K168" i="91"/>
  <c r="Z167" i="91"/>
  <c r="Y167" i="91"/>
  <c r="X167" i="91"/>
  <c r="W167" i="91"/>
  <c r="V167" i="91"/>
  <c r="U167" i="91"/>
  <c r="T167" i="91"/>
  <c r="S167" i="91"/>
  <c r="O167" i="91"/>
  <c r="K167" i="91"/>
  <c r="Z166" i="91"/>
  <c r="Y166" i="91"/>
  <c r="X166" i="91"/>
  <c r="W166" i="91"/>
  <c r="V166" i="91"/>
  <c r="U166" i="91"/>
  <c r="T166" i="91"/>
  <c r="S166" i="91"/>
  <c r="O166" i="91"/>
  <c r="K166" i="91"/>
  <c r="Z165" i="91"/>
  <c r="Y165" i="91"/>
  <c r="X165" i="91"/>
  <c r="W165" i="91"/>
  <c r="V165" i="91"/>
  <c r="U165" i="91"/>
  <c r="T165" i="91"/>
  <c r="S165" i="91"/>
  <c r="O165" i="91"/>
  <c r="K165" i="91"/>
  <c r="Z164" i="91"/>
  <c r="Y164" i="91"/>
  <c r="X164" i="91"/>
  <c r="W164" i="91"/>
  <c r="V164" i="91"/>
  <c r="U164" i="91"/>
  <c r="T164" i="91"/>
  <c r="S164" i="91"/>
  <c r="O164" i="91"/>
  <c r="K164" i="91"/>
  <c r="Z163" i="91"/>
  <c r="Y163" i="91"/>
  <c r="X163" i="91"/>
  <c r="W163" i="91"/>
  <c r="V163" i="91"/>
  <c r="U163" i="91"/>
  <c r="T163" i="91"/>
  <c r="S163" i="91"/>
  <c r="O163" i="91"/>
  <c r="K163" i="91"/>
  <c r="Z162" i="91"/>
  <c r="Z229" i="91" s="1"/>
  <c r="Y162" i="91"/>
  <c r="Y229" i="91" s="1"/>
  <c r="X162" i="91"/>
  <c r="X229" i="91" s="1"/>
  <c r="W162" i="91"/>
  <c r="W229" i="91" s="1"/>
  <c r="V162" i="91"/>
  <c r="V229" i="91" s="1"/>
  <c r="U162" i="91"/>
  <c r="U229" i="91" s="1"/>
  <c r="T162" i="91"/>
  <c r="T229" i="91" s="1"/>
  <c r="S162" i="91"/>
  <c r="S229" i="91" s="1"/>
  <c r="O162" i="91"/>
  <c r="K162" i="91"/>
  <c r="B162" i="91"/>
  <c r="C162" i="91" s="1"/>
  <c r="B163" i="91" s="1"/>
  <c r="C163" i="91" s="1"/>
  <c r="B164" i="91" s="1"/>
  <c r="C164" i="91" s="1"/>
  <c r="B165" i="91" s="1"/>
  <c r="C165" i="91" s="1"/>
  <c r="B166" i="91" s="1"/>
  <c r="C166" i="91" s="1"/>
  <c r="B167" i="91" s="1"/>
  <c r="C167" i="91" s="1"/>
  <c r="B168" i="91" s="1"/>
  <c r="C168" i="91" s="1"/>
  <c r="B169" i="91" s="1"/>
  <c r="C169" i="91" s="1"/>
  <c r="B170" i="91" s="1"/>
  <c r="C170" i="91" s="1"/>
  <c r="B171" i="91" s="1"/>
  <c r="C171" i="91" s="1"/>
  <c r="B172" i="91" s="1"/>
  <c r="C172" i="91" s="1"/>
  <c r="B173" i="91" s="1"/>
  <c r="C173" i="91" s="1"/>
  <c r="A162" i="91"/>
  <c r="L158" i="91"/>
  <c r="K157" i="91"/>
  <c r="K156" i="91"/>
  <c r="K155" i="91"/>
  <c r="K154" i="91"/>
  <c r="K153" i="91"/>
  <c r="K152" i="91"/>
  <c r="K158" i="91" s="1"/>
  <c r="K146" i="91"/>
  <c r="F146" i="91"/>
  <c r="D146" i="91"/>
  <c r="A146" i="91"/>
  <c r="K144" i="91"/>
  <c r="L144" i="91" s="1"/>
  <c r="G144" i="91"/>
  <c r="F144" i="91"/>
  <c r="D144" i="91"/>
  <c r="A144" i="91"/>
  <c r="L142" i="91"/>
  <c r="K142" i="91"/>
  <c r="H142" i="91"/>
  <c r="J142" i="91" s="1"/>
  <c r="L143" i="91" s="1"/>
  <c r="G142" i="91"/>
  <c r="F142" i="91"/>
  <c r="D142" i="91"/>
  <c r="A142" i="91"/>
  <c r="U141" i="91"/>
  <c r="T141" i="91"/>
  <c r="H144" i="91" s="1"/>
  <c r="J144" i="91" s="1"/>
  <c r="S141" i="91"/>
  <c r="R141" i="91"/>
  <c r="Q141" i="91"/>
  <c r="P141" i="91"/>
  <c r="V141" i="91" s="1"/>
  <c r="U140" i="91"/>
  <c r="T140" i="91"/>
  <c r="S140" i="91"/>
  <c r="R140" i="91"/>
  <c r="Q140" i="91"/>
  <c r="L140" i="91"/>
  <c r="K140" i="91"/>
  <c r="H140" i="91"/>
  <c r="J140" i="91" s="1"/>
  <c r="L141" i="91" s="1"/>
  <c r="G140" i="91"/>
  <c r="F140" i="91"/>
  <c r="D140" i="91"/>
  <c r="A140" i="91"/>
  <c r="U139" i="91"/>
  <c r="T139" i="91"/>
  <c r="S139" i="91"/>
  <c r="R139" i="91"/>
  <c r="Q139" i="91"/>
  <c r="P139" i="91"/>
  <c r="V139" i="91" s="1"/>
  <c r="U138" i="91"/>
  <c r="T138" i="91"/>
  <c r="S138" i="91"/>
  <c r="R138" i="91"/>
  <c r="Q138" i="91"/>
  <c r="V138" i="91" s="1"/>
  <c r="P138" i="91"/>
  <c r="L138" i="91"/>
  <c r="K138" i="91"/>
  <c r="H138" i="91"/>
  <c r="J138" i="91" s="1"/>
  <c r="L139" i="91" s="1"/>
  <c r="G138" i="91"/>
  <c r="F138" i="91"/>
  <c r="D138" i="91"/>
  <c r="A138" i="91"/>
  <c r="U137" i="91"/>
  <c r="T137" i="91"/>
  <c r="S137" i="91"/>
  <c r="R137" i="91"/>
  <c r="Q137" i="91"/>
  <c r="P137" i="91"/>
  <c r="V137" i="91" s="1"/>
  <c r="U136" i="91"/>
  <c r="T136" i="91"/>
  <c r="S136" i="91"/>
  <c r="R136" i="91"/>
  <c r="R142" i="91" s="1"/>
  <c r="I140" i="91" s="1"/>
  <c r="Q136" i="91"/>
  <c r="V136" i="91" s="1"/>
  <c r="P136" i="91"/>
  <c r="L136" i="91"/>
  <c r="K136" i="91"/>
  <c r="H136" i="91"/>
  <c r="J136" i="91" s="1"/>
  <c r="G136" i="91"/>
  <c r="F136" i="91"/>
  <c r="D136" i="91"/>
  <c r="A136" i="91"/>
  <c r="U135" i="91"/>
  <c r="T135" i="91"/>
  <c r="T142" i="91" s="1"/>
  <c r="I144" i="91" s="1"/>
  <c r="S135" i="91"/>
  <c r="R135" i="91"/>
  <c r="Q135" i="91"/>
  <c r="P135" i="91"/>
  <c r="V135" i="91" s="1"/>
  <c r="V134" i="91"/>
  <c r="U134" i="91"/>
  <c r="H146" i="91" s="1"/>
  <c r="T134" i="91"/>
  <c r="S134" i="91"/>
  <c r="S142" i="91" s="1"/>
  <c r="I142" i="91" s="1"/>
  <c r="R134" i="91"/>
  <c r="Q134" i="91"/>
  <c r="Q142" i="91" s="1"/>
  <c r="I138" i="91" s="1"/>
  <c r="P134" i="91"/>
  <c r="Z113" i="91"/>
  <c r="Y113" i="91"/>
  <c r="X113" i="91"/>
  <c r="W113" i="91"/>
  <c r="V113" i="91"/>
  <c r="U113" i="91"/>
  <c r="T113" i="91"/>
  <c r="S113" i="91"/>
  <c r="O113" i="91"/>
  <c r="K113" i="91"/>
  <c r="Z112" i="91"/>
  <c r="Y112" i="91"/>
  <c r="X112" i="91"/>
  <c r="W112" i="91"/>
  <c r="V112" i="91"/>
  <c r="U112" i="91"/>
  <c r="T112" i="91"/>
  <c r="S112" i="91"/>
  <c r="O112" i="91"/>
  <c r="K112" i="91"/>
  <c r="Z111" i="91"/>
  <c r="Y111" i="91"/>
  <c r="X111" i="91"/>
  <c r="W111" i="91"/>
  <c r="V111" i="91"/>
  <c r="U111" i="91"/>
  <c r="T111" i="91"/>
  <c r="S111" i="91"/>
  <c r="O111" i="91"/>
  <c r="K111" i="91"/>
  <c r="Z110" i="91"/>
  <c r="Y110" i="91"/>
  <c r="X110" i="91"/>
  <c r="W110" i="91"/>
  <c r="V110" i="91"/>
  <c r="U110" i="91"/>
  <c r="T110" i="91"/>
  <c r="S110" i="91"/>
  <c r="O110" i="91"/>
  <c r="K110" i="91"/>
  <c r="Z109" i="91"/>
  <c r="Y109" i="91"/>
  <c r="X109" i="91"/>
  <c r="W109" i="91"/>
  <c r="V109" i="91"/>
  <c r="U109" i="91"/>
  <c r="T109" i="91"/>
  <c r="S109" i="91"/>
  <c r="O109" i="91"/>
  <c r="K109" i="91"/>
  <c r="Z108" i="91"/>
  <c r="Y108" i="91"/>
  <c r="X108" i="91"/>
  <c r="W108" i="91"/>
  <c r="V108" i="91"/>
  <c r="U108" i="91"/>
  <c r="T108" i="91"/>
  <c r="S108" i="91"/>
  <c r="O108" i="91"/>
  <c r="K108" i="91"/>
  <c r="Z107" i="91"/>
  <c r="Y107" i="91"/>
  <c r="X107" i="91"/>
  <c r="W107" i="91"/>
  <c r="V107" i="91"/>
  <c r="U107" i="91"/>
  <c r="T107" i="91"/>
  <c r="S107" i="91"/>
  <c r="O107" i="91"/>
  <c r="K107" i="91"/>
  <c r="Z106" i="91"/>
  <c r="Y106" i="91"/>
  <c r="X106" i="91"/>
  <c r="W106" i="91"/>
  <c r="V106" i="91"/>
  <c r="U106" i="91"/>
  <c r="T106" i="91"/>
  <c r="S106" i="91"/>
  <c r="O106" i="91"/>
  <c r="K106" i="91"/>
  <c r="Z105" i="91"/>
  <c r="Y105" i="91"/>
  <c r="X105" i="91"/>
  <c r="W105" i="91"/>
  <c r="V105" i="91"/>
  <c r="U105" i="91"/>
  <c r="T105" i="91"/>
  <c r="S105" i="91"/>
  <c r="O105" i="91"/>
  <c r="K105" i="91"/>
  <c r="Z104" i="91"/>
  <c r="Y104" i="91"/>
  <c r="X104" i="91"/>
  <c r="W104" i="91"/>
  <c r="V104" i="91"/>
  <c r="U104" i="91"/>
  <c r="T104" i="91"/>
  <c r="S104" i="91"/>
  <c r="O104" i="91"/>
  <c r="K104" i="91"/>
  <c r="Z103" i="91"/>
  <c r="Y103" i="91"/>
  <c r="X103" i="91"/>
  <c r="W103" i="91"/>
  <c r="V103" i="91"/>
  <c r="U103" i="91"/>
  <c r="T103" i="91"/>
  <c r="S103" i="91"/>
  <c r="O103" i="91"/>
  <c r="K103" i="91"/>
  <c r="C103" i="91"/>
  <c r="B104" i="91" s="1"/>
  <c r="C104" i="91" s="1"/>
  <c r="B105" i="91" s="1"/>
  <c r="C105" i="91" s="1"/>
  <c r="B106" i="91" s="1"/>
  <c r="C106" i="91" s="1"/>
  <c r="B107" i="91" s="1"/>
  <c r="C107" i="91" s="1"/>
  <c r="B108" i="91" s="1"/>
  <c r="C108" i="91" s="1"/>
  <c r="B109" i="91" s="1"/>
  <c r="C109" i="91" s="1"/>
  <c r="B110" i="91" s="1"/>
  <c r="C110" i="91" s="1"/>
  <c r="B111" i="91" s="1"/>
  <c r="C111" i="91" s="1"/>
  <c r="B112" i="91" s="1"/>
  <c r="C112" i="91" s="1"/>
  <c r="B113" i="91" s="1"/>
  <c r="C113" i="91" s="1"/>
  <c r="B103" i="91"/>
  <c r="A103" i="91"/>
  <c r="Z102" i="91"/>
  <c r="Y102" i="91"/>
  <c r="X102" i="91"/>
  <c r="W102" i="91"/>
  <c r="V102" i="91"/>
  <c r="U102" i="91"/>
  <c r="T102" i="91"/>
  <c r="S102" i="91"/>
  <c r="O102" i="91"/>
  <c r="K102" i="91"/>
  <c r="Z101" i="91"/>
  <c r="Y101" i="91"/>
  <c r="X101" i="91"/>
  <c r="W101" i="91"/>
  <c r="V101" i="91"/>
  <c r="U101" i="91"/>
  <c r="T101" i="91"/>
  <c r="S101" i="91"/>
  <c r="O101" i="91"/>
  <c r="K101" i="91"/>
  <c r="Z100" i="91"/>
  <c r="Y100" i="91"/>
  <c r="X100" i="91"/>
  <c r="W100" i="91"/>
  <c r="V100" i="91"/>
  <c r="U100" i="91"/>
  <c r="T100" i="91"/>
  <c r="S100" i="91"/>
  <c r="O100" i="91"/>
  <c r="K100" i="91"/>
  <c r="Z99" i="91"/>
  <c r="Y99" i="91"/>
  <c r="X99" i="91"/>
  <c r="W99" i="91"/>
  <c r="V99" i="91"/>
  <c r="U99" i="91"/>
  <c r="T99" i="91"/>
  <c r="S99" i="91"/>
  <c r="O99" i="91"/>
  <c r="K99" i="91"/>
  <c r="Z98" i="91"/>
  <c r="Y98" i="91"/>
  <c r="X98" i="91"/>
  <c r="W98" i="91"/>
  <c r="V98" i="91"/>
  <c r="U98" i="91"/>
  <c r="T98" i="91"/>
  <c r="S98" i="91"/>
  <c r="O98" i="91"/>
  <c r="K98" i="91"/>
  <c r="Z97" i="91"/>
  <c r="Y97" i="91"/>
  <c r="X97" i="91"/>
  <c r="W97" i="91"/>
  <c r="V97" i="91"/>
  <c r="U97" i="91"/>
  <c r="T97" i="91"/>
  <c r="S97" i="91"/>
  <c r="O97" i="91"/>
  <c r="K97" i="91"/>
  <c r="Z96" i="91"/>
  <c r="Y96" i="91"/>
  <c r="X96" i="91"/>
  <c r="W96" i="91"/>
  <c r="V96" i="91"/>
  <c r="U96" i="91"/>
  <c r="T96" i="91"/>
  <c r="S96" i="91"/>
  <c r="O96" i="91"/>
  <c r="K96" i="91"/>
  <c r="Z95" i="91"/>
  <c r="Y95" i="91"/>
  <c r="X95" i="91"/>
  <c r="W95" i="91"/>
  <c r="V95" i="91"/>
  <c r="U95" i="91"/>
  <c r="T95" i="91"/>
  <c r="S95" i="91"/>
  <c r="O95" i="91"/>
  <c r="K95" i="91"/>
  <c r="Z94" i="91"/>
  <c r="Y94" i="91"/>
  <c r="X94" i="91"/>
  <c r="W94" i="91"/>
  <c r="V94" i="91"/>
  <c r="U94" i="91"/>
  <c r="T94" i="91"/>
  <c r="S94" i="91"/>
  <c r="O94" i="91"/>
  <c r="K94" i="91"/>
  <c r="Z93" i="91"/>
  <c r="Y93" i="91"/>
  <c r="X93" i="91"/>
  <c r="W93" i="91"/>
  <c r="V93" i="91"/>
  <c r="U93" i="91"/>
  <c r="T93" i="91"/>
  <c r="S93" i="91"/>
  <c r="O93" i="91"/>
  <c r="K93" i="91"/>
  <c r="Z92" i="91"/>
  <c r="Y92" i="91"/>
  <c r="X92" i="91"/>
  <c r="W92" i="91"/>
  <c r="V92" i="91"/>
  <c r="U92" i="91"/>
  <c r="T92" i="91"/>
  <c r="S92" i="91"/>
  <c r="O92" i="91"/>
  <c r="K92" i="91"/>
  <c r="B92" i="91"/>
  <c r="C92" i="91" s="1"/>
  <c r="B93" i="91" s="1"/>
  <c r="C93" i="91" s="1"/>
  <c r="B94" i="91" s="1"/>
  <c r="C94" i="91" s="1"/>
  <c r="B95" i="91" s="1"/>
  <c r="C95" i="91" s="1"/>
  <c r="B96" i="91" s="1"/>
  <c r="C96" i="91" s="1"/>
  <c r="B97" i="91" s="1"/>
  <c r="C97" i="91" s="1"/>
  <c r="B98" i="91" s="1"/>
  <c r="C98" i="91" s="1"/>
  <c r="B99" i="91" s="1"/>
  <c r="C99" i="91" s="1"/>
  <c r="B100" i="91" s="1"/>
  <c r="C100" i="91" s="1"/>
  <c r="B101" i="91" s="1"/>
  <c r="C101" i="91" s="1"/>
  <c r="B102" i="91" s="1"/>
  <c r="C102" i="91" s="1"/>
  <c r="A92" i="91"/>
  <c r="Z91" i="91"/>
  <c r="Y91" i="91"/>
  <c r="X91" i="91"/>
  <c r="W91" i="91"/>
  <c r="V91" i="91"/>
  <c r="U91" i="91"/>
  <c r="T91" i="91"/>
  <c r="S91" i="91"/>
  <c r="O91" i="91"/>
  <c r="K91" i="91"/>
  <c r="Z90" i="91"/>
  <c r="Y90" i="91"/>
  <c r="X90" i="91"/>
  <c r="W90" i="91"/>
  <c r="V90" i="91"/>
  <c r="U90" i="91"/>
  <c r="T90" i="91"/>
  <c r="S90" i="91"/>
  <c r="O90" i="91"/>
  <c r="K90" i="91"/>
  <c r="Z89" i="91"/>
  <c r="Y89" i="91"/>
  <c r="X89" i="91"/>
  <c r="W89" i="91"/>
  <c r="V89" i="91"/>
  <c r="U89" i="91"/>
  <c r="T89" i="91"/>
  <c r="S89" i="91"/>
  <c r="O89" i="91"/>
  <c r="K89" i="91"/>
  <c r="Z88" i="91"/>
  <c r="Y88" i="91"/>
  <c r="X88" i="91"/>
  <c r="W88" i="91"/>
  <c r="V88" i="91"/>
  <c r="U88" i="91"/>
  <c r="T88" i="91"/>
  <c r="S88" i="91"/>
  <c r="O88" i="91"/>
  <c r="K88" i="91"/>
  <c r="Z87" i="91"/>
  <c r="Y87" i="91"/>
  <c r="X87" i="91"/>
  <c r="W87" i="91"/>
  <c r="V87" i="91"/>
  <c r="U87" i="91"/>
  <c r="T87" i="91"/>
  <c r="S87" i="91"/>
  <c r="O87" i="91"/>
  <c r="K87" i="91"/>
  <c r="Z86" i="91"/>
  <c r="Y86" i="91"/>
  <c r="X86" i="91"/>
  <c r="W86" i="91"/>
  <c r="V86" i="91"/>
  <c r="U86" i="91"/>
  <c r="T86" i="91"/>
  <c r="S86" i="91"/>
  <c r="O86" i="91"/>
  <c r="K86" i="91"/>
  <c r="Z85" i="91"/>
  <c r="Y85" i="91"/>
  <c r="X85" i="91"/>
  <c r="W85" i="91"/>
  <c r="V85" i="91"/>
  <c r="U85" i="91"/>
  <c r="T85" i="91"/>
  <c r="S85" i="91"/>
  <c r="O85" i="91"/>
  <c r="K85" i="91"/>
  <c r="Z84" i="91"/>
  <c r="Y84" i="91"/>
  <c r="X84" i="91"/>
  <c r="W84" i="91"/>
  <c r="V84" i="91"/>
  <c r="U84" i="91"/>
  <c r="T84" i="91"/>
  <c r="S84" i="91"/>
  <c r="O84" i="91"/>
  <c r="K84" i="91"/>
  <c r="Z83" i="91"/>
  <c r="Y83" i="91"/>
  <c r="X83" i="91"/>
  <c r="W83" i="91"/>
  <c r="V83" i="91"/>
  <c r="U83" i="91"/>
  <c r="T83" i="91"/>
  <c r="S83" i="91"/>
  <c r="O83" i="91"/>
  <c r="K83" i="91"/>
  <c r="Z82" i="91"/>
  <c r="Y82" i="91"/>
  <c r="X82" i="91"/>
  <c r="W82" i="91"/>
  <c r="V82" i="91"/>
  <c r="U82" i="91"/>
  <c r="T82" i="91"/>
  <c r="S82" i="91"/>
  <c r="O82" i="91"/>
  <c r="K82" i="91"/>
  <c r="Z81" i="91"/>
  <c r="Y81" i="91"/>
  <c r="X81" i="91"/>
  <c r="W81" i="91"/>
  <c r="V81" i="91"/>
  <c r="U81" i="91"/>
  <c r="T81" i="91"/>
  <c r="S81" i="91"/>
  <c r="O81" i="91"/>
  <c r="K81" i="91"/>
  <c r="B81" i="91"/>
  <c r="C81" i="91" s="1"/>
  <c r="B82" i="91" s="1"/>
  <c r="C82" i="91" s="1"/>
  <c r="B83" i="91" s="1"/>
  <c r="C83" i="91" s="1"/>
  <c r="B84" i="91" s="1"/>
  <c r="C84" i="91" s="1"/>
  <c r="B85" i="91" s="1"/>
  <c r="C85" i="91" s="1"/>
  <c r="B86" i="91" s="1"/>
  <c r="C86" i="91" s="1"/>
  <c r="B87" i="91" s="1"/>
  <c r="C87" i="91" s="1"/>
  <c r="B88" i="91" s="1"/>
  <c r="C88" i="91" s="1"/>
  <c r="B89" i="91" s="1"/>
  <c r="C89" i="91" s="1"/>
  <c r="B90" i="91" s="1"/>
  <c r="C90" i="91" s="1"/>
  <c r="B91" i="91" s="1"/>
  <c r="C91" i="91" s="1"/>
  <c r="A81" i="91"/>
  <c r="Z80" i="91"/>
  <c r="Y80" i="91"/>
  <c r="X80" i="91"/>
  <c r="W80" i="91"/>
  <c r="V80" i="91"/>
  <c r="U80" i="91"/>
  <c r="T80" i="91"/>
  <c r="S80" i="91"/>
  <c r="O80" i="91"/>
  <c r="K80" i="91"/>
  <c r="Z79" i="91"/>
  <c r="Y79" i="91"/>
  <c r="X79" i="91"/>
  <c r="W79" i="91"/>
  <c r="V79" i="91"/>
  <c r="U79" i="91"/>
  <c r="T79" i="91"/>
  <c r="S79" i="91"/>
  <c r="O79" i="91"/>
  <c r="K79" i="91"/>
  <c r="Z78" i="91"/>
  <c r="Y78" i="91"/>
  <c r="X78" i="91"/>
  <c r="W78" i="91"/>
  <c r="V78" i="91"/>
  <c r="U78" i="91"/>
  <c r="T78" i="91"/>
  <c r="S78" i="91"/>
  <c r="O78" i="91"/>
  <c r="K78" i="91"/>
  <c r="Z77" i="91"/>
  <c r="Y77" i="91"/>
  <c r="X77" i="91"/>
  <c r="W77" i="91"/>
  <c r="V77" i="91"/>
  <c r="U77" i="91"/>
  <c r="T77" i="91"/>
  <c r="S77" i="91"/>
  <c r="O77" i="91"/>
  <c r="K77" i="91"/>
  <c r="Z76" i="91"/>
  <c r="Y76" i="91"/>
  <c r="X76" i="91"/>
  <c r="W76" i="91"/>
  <c r="V76" i="91"/>
  <c r="U76" i="91"/>
  <c r="T76" i="91"/>
  <c r="S76" i="91"/>
  <c r="O76" i="91"/>
  <c r="K76" i="91"/>
  <c r="Z75" i="91"/>
  <c r="Y75" i="91"/>
  <c r="X75" i="91"/>
  <c r="W75" i="91"/>
  <c r="V75" i="91"/>
  <c r="U75" i="91"/>
  <c r="T75" i="91"/>
  <c r="S75" i="91"/>
  <c r="O75" i="91"/>
  <c r="K75" i="91"/>
  <c r="Z74" i="91"/>
  <c r="Y74" i="91"/>
  <c r="X74" i="91"/>
  <c r="W74" i="91"/>
  <c r="V74" i="91"/>
  <c r="U74" i="91"/>
  <c r="T74" i="91"/>
  <c r="S74" i="91"/>
  <c r="O74" i="91"/>
  <c r="K74" i="91"/>
  <c r="Z73" i="91"/>
  <c r="Y73" i="91"/>
  <c r="X73" i="91"/>
  <c r="W73" i="91"/>
  <c r="V73" i="91"/>
  <c r="U73" i="91"/>
  <c r="T73" i="91"/>
  <c r="S73" i="91"/>
  <c r="O73" i="91"/>
  <c r="K73" i="91"/>
  <c r="Z72" i="91"/>
  <c r="Y72" i="91"/>
  <c r="X72" i="91"/>
  <c r="W72" i="91"/>
  <c r="V72" i="91"/>
  <c r="U72" i="91"/>
  <c r="T72" i="91"/>
  <c r="S72" i="91"/>
  <c r="O72" i="91"/>
  <c r="K72" i="91"/>
  <c r="Z71" i="91"/>
  <c r="Y71" i="91"/>
  <c r="X71" i="91"/>
  <c r="W71" i="91"/>
  <c r="V71" i="91"/>
  <c r="U71" i="91"/>
  <c r="T71" i="91"/>
  <c r="S71" i="91"/>
  <c r="O71" i="91"/>
  <c r="K71" i="91"/>
  <c r="Z70" i="91"/>
  <c r="Y70" i="91"/>
  <c r="X70" i="91"/>
  <c r="W70" i="91"/>
  <c r="V70" i="91"/>
  <c r="U70" i="91"/>
  <c r="T70" i="91"/>
  <c r="S70" i="91"/>
  <c r="O70" i="91"/>
  <c r="K70" i="91"/>
  <c r="B70" i="91"/>
  <c r="C70" i="91" s="1"/>
  <c r="B71" i="91" s="1"/>
  <c r="C71" i="91" s="1"/>
  <c r="B72" i="91" s="1"/>
  <c r="C72" i="91" s="1"/>
  <c r="B73" i="91" s="1"/>
  <c r="C73" i="91" s="1"/>
  <c r="B74" i="91" s="1"/>
  <c r="C74" i="91" s="1"/>
  <c r="B75" i="91" s="1"/>
  <c r="C75" i="91" s="1"/>
  <c r="B76" i="91" s="1"/>
  <c r="C76" i="91" s="1"/>
  <c r="B77" i="91" s="1"/>
  <c r="C77" i="91" s="1"/>
  <c r="B78" i="91" s="1"/>
  <c r="C78" i="91" s="1"/>
  <c r="B79" i="91" s="1"/>
  <c r="C79" i="91" s="1"/>
  <c r="B80" i="91" s="1"/>
  <c r="C80" i="91" s="1"/>
  <c r="A70" i="91"/>
  <c r="Z69" i="91"/>
  <c r="Y69" i="91"/>
  <c r="R25" i="91" s="1"/>
  <c r="X69" i="91"/>
  <c r="W69" i="91"/>
  <c r="R23" i="91" s="1"/>
  <c r="V69" i="91"/>
  <c r="U69" i="91"/>
  <c r="R21" i="91" s="1"/>
  <c r="T69" i="91"/>
  <c r="S69" i="91"/>
  <c r="O69" i="91"/>
  <c r="K69" i="91"/>
  <c r="Z68" i="91"/>
  <c r="Y68" i="91"/>
  <c r="X68" i="91"/>
  <c r="W68" i="91"/>
  <c r="V68" i="91"/>
  <c r="U68" i="91"/>
  <c r="T68" i="91"/>
  <c r="S68" i="91"/>
  <c r="O68" i="91"/>
  <c r="K68" i="91"/>
  <c r="Z67" i="91"/>
  <c r="Y67" i="91"/>
  <c r="X67" i="91"/>
  <c r="W67" i="91"/>
  <c r="V67" i="91"/>
  <c r="U67" i="91"/>
  <c r="T67" i="91"/>
  <c r="S67" i="91"/>
  <c r="O67" i="91"/>
  <c r="K67" i="91"/>
  <c r="Z66" i="91"/>
  <c r="Y66" i="91"/>
  <c r="X66" i="91"/>
  <c r="W66" i="91"/>
  <c r="V66" i="91"/>
  <c r="U66" i="91"/>
  <c r="T66" i="91"/>
  <c r="S66" i="91"/>
  <c r="O66" i="91"/>
  <c r="K66" i="91"/>
  <c r="Z65" i="91"/>
  <c r="Y65" i="91"/>
  <c r="X65" i="91"/>
  <c r="W65" i="91"/>
  <c r="V65" i="91"/>
  <c r="U65" i="91"/>
  <c r="T65" i="91"/>
  <c r="S65" i="91"/>
  <c r="O65" i="91"/>
  <c r="K65" i="91"/>
  <c r="Z64" i="91"/>
  <c r="Y64" i="91"/>
  <c r="X64" i="91"/>
  <c r="W64" i="91"/>
  <c r="V64" i="91"/>
  <c r="U64" i="91"/>
  <c r="T64" i="91"/>
  <c r="S64" i="91"/>
  <c r="O64" i="91"/>
  <c r="K64" i="91"/>
  <c r="Z63" i="91"/>
  <c r="Y63" i="91"/>
  <c r="X63" i="91"/>
  <c r="W63" i="91"/>
  <c r="V63" i="91"/>
  <c r="U63" i="91"/>
  <c r="T63" i="91"/>
  <c r="S63" i="91"/>
  <c r="O63" i="91"/>
  <c r="K63" i="91"/>
  <c r="Z62" i="91"/>
  <c r="Y62" i="91"/>
  <c r="X62" i="91"/>
  <c r="W62" i="91"/>
  <c r="V62" i="91"/>
  <c r="U62" i="91"/>
  <c r="T62" i="91"/>
  <c r="S62" i="91"/>
  <c r="O62" i="91"/>
  <c r="K62" i="91"/>
  <c r="Z61" i="91"/>
  <c r="Y61" i="91"/>
  <c r="X61" i="91"/>
  <c r="W61" i="91"/>
  <c r="V61" i="91"/>
  <c r="U61" i="91"/>
  <c r="T61" i="91"/>
  <c r="S61" i="91"/>
  <c r="O61" i="91"/>
  <c r="K61" i="91"/>
  <c r="Z60" i="91"/>
  <c r="Y60" i="91"/>
  <c r="X60" i="91"/>
  <c r="W60" i="91"/>
  <c r="V60" i="91"/>
  <c r="U60" i="91"/>
  <c r="T60" i="91"/>
  <c r="S60" i="91"/>
  <c r="O60" i="91"/>
  <c r="K60" i="91"/>
  <c r="Z59" i="91"/>
  <c r="Y59" i="91"/>
  <c r="X59" i="91"/>
  <c r="W59" i="91"/>
  <c r="V59" i="91"/>
  <c r="U59" i="91"/>
  <c r="Q21" i="91" s="1"/>
  <c r="T59" i="91"/>
  <c r="Q20" i="91" s="1"/>
  <c r="S59" i="91"/>
  <c r="O59" i="91"/>
  <c r="K59" i="91"/>
  <c r="B59" i="91"/>
  <c r="C59" i="91" s="1"/>
  <c r="B60" i="91" s="1"/>
  <c r="C60" i="91" s="1"/>
  <c r="B61" i="91" s="1"/>
  <c r="C61" i="91" s="1"/>
  <c r="B62" i="91" s="1"/>
  <c r="C62" i="91" s="1"/>
  <c r="B63" i="91" s="1"/>
  <c r="C63" i="91" s="1"/>
  <c r="B64" i="91" s="1"/>
  <c r="C64" i="91" s="1"/>
  <c r="B65" i="91" s="1"/>
  <c r="C65" i="91" s="1"/>
  <c r="B66" i="91" s="1"/>
  <c r="C66" i="91" s="1"/>
  <c r="B67" i="91" s="1"/>
  <c r="C67" i="91" s="1"/>
  <c r="B68" i="91" s="1"/>
  <c r="C68" i="91" s="1"/>
  <c r="B69" i="91" s="1"/>
  <c r="C69" i="91" s="1"/>
  <c r="A59" i="91"/>
  <c r="Z58" i="91"/>
  <c r="Q26" i="91" s="1"/>
  <c r="H23" i="91" s="1"/>
  <c r="Y58" i="91"/>
  <c r="X58" i="91"/>
  <c r="Q24" i="91" s="1"/>
  <c r="W58" i="91"/>
  <c r="Q23" i="91" s="1"/>
  <c r="V58" i="91"/>
  <c r="Q22" i="91" s="1"/>
  <c r="U58" i="91"/>
  <c r="T58" i="91"/>
  <c r="S58" i="91"/>
  <c r="O58" i="91"/>
  <c r="K58" i="91"/>
  <c r="Z57" i="91"/>
  <c r="Y57" i="91"/>
  <c r="X57" i="91"/>
  <c r="W57" i="91"/>
  <c r="V57" i="91"/>
  <c r="U57" i="91"/>
  <c r="T57" i="91"/>
  <c r="S57" i="91"/>
  <c r="O57" i="91"/>
  <c r="K57" i="91"/>
  <c r="Z56" i="91"/>
  <c r="Y56" i="91"/>
  <c r="X56" i="91"/>
  <c r="W56" i="91"/>
  <c r="V56" i="91"/>
  <c r="U56" i="91"/>
  <c r="T56" i="91"/>
  <c r="S56" i="91"/>
  <c r="O56" i="91"/>
  <c r="K56" i="91"/>
  <c r="Z55" i="91"/>
  <c r="Y55" i="91"/>
  <c r="X55" i="91"/>
  <c r="W55" i="91"/>
  <c r="V55" i="91"/>
  <c r="U55" i="91"/>
  <c r="T55" i="91"/>
  <c r="S55" i="91"/>
  <c r="O55" i="91"/>
  <c r="K55" i="91"/>
  <c r="Z54" i="91"/>
  <c r="Y54" i="91"/>
  <c r="X54" i="91"/>
  <c r="W54" i="91"/>
  <c r="V54" i="91"/>
  <c r="U54" i="91"/>
  <c r="T54" i="91"/>
  <c r="S54" i="91"/>
  <c r="O54" i="91"/>
  <c r="K54" i="91"/>
  <c r="Z53" i="91"/>
  <c r="Y53" i="91"/>
  <c r="X53" i="91"/>
  <c r="W53" i="91"/>
  <c r="V53" i="91"/>
  <c r="U53" i="91"/>
  <c r="T53" i="91"/>
  <c r="S53" i="91"/>
  <c r="O53" i="91"/>
  <c r="K53" i="91"/>
  <c r="Z52" i="91"/>
  <c r="Y52" i="91"/>
  <c r="X52" i="91"/>
  <c r="W52" i="91"/>
  <c r="V52" i="91"/>
  <c r="U52" i="91"/>
  <c r="T52" i="91"/>
  <c r="S52" i="91"/>
  <c r="O52" i="91"/>
  <c r="K52" i="91"/>
  <c r="Z51" i="91"/>
  <c r="Y51" i="91"/>
  <c r="X51" i="91"/>
  <c r="W51" i="91"/>
  <c r="V51" i="91"/>
  <c r="U51" i="91"/>
  <c r="T51" i="91"/>
  <c r="S51" i="91"/>
  <c r="O51" i="91"/>
  <c r="K51" i="91"/>
  <c r="Z50" i="91"/>
  <c r="Y50" i="91"/>
  <c r="X50" i="91"/>
  <c r="W50" i="91"/>
  <c r="V50" i="91"/>
  <c r="U50" i="91"/>
  <c r="T50" i="91"/>
  <c r="S50" i="91"/>
  <c r="O50" i="91"/>
  <c r="K50" i="91"/>
  <c r="Z49" i="91"/>
  <c r="Y49" i="91"/>
  <c r="X49" i="91"/>
  <c r="W49" i="91"/>
  <c r="V49" i="91"/>
  <c r="U49" i="91"/>
  <c r="T49" i="91"/>
  <c r="S49" i="91"/>
  <c r="O49" i="91"/>
  <c r="K49" i="91"/>
  <c r="Z48" i="91"/>
  <c r="Y48" i="91"/>
  <c r="X48" i="91"/>
  <c r="W48" i="91"/>
  <c r="V48" i="91"/>
  <c r="U48" i="91"/>
  <c r="T48" i="91"/>
  <c r="S48" i="91"/>
  <c r="O48" i="91"/>
  <c r="K48" i="91"/>
  <c r="Z47" i="91"/>
  <c r="Z114" i="91" s="1"/>
  <c r="Y47" i="91"/>
  <c r="Y114" i="91" s="1"/>
  <c r="X47" i="91"/>
  <c r="X114" i="91" s="1"/>
  <c r="W47" i="91"/>
  <c r="W114" i="91" s="1"/>
  <c r="V47" i="91"/>
  <c r="P22" i="91" s="1"/>
  <c r="V22" i="91" s="1"/>
  <c r="U47" i="91"/>
  <c r="U114" i="91" s="1"/>
  <c r="T47" i="91"/>
  <c r="T114" i="91" s="1"/>
  <c r="S47" i="91"/>
  <c r="S114" i="91" s="1"/>
  <c r="O47" i="91"/>
  <c r="K47" i="91"/>
  <c r="C47" i="91"/>
  <c r="B48" i="91" s="1"/>
  <c r="C48" i="91" s="1"/>
  <c r="B49" i="91" s="1"/>
  <c r="C49" i="91" s="1"/>
  <c r="B50" i="91" s="1"/>
  <c r="C50" i="91" s="1"/>
  <c r="B51" i="91" s="1"/>
  <c r="C51" i="91" s="1"/>
  <c r="B52" i="91" s="1"/>
  <c r="C52" i="91" s="1"/>
  <c r="B53" i="91" s="1"/>
  <c r="C53" i="91" s="1"/>
  <c r="B54" i="91" s="1"/>
  <c r="C54" i="91" s="1"/>
  <c r="B55" i="91" s="1"/>
  <c r="C55" i="91" s="1"/>
  <c r="B56" i="91" s="1"/>
  <c r="C56" i="91" s="1"/>
  <c r="B57" i="91" s="1"/>
  <c r="C57" i="91" s="1"/>
  <c r="B58" i="91" s="1"/>
  <c r="C58" i="91" s="1"/>
  <c r="B47" i="91"/>
  <c r="A47" i="91"/>
  <c r="L43" i="91"/>
  <c r="K42" i="91"/>
  <c r="K41" i="91"/>
  <c r="K40" i="91"/>
  <c r="K39" i="91"/>
  <c r="K38" i="91"/>
  <c r="K37" i="91"/>
  <c r="K43" i="91" s="1"/>
  <c r="K31" i="91"/>
  <c r="L31" i="91" s="1"/>
  <c r="F31" i="91"/>
  <c r="D31" i="91"/>
  <c r="A31" i="91"/>
  <c r="K29" i="91"/>
  <c r="L29" i="91" s="1"/>
  <c r="G29" i="91"/>
  <c r="F29" i="91"/>
  <c r="D29" i="91"/>
  <c r="A29" i="91"/>
  <c r="L27" i="91"/>
  <c r="K27" i="91"/>
  <c r="G27" i="91"/>
  <c r="F27" i="91"/>
  <c r="D27" i="91"/>
  <c r="I27" i="91" s="1"/>
  <c r="A27" i="91"/>
  <c r="U26" i="91"/>
  <c r="T26" i="91"/>
  <c r="S26" i="91"/>
  <c r="H27" i="91" s="1"/>
  <c r="R26" i="91"/>
  <c r="P26" i="91"/>
  <c r="V26" i="91" s="1"/>
  <c r="U25" i="91"/>
  <c r="T25" i="91"/>
  <c r="S25" i="91"/>
  <c r="Q25" i="91"/>
  <c r="P25" i="91"/>
  <c r="V25" i="91" s="1"/>
  <c r="L25" i="91"/>
  <c r="K25" i="91"/>
  <c r="H25" i="91"/>
  <c r="G25" i="91"/>
  <c r="F25" i="91"/>
  <c r="D25" i="91"/>
  <c r="A25" i="91"/>
  <c r="U24" i="91"/>
  <c r="T24" i="91"/>
  <c r="S24" i="91"/>
  <c r="R24" i="91"/>
  <c r="P24" i="91"/>
  <c r="U23" i="91"/>
  <c r="T23" i="91"/>
  <c r="S23" i="91"/>
  <c r="P23" i="91"/>
  <c r="V23" i="91" s="1"/>
  <c r="L23" i="91"/>
  <c r="K23" i="91"/>
  <c r="G23" i="91"/>
  <c r="F23" i="91"/>
  <c r="D23" i="91"/>
  <c r="A23" i="91"/>
  <c r="U22" i="91"/>
  <c r="T22" i="91"/>
  <c r="S22" i="91"/>
  <c r="R22" i="91"/>
  <c r="U21" i="91"/>
  <c r="T21" i="91"/>
  <c r="S21" i="91"/>
  <c r="P21" i="91"/>
  <c r="L21" i="91"/>
  <c r="K21" i="91"/>
  <c r="K34" i="91" s="1"/>
  <c r="L33" i="91" s="1"/>
  <c r="H21" i="91"/>
  <c r="G21" i="91"/>
  <c r="F21" i="91"/>
  <c r="D21" i="91"/>
  <c r="A21" i="91"/>
  <c r="U20" i="91"/>
  <c r="T20" i="91"/>
  <c r="S20" i="91"/>
  <c r="R20" i="91"/>
  <c r="P20" i="91"/>
  <c r="U19" i="91"/>
  <c r="V19" i="91" s="1"/>
  <c r="T19" i="91"/>
  <c r="T27" i="91" s="1"/>
  <c r="S19" i="91"/>
  <c r="S27" i="91" s="1"/>
  <c r="R19" i="91"/>
  <c r="Q19" i="91"/>
  <c r="P19" i="91"/>
  <c r="H3" i="91"/>
  <c r="Z228" i="90"/>
  <c r="Y228" i="90"/>
  <c r="X228" i="90"/>
  <c r="W228" i="90"/>
  <c r="V228" i="90"/>
  <c r="U228" i="90"/>
  <c r="T228" i="90"/>
  <c r="S228" i="90"/>
  <c r="O228" i="90"/>
  <c r="K228" i="90"/>
  <c r="Z227" i="90"/>
  <c r="Y227" i="90"/>
  <c r="X227" i="90"/>
  <c r="W227" i="90"/>
  <c r="V227" i="90"/>
  <c r="U227" i="90"/>
  <c r="T227" i="90"/>
  <c r="S227" i="90"/>
  <c r="O227" i="90"/>
  <c r="K227" i="90"/>
  <c r="Z226" i="90"/>
  <c r="Y226" i="90"/>
  <c r="X226" i="90"/>
  <c r="W226" i="90"/>
  <c r="V226" i="90"/>
  <c r="U226" i="90"/>
  <c r="T226" i="90"/>
  <c r="S226" i="90"/>
  <c r="O226" i="90"/>
  <c r="K226" i="90"/>
  <c r="Z225" i="90"/>
  <c r="Y225" i="90"/>
  <c r="X225" i="90"/>
  <c r="W225" i="90"/>
  <c r="V225" i="90"/>
  <c r="U225" i="90"/>
  <c r="T225" i="90"/>
  <c r="S225" i="90"/>
  <c r="O225" i="90"/>
  <c r="K225" i="90"/>
  <c r="Z224" i="90"/>
  <c r="Y224" i="90"/>
  <c r="X224" i="90"/>
  <c r="W224" i="90"/>
  <c r="V224" i="90"/>
  <c r="U224" i="90"/>
  <c r="T224" i="90"/>
  <c r="S224" i="90"/>
  <c r="O224" i="90"/>
  <c r="K224" i="90"/>
  <c r="Z223" i="90"/>
  <c r="Y223" i="90"/>
  <c r="X223" i="90"/>
  <c r="W223" i="90"/>
  <c r="V223" i="90"/>
  <c r="U223" i="90"/>
  <c r="T223" i="90"/>
  <c r="S223" i="90"/>
  <c r="O223" i="90"/>
  <c r="K223" i="90"/>
  <c r="Z222" i="90"/>
  <c r="Y222" i="90"/>
  <c r="X222" i="90"/>
  <c r="W222" i="90"/>
  <c r="V222" i="90"/>
  <c r="U222" i="90"/>
  <c r="T222" i="90"/>
  <c r="S222" i="90"/>
  <c r="O222" i="90"/>
  <c r="K222" i="90"/>
  <c r="Z221" i="90"/>
  <c r="Y221" i="90"/>
  <c r="X221" i="90"/>
  <c r="W221" i="90"/>
  <c r="V221" i="90"/>
  <c r="U221" i="90"/>
  <c r="T221" i="90"/>
  <c r="S221" i="90"/>
  <c r="O221" i="90"/>
  <c r="K221" i="90"/>
  <c r="Z220" i="90"/>
  <c r="Y220" i="90"/>
  <c r="X220" i="90"/>
  <c r="W220" i="90"/>
  <c r="V220" i="90"/>
  <c r="U220" i="90"/>
  <c r="T220" i="90"/>
  <c r="S220" i="90"/>
  <c r="O220" i="90"/>
  <c r="K220" i="90"/>
  <c r="Z219" i="90"/>
  <c r="Y219" i="90"/>
  <c r="X219" i="90"/>
  <c r="W219" i="90"/>
  <c r="V219" i="90"/>
  <c r="U219" i="90"/>
  <c r="T219" i="90"/>
  <c r="S219" i="90"/>
  <c r="O219" i="90"/>
  <c r="K219" i="90"/>
  <c r="Z218" i="90"/>
  <c r="Y218" i="90"/>
  <c r="X218" i="90"/>
  <c r="W218" i="90"/>
  <c r="V218" i="90"/>
  <c r="U218" i="90"/>
  <c r="T218" i="90"/>
  <c r="S218" i="90"/>
  <c r="O218" i="90"/>
  <c r="K218" i="90"/>
  <c r="B218" i="90"/>
  <c r="C218" i="90" s="1"/>
  <c r="B219" i="90" s="1"/>
  <c r="C219" i="90" s="1"/>
  <c r="B220" i="90" s="1"/>
  <c r="C220" i="90" s="1"/>
  <c r="B221" i="90" s="1"/>
  <c r="C221" i="90" s="1"/>
  <c r="B222" i="90" s="1"/>
  <c r="C222" i="90" s="1"/>
  <c r="B223" i="90" s="1"/>
  <c r="C223" i="90" s="1"/>
  <c r="B224" i="90" s="1"/>
  <c r="C224" i="90" s="1"/>
  <c r="B225" i="90" s="1"/>
  <c r="C225" i="90" s="1"/>
  <c r="B226" i="90" s="1"/>
  <c r="C226" i="90" s="1"/>
  <c r="B227" i="90" s="1"/>
  <c r="C227" i="90" s="1"/>
  <c r="B228" i="90" s="1"/>
  <c r="C228" i="90" s="1"/>
  <c r="A218" i="90"/>
  <c r="Z217" i="90"/>
  <c r="Y217" i="90"/>
  <c r="U140" i="90" s="1"/>
  <c r="X217" i="90"/>
  <c r="W217" i="90"/>
  <c r="V217" i="90"/>
  <c r="U137" i="90" s="1"/>
  <c r="U217" i="90"/>
  <c r="U136" i="90" s="1"/>
  <c r="T217" i="90"/>
  <c r="S217" i="90"/>
  <c r="O217" i="90"/>
  <c r="K217" i="90"/>
  <c r="Z216" i="90"/>
  <c r="Y216" i="90"/>
  <c r="X216" i="90"/>
  <c r="W216" i="90"/>
  <c r="V216" i="90"/>
  <c r="U216" i="90"/>
  <c r="T216" i="90"/>
  <c r="S216" i="90"/>
  <c r="O216" i="90"/>
  <c r="K216" i="90"/>
  <c r="Z215" i="90"/>
  <c r="Y215" i="90"/>
  <c r="X215" i="90"/>
  <c r="W215" i="90"/>
  <c r="V215" i="90"/>
  <c r="U215" i="90"/>
  <c r="T215" i="90"/>
  <c r="S215" i="90"/>
  <c r="O215" i="90"/>
  <c r="K215" i="90"/>
  <c r="Z214" i="90"/>
  <c r="Y214" i="90"/>
  <c r="X214" i="90"/>
  <c r="W214" i="90"/>
  <c r="V214" i="90"/>
  <c r="U214" i="90"/>
  <c r="T214" i="90"/>
  <c r="S214" i="90"/>
  <c r="O214" i="90"/>
  <c r="K214" i="90"/>
  <c r="Z213" i="90"/>
  <c r="Y213" i="90"/>
  <c r="X213" i="90"/>
  <c r="W213" i="90"/>
  <c r="V213" i="90"/>
  <c r="U213" i="90"/>
  <c r="T213" i="90"/>
  <c r="S213" i="90"/>
  <c r="O213" i="90"/>
  <c r="K213" i="90"/>
  <c r="Z212" i="90"/>
  <c r="Y212" i="90"/>
  <c r="X212" i="90"/>
  <c r="W212" i="90"/>
  <c r="V212" i="90"/>
  <c r="U212" i="90"/>
  <c r="T212" i="90"/>
  <c r="S212" i="90"/>
  <c r="O212" i="90"/>
  <c r="K212" i="90"/>
  <c r="Z211" i="90"/>
  <c r="Y211" i="90"/>
  <c r="X211" i="90"/>
  <c r="W211" i="90"/>
  <c r="V211" i="90"/>
  <c r="U211" i="90"/>
  <c r="T211" i="90"/>
  <c r="S211" i="90"/>
  <c r="O211" i="90"/>
  <c r="K211" i="90"/>
  <c r="Z210" i="90"/>
  <c r="Y210" i="90"/>
  <c r="X210" i="90"/>
  <c r="W210" i="90"/>
  <c r="V210" i="90"/>
  <c r="U210" i="90"/>
  <c r="T210" i="90"/>
  <c r="S210" i="90"/>
  <c r="O210" i="90"/>
  <c r="K210" i="90"/>
  <c r="Z209" i="90"/>
  <c r="Y209" i="90"/>
  <c r="X209" i="90"/>
  <c r="W209" i="90"/>
  <c r="V209" i="90"/>
  <c r="U209" i="90"/>
  <c r="T209" i="90"/>
  <c r="S209" i="90"/>
  <c r="O209" i="90"/>
  <c r="K209" i="90"/>
  <c r="Z208" i="90"/>
  <c r="Y208" i="90"/>
  <c r="X208" i="90"/>
  <c r="W208" i="90"/>
  <c r="V208" i="90"/>
  <c r="U208" i="90"/>
  <c r="T208" i="90"/>
  <c r="S208" i="90"/>
  <c r="O208" i="90"/>
  <c r="K208" i="90"/>
  <c r="Z207" i="90"/>
  <c r="Y207" i="90"/>
  <c r="T140" i="90" s="1"/>
  <c r="X207" i="90"/>
  <c r="W207" i="90"/>
  <c r="V207" i="90"/>
  <c r="T137" i="90" s="1"/>
  <c r="U207" i="90"/>
  <c r="T207" i="90"/>
  <c r="S207" i="90"/>
  <c r="T134" i="90" s="1"/>
  <c r="O207" i="90"/>
  <c r="K207" i="90"/>
  <c r="B207" i="90"/>
  <c r="C207" i="90" s="1"/>
  <c r="B208" i="90" s="1"/>
  <c r="C208" i="90" s="1"/>
  <c r="B209" i="90" s="1"/>
  <c r="C209" i="90" s="1"/>
  <c r="B210" i="90" s="1"/>
  <c r="C210" i="90" s="1"/>
  <c r="B211" i="90" s="1"/>
  <c r="C211" i="90" s="1"/>
  <c r="B212" i="90" s="1"/>
  <c r="C212" i="90" s="1"/>
  <c r="B213" i="90" s="1"/>
  <c r="C213" i="90" s="1"/>
  <c r="B214" i="90" s="1"/>
  <c r="C214" i="90" s="1"/>
  <c r="B215" i="90" s="1"/>
  <c r="C215" i="90" s="1"/>
  <c r="B216" i="90" s="1"/>
  <c r="C216" i="90" s="1"/>
  <c r="B217" i="90" s="1"/>
  <c r="C217" i="90" s="1"/>
  <c r="A207" i="90"/>
  <c r="Z206" i="90"/>
  <c r="Y206" i="90"/>
  <c r="X206" i="90"/>
  <c r="W206" i="90"/>
  <c r="T138" i="90" s="1"/>
  <c r="V206" i="90"/>
  <c r="U206" i="90"/>
  <c r="T136" i="90" s="1"/>
  <c r="T206" i="90"/>
  <c r="S206" i="90"/>
  <c r="O206" i="90"/>
  <c r="K206" i="90"/>
  <c r="Z205" i="90"/>
  <c r="Y205" i="90"/>
  <c r="X205" i="90"/>
  <c r="W205" i="90"/>
  <c r="V205" i="90"/>
  <c r="U205" i="90"/>
  <c r="T205" i="90"/>
  <c r="S205" i="90"/>
  <c r="O205" i="90"/>
  <c r="K205" i="90"/>
  <c r="Z204" i="90"/>
  <c r="Y204" i="90"/>
  <c r="X204" i="90"/>
  <c r="W204" i="90"/>
  <c r="V204" i="90"/>
  <c r="U204" i="90"/>
  <c r="T204" i="90"/>
  <c r="S204" i="90"/>
  <c r="O204" i="90"/>
  <c r="K204" i="90"/>
  <c r="Z203" i="90"/>
  <c r="Y203" i="90"/>
  <c r="X203" i="90"/>
  <c r="W203" i="90"/>
  <c r="V203" i="90"/>
  <c r="U203" i="90"/>
  <c r="T203" i="90"/>
  <c r="S203" i="90"/>
  <c r="O203" i="90"/>
  <c r="K203" i="90"/>
  <c r="Z202" i="90"/>
  <c r="Y202" i="90"/>
  <c r="X202" i="90"/>
  <c r="W202" i="90"/>
  <c r="V202" i="90"/>
  <c r="U202" i="90"/>
  <c r="T202" i="90"/>
  <c r="S202" i="90"/>
  <c r="O202" i="90"/>
  <c r="K202" i="90"/>
  <c r="Z201" i="90"/>
  <c r="Y201" i="90"/>
  <c r="X201" i="90"/>
  <c r="W201" i="90"/>
  <c r="V201" i="90"/>
  <c r="U201" i="90"/>
  <c r="T201" i="90"/>
  <c r="S201" i="90"/>
  <c r="O201" i="90"/>
  <c r="K201" i="90"/>
  <c r="Z200" i="90"/>
  <c r="Y200" i="90"/>
  <c r="X200" i="90"/>
  <c r="W200" i="90"/>
  <c r="V200" i="90"/>
  <c r="U200" i="90"/>
  <c r="T200" i="90"/>
  <c r="S200" i="90"/>
  <c r="O200" i="90"/>
  <c r="K200" i="90"/>
  <c r="Z199" i="90"/>
  <c r="Y199" i="90"/>
  <c r="X199" i="90"/>
  <c r="W199" i="90"/>
  <c r="V199" i="90"/>
  <c r="U199" i="90"/>
  <c r="T199" i="90"/>
  <c r="S199" i="90"/>
  <c r="O199" i="90"/>
  <c r="K199" i="90"/>
  <c r="Z198" i="90"/>
  <c r="Y198" i="90"/>
  <c r="X198" i="90"/>
  <c r="W198" i="90"/>
  <c r="V198" i="90"/>
  <c r="U198" i="90"/>
  <c r="T198" i="90"/>
  <c r="S198" i="90"/>
  <c r="O198" i="90"/>
  <c r="K198" i="90"/>
  <c r="Z197" i="90"/>
  <c r="Y197" i="90"/>
  <c r="X197" i="90"/>
  <c r="W197" i="90"/>
  <c r="V197" i="90"/>
  <c r="U197" i="90"/>
  <c r="T197" i="90"/>
  <c r="S197" i="90"/>
  <c r="O197" i="90"/>
  <c r="K197" i="90"/>
  <c r="Z196" i="90"/>
  <c r="S141" i="90" s="1"/>
  <c r="H142" i="90" s="1"/>
  <c r="J142" i="90" s="1"/>
  <c r="L143" i="90" s="1"/>
  <c r="Y196" i="90"/>
  <c r="X196" i="90"/>
  <c r="W196" i="90"/>
  <c r="V196" i="90"/>
  <c r="U196" i="90"/>
  <c r="T196" i="90"/>
  <c r="S135" i="90" s="1"/>
  <c r="S196" i="90"/>
  <c r="O196" i="90"/>
  <c r="K196" i="90"/>
  <c r="C196" i="90"/>
  <c r="B197" i="90" s="1"/>
  <c r="C197" i="90" s="1"/>
  <c r="B198" i="90" s="1"/>
  <c r="C198" i="90" s="1"/>
  <c r="B199" i="90" s="1"/>
  <c r="C199" i="90" s="1"/>
  <c r="B200" i="90" s="1"/>
  <c r="C200" i="90" s="1"/>
  <c r="B201" i="90" s="1"/>
  <c r="C201" i="90" s="1"/>
  <c r="B202" i="90" s="1"/>
  <c r="C202" i="90" s="1"/>
  <c r="B203" i="90" s="1"/>
  <c r="C203" i="90" s="1"/>
  <c r="B204" i="90" s="1"/>
  <c r="C204" i="90" s="1"/>
  <c r="B205" i="90" s="1"/>
  <c r="C205" i="90" s="1"/>
  <c r="B206" i="90" s="1"/>
  <c r="C206" i="90" s="1"/>
  <c r="B196" i="90"/>
  <c r="A196" i="90"/>
  <c r="Z195" i="90"/>
  <c r="Y195" i="90"/>
  <c r="X195" i="90"/>
  <c r="S139" i="90" s="1"/>
  <c r="W195" i="90"/>
  <c r="V195" i="90"/>
  <c r="S137" i="90" s="1"/>
  <c r="U195" i="90"/>
  <c r="T195" i="90"/>
  <c r="S195" i="90"/>
  <c r="O195" i="90"/>
  <c r="K195" i="90"/>
  <c r="Z194" i="90"/>
  <c r="Y194" i="90"/>
  <c r="X194" i="90"/>
  <c r="W194" i="90"/>
  <c r="V194" i="90"/>
  <c r="U194" i="90"/>
  <c r="T194" i="90"/>
  <c r="S194" i="90"/>
  <c r="O194" i="90"/>
  <c r="K194" i="90"/>
  <c r="Z193" i="90"/>
  <c r="Y193" i="90"/>
  <c r="X193" i="90"/>
  <c r="W193" i="90"/>
  <c r="V193" i="90"/>
  <c r="U193" i="90"/>
  <c r="T193" i="90"/>
  <c r="S193" i="90"/>
  <c r="O193" i="90"/>
  <c r="K193" i="90"/>
  <c r="Z192" i="90"/>
  <c r="Y192" i="90"/>
  <c r="X192" i="90"/>
  <c r="W192" i="90"/>
  <c r="V192" i="90"/>
  <c r="U192" i="90"/>
  <c r="T192" i="90"/>
  <c r="S192" i="90"/>
  <c r="O192" i="90"/>
  <c r="K192" i="90"/>
  <c r="Z191" i="90"/>
  <c r="Y191" i="90"/>
  <c r="X191" i="90"/>
  <c r="W191" i="90"/>
  <c r="V191" i="90"/>
  <c r="U191" i="90"/>
  <c r="T191" i="90"/>
  <c r="S191" i="90"/>
  <c r="O191" i="90"/>
  <c r="K191" i="90"/>
  <c r="Z190" i="90"/>
  <c r="Y190" i="90"/>
  <c r="X190" i="90"/>
  <c r="W190" i="90"/>
  <c r="V190" i="90"/>
  <c r="U190" i="90"/>
  <c r="T190" i="90"/>
  <c r="S190" i="90"/>
  <c r="O190" i="90"/>
  <c r="K190" i="90"/>
  <c r="Z189" i="90"/>
  <c r="Y189" i="90"/>
  <c r="X189" i="90"/>
  <c r="W189" i="90"/>
  <c r="V189" i="90"/>
  <c r="U189" i="90"/>
  <c r="T189" i="90"/>
  <c r="S189" i="90"/>
  <c r="O189" i="90"/>
  <c r="K189" i="90"/>
  <c r="Z188" i="90"/>
  <c r="Y188" i="90"/>
  <c r="X188" i="90"/>
  <c r="W188" i="90"/>
  <c r="V188" i="90"/>
  <c r="U188" i="90"/>
  <c r="T188" i="90"/>
  <c r="S188" i="90"/>
  <c r="O188" i="90"/>
  <c r="K188" i="90"/>
  <c r="Z187" i="90"/>
  <c r="Y187" i="90"/>
  <c r="X187" i="90"/>
  <c r="W187" i="90"/>
  <c r="V187" i="90"/>
  <c r="U187" i="90"/>
  <c r="T187" i="90"/>
  <c r="S187" i="90"/>
  <c r="O187" i="90"/>
  <c r="K187" i="90"/>
  <c r="Z186" i="90"/>
  <c r="Y186" i="90"/>
  <c r="X186" i="90"/>
  <c r="W186" i="90"/>
  <c r="V186" i="90"/>
  <c r="U186" i="90"/>
  <c r="T186" i="90"/>
  <c r="S186" i="90"/>
  <c r="O186" i="90"/>
  <c r="K186" i="90"/>
  <c r="Z185" i="90"/>
  <c r="Y185" i="90"/>
  <c r="X185" i="90"/>
  <c r="W185" i="90"/>
  <c r="V185" i="90"/>
  <c r="U185" i="90"/>
  <c r="T185" i="90"/>
  <c r="S185" i="90"/>
  <c r="O185" i="90"/>
  <c r="K185" i="90"/>
  <c r="B185" i="90"/>
  <c r="C185" i="90" s="1"/>
  <c r="B186" i="90" s="1"/>
  <c r="C186" i="90" s="1"/>
  <c r="B187" i="90" s="1"/>
  <c r="C187" i="90" s="1"/>
  <c r="B188" i="90" s="1"/>
  <c r="C188" i="90" s="1"/>
  <c r="B189" i="90" s="1"/>
  <c r="C189" i="90" s="1"/>
  <c r="B190" i="90" s="1"/>
  <c r="C190" i="90" s="1"/>
  <c r="B191" i="90" s="1"/>
  <c r="C191" i="90" s="1"/>
  <c r="B192" i="90" s="1"/>
  <c r="C192" i="90" s="1"/>
  <c r="B193" i="90" s="1"/>
  <c r="C193" i="90" s="1"/>
  <c r="B194" i="90" s="1"/>
  <c r="C194" i="90" s="1"/>
  <c r="B195" i="90" s="1"/>
  <c r="C195" i="90" s="1"/>
  <c r="A185" i="90"/>
  <c r="Z184" i="90"/>
  <c r="Y184" i="90"/>
  <c r="R140" i="90" s="1"/>
  <c r="X184" i="90"/>
  <c r="R139" i="90" s="1"/>
  <c r="W184" i="90"/>
  <c r="V184" i="90"/>
  <c r="R137" i="90" s="1"/>
  <c r="U184" i="90"/>
  <c r="T184" i="90"/>
  <c r="S184" i="90"/>
  <c r="O184" i="90"/>
  <c r="K184" i="90"/>
  <c r="Z183" i="90"/>
  <c r="Y183" i="90"/>
  <c r="X183" i="90"/>
  <c r="W183" i="90"/>
  <c r="V183" i="90"/>
  <c r="U183" i="90"/>
  <c r="T183" i="90"/>
  <c r="S183" i="90"/>
  <c r="O183" i="90"/>
  <c r="K183" i="90"/>
  <c r="Z182" i="90"/>
  <c r="Y182" i="90"/>
  <c r="X182" i="90"/>
  <c r="W182" i="90"/>
  <c r="V182" i="90"/>
  <c r="U182" i="90"/>
  <c r="T182" i="90"/>
  <c r="S182" i="90"/>
  <c r="O182" i="90"/>
  <c r="K182" i="90"/>
  <c r="Z181" i="90"/>
  <c r="Y181" i="90"/>
  <c r="X181" i="90"/>
  <c r="W181" i="90"/>
  <c r="V181" i="90"/>
  <c r="U181" i="90"/>
  <c r="T181" i="90"/>
  <c r="S181" i="90"/>
  <c r="O181" i="90"/>
  <c r="K181" i="90"/>
  <c r="Z180" i="90"/>
  <c r="Y180" i="90"/>
  <c r="X180" i="90"/>
  <c r="W180" i="90"/>
  <c r="V180" i="90"/>
  <c r="U180" i="90"/>
  <c r="T180" i="90"/>
  <c r="S180" i="90"/>
  <c r="O180" i="90"/>
  <c r="K180" i="90"/>
  <c r="Z179" i="90"/>
  <c r="Y179" i="90"/>
  <c r="X179" i="90"/>
  <c r="W179" i="90"/>
  <c r="V179" i="90"/>
  <c r="U179" i="90"/>
  <c r="T179" i="90"/>
  <c r="S179" i="90"/>
  <c r="O179" i="90"/>
  <c r="K179" i="90"/>
  <c r="Z178" i="90"/>
  <c r="Y178" i="90"/>
  <c r="X178" i="90"/>
  <c r="W178" i="90"/>
  <c r="V178" i="90"/>
  <c r="U178" i="90"/>
  <c r="T178" i="90"/>
  <c r="S178" i="90"/>
  <c r="O178" i="90"/>
  <c r="K178" i="90"/>
  <c r="Z177" i="90"/>
  <c r="Y177" i="90"/>
  <c r="X177" i="90"/>
  <c r="W177" i="90"/>
  <c r="V177" i="90"/>
  <c r="U177" i="90"/>
  <c r="T177" i="90"/>
  <c r="S177" i="90"/>
  <c r="O177" i="90"/>
  <c r="K177" i="90"/>
  <c r="Z176" i="90"/>
  <c r="Y176" i="90"/>
  <c r="X176" i="90"/>
  <c r="W176" i="90"/>
  <c r="V176" i="90"/>
  <c r="U176" i="90"/>
  <c r="T176" i="90"/>
  <c r="S176" i="90"/>
  <c r="O176" i="90"/>
  <c r="K176" i="90"/>
  <c r="Z175" i="90"/>
  <c r="Y175" i="90"/>
  <c r="X175" i="90"/>
  <c r="W175" i="90"/>
  <c r="V175" i="90"/>
  <c r="U175" i="90"/>
  <c r="T175" i="90"/>
  <c r="S175" i="90"/>
  <c r="O175" i="90"/>
  <c r="K175" i="90"/>
  <c r="Z174" i="90"/>
  <c r="Y174" i="90"/>
  <c r="Y229" i="90" s="1"/>
  <c r="X174" i="90"/>
  <c r="W174" i="90"/>
  <c r="V174" i="90"/>
  <c r="V229" i="90" s="1"/>
  <c r="U174" i="90"/>
  <c r="T174" i="90"/>
  <c r="S174" i="90"/>
  <c r="O174" i="90"/>
  <c r="K174" i="90"/>
  <c r="C174" i="90"/>
  <c r="B175" i="90" s="1"/>
  <c r="C175" i="90" s="1"/>
  <c r="B176" i="90" s="1"/>
  <c r="C176" i="90" s="1"/>
  <c r="B177" i="90" s="1"/>
  <c r="C177" i="90" s="1"/>
  <c r="B178" i="90" s="1"/>
  <c r="C178" i="90" s="1"/>
  <c r="B179" i="90" s="1"/>
  <c r="C179" i="90" s="1"/>
  <c r="B180" i="90" s="1"/>
  <c r="C180" i="90" s="1"/>
  <c r="B181" i="90" s="1"/>
  <c r="C181" i="90" s="1"/>
  <c r="B182" i="90" s="1"/>
  <c r="C182" i="90" s="1"/>
  <c r="B183" i="90" s="1"/>
  <c r="C183" i="90" s="1"/>
  <c r="B184" i="90" s="1"/>
  <c r="C184" i="90" s="1"/>
  <c r="B174" i="90"/>
  <c r="A174" i="90"/>
  <c r="Z173" i="90"/>
  <c r="Q141" i="90" s="1"/>
  <c r="Y173" i="90"/>
  <c r="Q140" i="90" s="1"/>
  <c r="X173" i="90"/>
  <c r="W173" i="90"/>
  <c r="Q138" i="90" s="1"/>
  <c r="V173" i="90"/>
  <c r="U173" i="90"/>
  <c r="T173" i="90"/>
  <c r="S173" i="90"/>
  <c r="O173" i="90"/>
  <c r="K173" i="90"/>
  <c r="Z172" i="90"/>
  <c r="Y172" i="90"/>
  <c r="X172" i="90"/>
  <c r="W172" i="90"/>
  <c r="V172" i="90"/>
  <c r="U172" i="90"/>
  <c r="T172" i="90"/>
  <c r="S172" i="90"/>
  <c r="O172" i="90"/>
  <c r="K172" i="90"/>
  <c r="Z171" i="90"/>
  <c r="Y171" i="90"/>
  <c r="X171" i="90"/>
  <c r="W171" i="90"/>
  <c r="V171" i="90"/>
  <c r="U171" i="90"/>
  <c r="T171" i="90"/>
  <c r="S171" i="90"/>
  <c r="O171" i="90"/>
  <c r="K171" i="90"/>
  <c r="Z170" i="90"/>
  <c r="Y170" i="90"/>
  <c r="X170" i="90"/>
  <c r="W170" i="90"/>
  <c r="V170" i="90"/>
  <c r="U170" i="90"/>
  <c r="T170" i="90"/>
  <c r="S170" i="90"/>
  <c r="O170" i="90"/>
  <c r="K170" i="90"/>
  <c r="Z169" i="90"/>
  <c r="Y169" i="90"/>
  <c r="X169" i="90"/>
  <c r="W169" i="90"/>
  <c r="V169" i="90"/>
  <c r="U169" i="90"/>
  <c r="T169" i="90"/>
  <c r="S169" i="90"/>
  <c r="O169" i="90"/>
  <c r="K169" i="90"/>
  <c r="Z168" i="90"/>
  <c r="Y168" i="90"/>
  <c r="X168" i="90"/>
  <c r="W168" i="90"/>
  <c r="V168" i="90"/>
  <c r="U168" i="90"/>
  <c r="T168" i="90"/>
  <c r="S168" i="90"/>
  <c r="O168" i="90"/>
  <c r="K168" i="90"/>
  <c r="Z167" i="90"/>
  <c r="Y167" i="90"/>
  <c r="X167" i="90"/>
  <c r="W167" i="90"/>
  <c r="V167" i="90"/>
  <c r="U167" i="90"/>
  <c r="T167" i="90"/>
  <c r="S167" i="90"/>
  <c r="O167" i="90"/>
  <c r="K167" i="90"/>
  <c r="Z166" i="90"/>
  <c r="Y166" i="90"/>
  <c r="X166" i="90"/>
  <c r="W166" i="90"/>
  <c r="V166" i="90"/>
  <c r="U166" i="90"/>
  <c r="T166" i="90"/>
  <c r="S166" i="90"/>
  <c r="O166" i="90"/>
  <c r="K166" i="90"/>
  <c r="Z165" i="90"/>
  <c r="Y165" i="90"/>
  <c r="X165" i="90"/>
  <c r="W165" i="90"/>
  <c r="V165" i="90"/>
  <c r="U165" i="90"/>
  <c r="T165" i="90"/>
  <c r="S165" i="90"/>
  <c r="O165" i="90"/>
  <c r="K165" i="90"/>
  <c r="Z164" i="90"/>
  <c r="Y164" i="90"/>
  <c r="X164" i="90"/>
  <c r="W164" i="90"/>
  <c r="V164" i="90"/>
  <c r="U164" i="90"/>
  <c r="T164" i="90"/>
  <c r="S164" i="90"/>
  <c r="O164" i="90"/>
  <c r="K164" i="90"/>
  <c r="Z163" i="90"/>
  <c r="Y163" i="90"/>
  <c r="X163" i="90"/>
  <c r="W163" i="90"/>
  <c r="V163" i="90"/>
  <c r="U163" i="90"/>
  <c r="T163" i="90"/>
  <c r="S163" i="90"/>
  <c r="O163" i="90"/>
  <c r="K163" i="90"/>
  <c r="Z162" i="90"/>
  <c r="Z229" i="90" s="1"/>
  <c r="Y162" i="90"/>
  <c r="X162" i="90"/>
  <c r="X229" i="90" s="1"/>
  <c r="W162" i="90"/>
  <c r="W229" i="90" s="1"/>
  <c r="V162" i="90"/>
  <c r="U162" i="90"/>
  <c r="U229" i="90" s="1"/>
  <c r="T162" i="90"/>
  <c r="T229" i="90" s="1"/>
  <c r="S162" i="90"/>
  <c r="P134" i="90" s="1"/>
  <c r="O162" i="90"/>
  <c r="K162" i="90"/>
  <c r="B162" i="90"/>
  <c r="C162" i="90" s="1"/>
  <c r="B163" i="90" s="1"/>
  <c r="C163" i="90" s="1"/>
  <c r="B164" i="90" s="1"/>
  <c r="C164" i="90" s="1"/>
  <c r="B165" i="90" s="1"/>
  <c r="C165" i="90" s="1"/>
  <c r="B166" i="90" s="1"/>
  <c r="C166" i="90" s="1"/>
  <c r="B167" i="90" s="1"/>
  <c r="C167" i="90" s="1"/>
  <c r="B168" i="90" s="1"/>
  <c r="C168" i="90" s="1"/>
  <c r="B169" i="90" s="1"/>
  <c r="C169" i="90" s="1"/>
  <c r="B170" i="90" s="1"/>
  <c r="C170" i="90" s="1"/>
  <c r="B171" i="90" s="1"/>
  <c r="C171" i="90" s="1"/>
  <c r="B172" i="90" s="1"/>
  <c r="C172" i="90" s="1"/>
  <c r="B173" i="90" s="1"/>
  <c r="C173" i="90" s="1"/>
  <c r="A162" i="90"/>
  <c r="L158" i="90"/>
  <c r="K157" i="90"/>
  <c r="K156" i="90"/>
  <c r="K155" i="90"/>
  <c r="K154" i="90"/>
  <c r="K153" i="90"/>
  <c r="K152" i="90"/>
  <c r="K158" i="90" s="1"/>
  <c r="L146" i="90"/>
  <c r="K146" i="90"/>
  <c r="G146" i="90"/>
  <c r="F146" i="90"/>
  <c r="D146" i="90"/>
  <c r="A146" i="90"/>
  <c r="K144" i="90"/>
  <c r="L144" i="90" s="1"/>
  <c r="F144" i="90"/>
  <c r="D144" i="90"/>
  <c r="A144" i="90"/>
  <c r="K142" i="90"/>
  <c r="L142" i="90" s="1"/>
  <c r="G142" i="90"/>
  <c r="F142" i="90"/>
  <c r="D142" i="90"/>
  <c r="A142" i="90"/>
  <c r="U141" i="90"/>
  <c r="T141" i="90"/>
  <c r="R141" i="90"/>
  <c r="S140" i="90"/>
  <c r="P140" i="90"/>
  <c r="K140" i="90"/>
  <c r="L140" i="90" s="1"/>
  <c r="G140" i="90"/>
  <c r="F140" i="90"/>
  <c r="D140" i="90"/>
  <c r="A140" i="90"/>
  <c r="U139" i="90"/>
  <c r="T139" i="90"/>
  <c r="Q139" i="90"/>
  <c r="P139" i="90"/>
  <c r="V139" i="90" s="1"/>
  <c r="U138" i="90"/>
  <c r="S138" i="90"/>
  <c r="R138" i="90"/>
  <c r="P138" i="90"/>
  <c r="K138" i="90"/>
  <c r="L138" i="90" s="1"/>
  <c r="G138" i="90"/>
  <c r="F138" i="90"/>
  <c r="D138" i="90"/>
  <c r="A138" i="90"/>
  <c r="Q137" i="90"/>
  <c r="P137" i="90"/>
  <c r="V137" i="90" s="1"/>
  <c r="S136" i="90"/>
  <c r="R136" i="90"/>
  <c r="Q136" i="90"/>
  <c r="P136" i="90"/>
  <c r="V136" i="90" s="1"/>
  <c r="K136" i="90"/>
  <c r="L136" i="90" s="1"/>
  <c r="G136" i="90"/>
  <c r="F136" i="90"/>
  <c r="D136" i="90"/>
  <c r="A136" i="90"/>
  <c r="U135" i="90"/>
  <c r="T135" i="90"/>
  <c r="R135" i="90"/>
  <c r="Q135" i="90"/>
  <c r="P135" i="90"/>
  <c r="U134" i="90"/>
  <c r="H146" i="90" s="1"/>
  <c r="J146" i="90" s="1"/>
  <c r="L147" i="90" s="1"/>
  <c r="S134" i="90"/>
  <c r="R134" i="90"/>
  <c r="R142" i="90" s="1"/>
  <c r="I140" i="90" s="1"/>
  <c r="Q134" i="90"/>
  <c r="Z113" i="90"/>
  <c r="Y113" i="90"/>
  <c r="X113" i="90"/>
  <c r="W113" i="90"/>
  <c r="V113" i="90"/>
  <c r="U113" i="90"/>
  <c r="T113" i="90"/>
  <c r="S113" i="90"/>
  <c r="O113" i="90"/>
  <c r="K113" i="90"/>
  <c r="Z112" i="90"/>
  <c r="Y112" i="90"/>
  <c r="X112" i="90"/>
  <c r="W112" i="90"/>
  <c r="V112" i="90"/>
  <c r="U112" i="90"/>
  <c r="T112" i="90"/>
  <c r="S112" i="90"/>
  <c r="O112" i="90"/>
  <c r="K112" i="90"/>
  <c r="Z111" i="90"/>
  <c r="Y111" i="90"/>
  <c r="X111" i="90"/>
  <c r="W111" i="90"/>
  <c r="V111" i="90"/>
  <c r="U111" i="90"/>
  <c r="T111" i="90"/>
  <c r="S111" i="90"/>
  <c r="O111" i="90"/>
  <c r="K111" i="90"/>
  <c r="Z110" i="90"/>
  <c r="Y110" i="90"/>
  <c r="X110" i="90"/>
  <c r="W110" i="90"/>
  <c r="V110" i="90"/>
  <c r="U110" i="90"/>
  <c r="T110" i="90"/>
  <c r="S110" i="90"/>
  <c r="O110" i="90"/>
  <c r="K110" i="90"/>
  <c r="Z109" i="90"/>
  <c r="Y109" i="90"/>
  <c r="X109" i="90"/>
  <c r="W109" i="90"/>
  <c r="V109" i="90"/>
  <c r="U109" i="90"/>
  <c r="T109" i="90"/>
  <c r="S109" i="90"/>
  <c r="O109" i="90"/>
  <c r="K109" i="90"/>
  <c r="Z108" i="90"/>
  <c r="Y108" i="90"/>
  <c r="X108" i="90"/>
  <c r="W108" i="90"/>
  <c r="V108" i="90"/>
  <c r="U108" i="90"/>
  <c r="T108" i="90"/>
  <c r="S108" i="90"/>
  <c r="O108" i="90"/>
  <c r="K108" i="90"/>
  <c r="Z107" i="90"/>
  <c r="Y107" i="90"/>
  <c r="X107" i="90"/>
  <c r="W107" i="90"/>
  <c r="V107" i="90"/>
  <c r="U107" i="90"/>
  <c r="T107" i="90"/>
  <c r="S107" i="90"/>
  <c r="O107" i="90"/>
  <c r="K107" i="90"/>
  <c r="Z106" i="90"/>
  <c r="Y106" i="90"/>
  <c r="X106" i="90"/>
  <c r="W106" i="90"/>
  <c r="V106" i="90"/>
  <c r="U106" i="90"/>
  <c r="T106" i="90"/>
  <c r="S106" i="90"/>
  <c r="O106" i="90"/>
  <c r="K106" i="90"/>
  <c r="Z105" i="90"/>
  <c r="Y105" i="90"/>
  <c r="X105" i="90"/>
  <c r="W105" i="90"/>
  <c r="V105" i="90"/>
  <c r="U105" i="90"/>
  <c r="T105" i="90"/>
  <c r="S105" i="90"/>
  <c r="O105" i="90"/>
  <c r="K105" i="90"/>
  <c r="Z104" i="90"/>
  <c r="Y104" i="90"/>
  <c r="X104" i="90"/>
  <c r="W104" i="90"/>
  <c r="V104" i="90"/>
  <c r="U104" i="90"/>
  <c r="T104" i="90"/>
  <c r="S104" i="90"/>
  <c r="O104" i="90"/>
  <c r="K104" i="90"/>
  <c r="Z103" i="90"/>
  <c r="Y103" i="90"/>
  <c r="U25" i="90" s="1"/>
  <c r="X103" i="90"/>
  <c r="W103" i="90"/>
  <c r="V103" i="90"/>
  <c r="U103" i="90"/>
  <c r="T103" i="90"/>
  <c r="S103" i="90"/>
  <c r="O103" i="90"/>
  <c r="K103" i="90"/>
  <c r="C103" i="90"/>
  <c r="B104" i="90" s="1"/>
  <c r="C104" i="90" s="1"/>
  <c r="B105" i="90" s="1"/>
  <c r="C105" i="90" s="1"/>
  <c r="B106" i="90" s="1"/>
  <c r="C106" i="90" s="1"/>
  <c r="B107" i="90" s="1"/>
  <c r="C107" i="90" s="1"/>
  <c r="B108" i="90" s="1"/>
  <c r="C108" i="90" s="1"/>
  <c r="B109" i="90" s="1"/>
  <c r="C109" i="90" s="1"/>
  <c r="B110" i="90" s="1"/>
  <c r="C110" i="90" s="1"/>
  <c r="B111" i="90" s="1"/>
  <c r="C111" i="90" s="1"/>
  <c r="B112" i="90" s="1"/>
  <c r="C112" i="90" s="1"/>
  <c r="B113" i="90" s="1"/>
  <c r="C113" i="90" s="1"/>
  <c r="B103" i="90"/>
  <c r="A103" i="90"/>
  <c r="Z102" i="90"/>
  <c r="U26" i="90" s="1"/>
  <c r="Y102" i="90"/>
  <c r="X102" i="90"/>
  <c r="W102" i="90"/>
  <c r="V102" i="90"/>
  <c r="U102" i="90"/>
  <c r="T102" i="90"/>
  <c r="S102" i="90"/>
  <c r="O102" i="90"/>
  <c r="K102" i="90"/>
  <c r="Z101" i="90"/>
  <c r="Y101" i="90"/>
  <c r="X101" i="90"/>
  <c r="W101" i="90"/>
  <c r="V101" i="90"/>
  <c r="U101" i="90"/>
  <c r="T101" i="90"/>
  <c r="S101" i="90"/>
  <c r="O101" i="90"/>
  <c r="K101" i="90"/>
  <c r="Z100" i="90"/>
  <c r="Y100" i="90"/>
  <c r="X100" i="90"/>
  <c r="W100" i="90"/>
  <c r="V100" i="90"/>
  <c r="U100" i="90"/>
  <c r="T100" i="90"/>
  <c r="S100" i="90"/>
  <c r="O100" i="90"/>
  <c r="K100" i="90"/>
  <c r="Z99" i="90"/>
  <c r="Y99" i="90"/>
  <c r="X99" i="90"/>
  <c r="W99" i="90"/>
  <c r="V99" i="90"/>
  <c r="U99" i="90"/>
  <c r="T99" i="90"/>
  <c r="S99" i="90"/>
  <c r="O99" i="90"/>
  <c r="K99" i="90"/>
  <c r="Z98" i="90"/>
  <c r="Y98" i="90"/>
  <c r="X98" i="90"/>
  <c r="W98" i="90"/>
  <c r="V98" i="90"/>
  <c r="U98" i="90"/>
  <c r="T98" i="90"/>
  <c r="S98" i="90"/>
  <c r="O98" i="90"/>
  <c r="K98" i="90"/>
  <c r="Z97" i="90"/>
  <c r="Y97" i="90"/>
  <c r="X97" i="90"/>
  <c r="W97" i="90"/>
  <c r="V97" i="90"/>
  <c r="U97" i="90"/>
  <c r="T97" i="90"/>
  <c r="S97" i="90"/>
  <c r="O97" i="90"/>
  <c r="K97" i="90"/>
  <c r="Z96" i="90"/>
  <c r="Y96" i="90"/>
  <c r="X96" i="90"/>
  <c r="W96" i="90"/>
  <c r="V96" i="90"/>
  <c r="U96" i="90"/>
  <c r="T96" i="90"/>
  <c r="S96" i="90"/>
  <c r="O96" i="90"/>
  <c r="K96" i="90"/>
  <c r="Z95" i="90"/>
  <c r="Y95" i="90"/>
  <c r="X95" i="90"/>
  <c r="W95" i="90"/>
  <c r="V95" i="90"/>
  <c r="U95" i="90"/>
  <c r="T95" i="90"/>
  <c r="S95" i="90"/>
  <c r="O95" i="90"/>
  <c r="K95" i="90"/>
  <c r="Z94" i="90"/>
  <c r="Y94" i="90"/>
  <c r="X94" i="90"/>
  <c r="W94" i="90"/>
  <c r="V94" i="90"/>
  <c r="U94" i="90"/>
  <c r="T94" i="90"/>
  <c r="S94" i="90"/>
  <c r="O94" i="90"/>
  <c r="K94" i="90"/>
  <c r="Z93" i="90"/>
  <c r="Y93" i="90"/>
  <c r="X93" i="90"/>
  <c r="W93" i="90"/>
  <c r="V93" i="90"/>
  <c r="U93" i="90"/>
  <c r="T93" i="90"/>
  <c r="S93" i="90"/>
  <c r="O93" i="90"/>
  <c r="K93" i="90"/>
  <c r="Z92" i="90"/>
  <c r="T26" i="90" s="1"/>
  <c r="H29" i="90" s="1"/>
  <c r="J29" i="90" s="1"/>
  <c r="L30" i="90" s="1"/>
  <c r="Y92" i="90"/>
  <c r="X92" i="90"/>
  <c r="W92" i="90"/>
  <c r="V92" i="90"/>
  <c r="U92" i="90"/>
  <c r="T92" i="90"/>
  <c r="S92" i="90"/>
  <c r="O92" i="90"/>
  <c r="K92" i="90"/>
  <c r="B92" i="90"/>
  <c r="C92" i="90" s="1"/>
  <c r="B93" i="90" s="1"/>
  <c r="C93" i="90" s="1"/>
  <c r="B94" i="90" s="1"/>
  <c r="C94" i="90" s="1"/>
  <c r="B95" i="90" s="1"/>
  <c r="C95" i="90" s="1"/>
  <c r="B96" i="90" s="1"/>
  <c r="C96" i="90" s="1"/>
  <c r="B97" i="90" s="1"/>
  <c r="C97" i="90" s="1"/>
  <c r="B98" i="90" s="1"/>
  <c r="C98" i="90" s="1"/>
  <c r="B99" i="90" s="1"/>
  <c r="C99" i="90" s="1"/>
  <c r="B100" i="90" s="1"/>
  <c r="C100" i="90" s="1"/>
  <c r="B101" i="90" s="1"/>
  <c r="C101" i="90" s="1"/>
  <c r="B102" i="90" s="1"/>
  <c r="C102" i="90" s="1"/>
  <c r="A92" i="90"/>
  <c r="Z91" i="90"/>
  <c r="Y91" i="90"/>
  <c r="X91" i="90"/>
  <c r="W91" i="90"/>
  <c r="V91" i="90"/>
  <c r="U91" i="90"/>
  <c r="T91" i="90"/>
  <c r="S91" i="90"/>
  <c r="O91" i="90"/>
  <c r="K91" i="90"/>
  <c r="Z90" i="90"/>
  <c r="Y90" i="90"/>
  <c r="X90" i="90"/>
  <c r="W90" i="90"/>
  <c r="V90" i="90"/>
  <c r="U90" i="90"/>
  <c r="T90" i="90"/>
  <c r="S90" i="90"/>
  <c r="O90" i="90"/>
  <c r="K90" i="90"/>
  <c r="Z89" i="90"/>
  <c r="Y89" i="90"/>
  <c r="X89" i="90"/>
  <c r="W89" i="90"/>
  <c r="V89" i="90"/>
  <c r="U89" i="90"/>
  <c r="T89" i="90"/>
  <c r="S89" i="90"/>
  <c r="O89" i="90"/>
  <c r="K89" i="90"/>
  <c r="Z88" i="90"/>
  <c r="Y88" i="90"/>
  <c r="X88" i="90"/>
  <c r="W88" i="90"/>
  <c r="V88" i="90"/>
  <c r="U88" i="90"/>
  <c r="T88" i="90"/>
  <c r="S88" i="90"/>
  <c r="O88" i="90"/>
  <c r="K88" i="90"/>
  <c r="Z87" i="90"/>
  <c r="Y87" i="90"/>
  <c r="X87" i="90"/>
  <c r="W87" i="90"/>
  <c r="V87" i="90"/>
  <c r="U87" i="90"/>
  <c r="T87" i="90"/>
  <c r="S87" i="90"/>
  <c r="O87" i="90"/>
  <c r="K87" i="90"/>
  <c r="Z86" i="90"/>
  <c r="Y86" i="90"/>
  <c r="X86" i="90"/>
  <c r="W86" i="90"/>
  <c r="V86" i="90"/>
  <c r="U86" i="90"/>
  <c r="T86" i="90"/>
  <c r="S86" i="90"/>
  <c r="O86" i="90"/>
  <c r="K86" i="90"/>
  <c r="Z85" i="90"/>
  <c r="Y85" i="90"/>
  <c r="X85" i="90"/>
  <c r="W85" i="90"/>
  <c r="V85" i="90"/>
  <c r="U85" i="90"/>
  <c r="T85" i="90"/>
  <c r="S85" i="90"/>
  <c r="O85" i="90"/>
  <c r="K85" i="90"/>
  <c r="Z84" i="90"/>
  <c r="Y84" i="90"/>
  <c r="X84" i="90"/>
  <c r="W84" i="90"/>
  <c r="V84" i="90"/>
  <c r="U84" i="90"/>
  <c r="T84" i="90"/>
  <c r="S84" i="90"/>
  <c r="O84" i="90"/>
  <c r="K84" i="90"/>
  <c r="Z83" i="90"/>
  <c r="Y83" i="90"/>
  <c r="X83" i="90"/>
  <c r="W83" i="90"/>
  <c r="V83" i="90"/>
  <c r="U83" i="90"/>
  <c r="T83" i="90"/>
  <c r="S83" i="90"/>
  <c r="O83" i="90"/>
  <c r="K83" i="90"/>
  <c r="Z82" i="90"/>
  <c r="Y82" i="90"/>
  <c r="X82" i="90"/>
  <c r="W82" i="90"/>
  <c r="V82" i="90"/>
  <c r="U82" i="90"/>
  <c r="T82" i="90"/>
  <c r="S82" i="90"/>
  <c r="O82" i="90"/>
  <c r="K82" i="90"/>
  <c r="Z81" i="90"/>
  <c r="Y81" i="90"/>
  <c r="X81" i="90"/>
  <c r="W81" i="90"/>
  <c r="V81" i="90"/>
  <c r="U81" i="90"/>
  <c r="T81" i="90"/>
  <c r="S81" i="90"/>
  <c r="O81" i="90"/>
  <c r="K81" i="90"/>
  <c r="B81" i="90"/>
  <c r="C81" i="90" s="1"/>
  <c r="B82" i="90" s="1"/>
  <c r="C82" i="90" s="1"/>
  <c r="B83" i="90" s="1"/>
  <c r="C83" i="90" s="1"/>
  <c r="B84" i="90" s="1"/>
  <c r="C84" i="90" s="1"/>
  <c r="B85" i="90" s="1"/>
  <c r="C85" i="90" s="1"/>
  <c r="B86" i="90" s="1"/>
  <c r="C86" i="90" s="1"/>
  <c r="B87" i="90" s="1"/>
  <c r="C87" i="90" s="1"/>
  <c r="B88" i="90" s="1"/>
  <c r="C88" i="90" s="1"/>
  <c r="B89" i="90" s="1"/>
  <c r="C89" i="90" s="1"/>
  <c r="B90" i="90" s="1"/>
  <c r="C90" i="90" s="1"/>
  <c r="B91" i="90" s="1"/>
  <c r="C91" i="90" s="1"/>
  <c r="A81" i="90"/>
  <c r="Z80" i="90"/>
  <c r="Y80" i="90"/>
  <c r="S25" i="90" s="1"/>
  <c r="X80" i="90"/>
  <c r="W80" i="90"/>
  <c r="S23" i="90" s="1"/>
  <c r="V80" i="90"/>
  <c r="U80" i="90"/>
  <c r="S21" i="90" s="1"/>
  <c r="T80" i="90"/>
  <c r="S80" i="90"/>
  <c r="O80" i="90"/>
  <c r="K80" i="90"/>
  <c r="Z79" i="90"/>
  <c r="Y79" i="90"/>
  <c r="X79" i="90"/>
  <c r="W79" i="90"/>
  <c r="V79" i="90"/>
  <c r="U79" i="90"/>
  <c r="T79" i="90"/>
  <c r="S79" i="90"/>
  <c r="O79" i="90"/>
  <c r="K79" i="90"/>
  <c r="Z78" i="90"/>
  <c r="Y78" i="90"/>
  <c r="X78" i="90"/>
  <c r="W78" i="90"/>
  <c r="V78" i="90"/>
  <c r="U78" i="90"/>
  <c r="T78" i="90"/>
  <c r="S78" i="90"/>
  <c r="O78" i="90"/>
  <c r="K78" i="90"/>
  <c r="Z77" i="90"/>
  <c r="Y77" i="90"/>
  <c r="X77" i="90"/>
  <c r="W77" i="90"/>
  <c r="V77" i="90"/>
  <c r="U77" i="90"/>
  <c r="T77" i="90"/>
  <c r="S77" i="90"/>
  <c r="O77" i="90"/>
  <c r="K77" i="90"/>
  <c r="Z76" i="90"/>
  <c r="Y76" i="90"/>
  <c r="X76" i="90"/>
  <c r="W76" i="90"/>
  <c r="V76" i="90"/>
  <c r="U76" i="90"/>
  <c r="T76" i="90"/>
  <c r="S76" i="90"/>
  <c r="O76" i="90"/>
  <c r="K76" i="90"/>
  <c r="Z75" i="90"/>
  <c r="Y75" i="90"/>
  <c r="X75" i="90"/>
  <c r="W75" i="90"/>
  <c r="V75" i="90"/>
  <c r="U75" i="90"/>
  <c r="T75" i="90"/>
  <c r="S75" i="90"/>
  <c r="O75" i="90"/>
  <c r="K75" i="90"/>
  <c r="Z74" i="90"/>
  <c r="Y74" i="90"/>
  <c r="X74" i="90"/>
  <c r="W74" i="90"/>
  <c r="V74" i="90"/>
  <c r="U74" i="90"/>
  <c r="T74" i="90"/>
  <c r="S74" i="90"/>
  <c r="O74" i="90"/>
  <c r="K74" i="90"/>
  <c r="Z73" i="90"/>
  <c r="Y73" i="90"/>
  <c r="X73" i="90"/>
  <c r="W73" i="90"/>
  <c r="V73" i="90"/>
  <c r="U73" i="90"/>
  <c r="T73" i="90"/>
  <c r="S73" i="90"/>
  <c r="O73" i="90"/>
  <c r="K73" i="90"/>
  <c r="Z72" i="90"/>
  <c r="Y72" i="90"/>
  <c r="X72" i="90"/>
  <c r="W72" i="90"/>
  <c r="V72" i="90"/>
  <c r="U72" i="90"/>
  <c r="T72" i="90"/>
  <c r="S72" i="90"/>
  <c r="O72" i="90"/>
  <c r="K72" i="90"/>
  <c r="Z71" i="90"/>
  <c r="Y71" i="90"/>
  <c r="X71" i="90"/>
  <c r="W71" i="90"/>
  <c r="V71" i="90"/>
  <c r="U71" i="90"/>
  <c r="T71" i="90"/>
  <c r="S71" i="90"/>
  <c r="O71" i="90"/>
  <c r="K71" i="90"/>
  <c r="Z70" i="90"/>
  <c r="Y70" i="90"/>
  <c r="R25" i="90" s="1"/>
  <c r="X70" i="90"/>
  <c r="W70" i="90"/>
  <c r="V70" i="90"/>
  <c r="U70" i="90"/>
  <c r="T70" i="90"/>
  <c r="S70" i="90"/>
  <c r="R19" i="90" s="1"/>
  <c r="O70" i="90"/>
  <c r="K70" i="90"/>
  <c r="C70" i="90"/>
  <c r="B71" i="90" s="1"/>
  <c r="C71" i="90" s="1"/>
  <c r="B72" i="90" s="1"/>
  <c r="C72" i="90" s="1"/>
  <c r="B73" i="90" s="1"/>
  <c r="C73" i="90" s="1"/>
  <c r="B74" i="90" s="1"/>
  <c r="C74" i="90" s="1"/>
  <c r="B75" i="90" s="1"/>
  <c r="C75" i="90" s="1"/>
  <c r="B76" i="90" s="1"/>
  <c r="C76" i="90" s="1"/>
  <c r="B77" i="90" s="1"/>
  <c r="C77" i="90" s="1"/>
  <c r="B78" i="90" s="1"/>
  <c r="C78" i="90" s="1"/>
  <c r="B79" i="90" s="1"/>
  <c r="C79" i="90" s="1"/>
  <c r="B80" i="90" s="1"/>
  <c r="C80" i="90" s="1"/>
  <c r="B70" i="90"/>
  <c r="A70" i="90"/>
  <c r="Z69" i="90"/>
  <c r="Y69" i="90"/>
  <c r="X69" i="90"/>
  <c r="W69" i="90"/>
  <c r="R23" i="90" s="1"/>
  <c r="V69" i="90"/>
  <c r="U69" i="90"/>
  <c r="R21" i="90" s="1"/>
  <c r="T69" i="90"/>
  <c r="S69" i="90"/>
  <c r="O69" i="90"/>
  <c r="K69" i="90"/>
  <c r="Z68" i="90"/>
  <c r="Y68" i="90"/>
  <c r="X68" i="90"/>
  <c r="W68" i="90"/>
  <c r="V68" i="90"/>
  <c r="U68" i="90"/>
  <c r="T68" i="90"/>
  <c r="S68" i="90"/>
  <c r="O68" i="90"/>
  <c r="K68" i="90"/>
  <c r="Z67" i="90"/>
  <c r="Y67" i="90"/>
  <c r="X67" i="90"/>
  <c r="W67" i="90"/>
  <c r="V67" i="90"/>
  <c r="U67" i="90"/>
  <c r="T67" i="90"/>
  <c r="S67" i="90"/>
  <c r="O67" i="90"/>
  <c r="K67" i="90"/>
  <c r="Z66" i="90"/>
  <c r="Y66" i="90"/>
  <c r="X66" i="90"/>
  <c r="W66" i="90"/>
  <c r="V66" i="90"/>
  <c r="U66" i="90"/>
  <c r="T66" i="90"/>
  <c r="S66" i="90"/>
  <c r="O66" i="90"/>
  <c r="K66" i="90"/>
  <c r="Z65" i="90"/>
  <c r="Y65" i="90"/>
  <c r="X65" i="90"/>
  <c r="W65" i="90"/>
  <c r="V65" i="90"/>
  <c r="U65" i="90"/>
  <c r="T65" i="90"/>
  <c r="S65" i="90"/>
  <c r="O65" i="90"/>
  <c r="K65" i="90"/>
  <c r="Z64" i="90"/>
  <c r="Y64" i="90"/>
  <c r="X64" i="90"/>
  <c r="W64" i="90"/>
  <c r="V64" i="90"/>
  <c r="U64" i="90"/>
  <c r="T64" i="90"/>
  <c r="S64" i="90"/>
  <c r="O64" i="90"/>
  <c r="K64" i="90"/>
  <c r="Z63" i="90"/>
  <c r="Y63" i="90"/>
  <c r="X63" i="90"/>
  <c r="W63" i="90"/>
  <c r="V63" i="90"/>
  <c r="U63" i="90"/>
  <c r="T63" i="90"/>
  <c r="S63" i="90"/>
  <c r="O63" i="90"/>
  <c r="K63" i="90"/>
  <c r="Z62" i="90"/>
  <c r="Y62" i="90"/>
  <c r="X62" i="90"/>
  <c r="W62" i="90"/>
  <c r="V62" i="90"/>
  <c r="U62" i="90"/>
  <c r="T62" i="90"/>
  <c r="S62" i="90"/>
  <c r="O62" i="90"/>
  <c r="K62" i="90"/>
  <c r="Z61" i="90"/>
  <c r="Y61" i="90"/>
  <c r="X61" i="90"/>
  <c r="W61" i="90"/>
  <c r="V61" i="90"/>
  <c r="U61" i="90"/>
  <c r="T61" i="90"/>
  <c r="S61" i="90"/>
  <c r="O61" i="90"/>
  <c r="K61" i="90"/>
  <c r="Z60" i="90"/>
  <c r="Y60" i="90"/>
  <c r="X60" i="90"/>
  <c r="W60" i="90"/>
  <c r="V60" i="90"/>
  <c r="U60" i="90"/>
  <c r="T60" i="90"/>
  <c r="S60" i="90"/>
  <c r="O60" i="90"/>
  <c r="K60" i="90"/>
  <c r="Z59" i="90"/>
  <c r="Z114" i="90" s="1"/>
  <c r="Y59" i="90"/>
  <c r="X59" i="90"/>
  <c r="W59" i="90"/>
  <c r="V59" i="90"/>
  <c r="U59" i="90"/>
  <c r="T59" i="90"/>
  <c r="T114" i="90" s="1"/>
  <c r="S59" i="90"/>
  <c r="O59" i="90"/>
  <c r="K59" i="90"/>
  <c r="C59" i="90"/>
  <c r="B60" i="90" s="1"/>
  <c r="C60" i="90" s="1"/>
  <c r="B61" i="90" s="1"/>
  <c r="C61" i="90" s="1"/>
  <c r="B62" i="90" s="1"/>
  <c r="C62" i="90" s="1"/>
  <c r="B63" i="90" s="1"/>
  <c r="C63" i="90" s="1"/>
  <c r="B64" i="90" s="1"/>
  <c r="C64" i="90" s="1"/>
  <c r="B65" i="90" s="1"/>
  <c r="C65" i="90" s="1"/>
  <c r="B66" i="90" s="1"/>
  <c r="C66" i="90" s="1"/>
  <c r="B67" i="90" s="1"/>
  <c r="C67" i="90" s="1"/>
  <c r="B68" i="90" s="1"/>
  <c r="C68" i="90" s="1"/>
  <c r="B69" i="90" s="1"/>
  <c r="C69" i="90" s="1"/>
  <c r="B59" i="90"/>
  <c r="A59" i="90"/>
  <c r="Z58" i="90"/>
  <c r="Y58" i="90"/>
  <c r="X58" i="90"/>
  <c r="Q24" i="90" s="1"/>
  <c r="W58" i="90"/>
  <c r="V58" i="90"/>
  <c r="Q22" i="90" s="1"/>
  <c r="U58" i="90"/>
  <c r="T58" i="90"/>
  <c r="S58" i="90"/>
  <c r="O58" i="90"/>
  <c r="K58" i="90"/>
  <c r="Z57" i="90"/>
  <c r="Y57" i="90"/>
  <c r="X57" i="90"/>
  <c r="W57" i="90"/>
  <c r="V57" i="90"/>
  <c r="U57" i="90"/>
  <c r="T57" i="90"/>
  <c r="S57" i="90"/>
  <c r="O57" i="90"/>
  <c r="K57" i="90"/>
  <c r="Z56" i="90"/>
  <c r="Y56" i="90"/>
  <c r="X56" i="90"/>
  <c r="W56" i="90"/>
  <c r="V56" i="90"/>
  <c r="U56" i="90"/>
  <c r="T56" i="90"/>
  <c r="S56" i="90"/>
  <c r="O56" i="90"/>
  <c r="K56" i="90"/>
  <c r="Z55" i="90"/>
  <c r="Y55" i="90"/>
  <c r="X55" i="90"/>
  <c r="W55" i="90"/>
  <c r="V55" i="90"/>
  <c r="U55" i="90"/>
  <c r="T55" i="90"/>
  <c r="S55" i="90"/>
  <c r="O55" i="90"/>
  <c r="K55" i="90"/>
  <c r="Z54" i="90"/>
  <c r="Y54" i="90"/>
  <c r="X54" i="90"/>
  <c r="W54" i="90"/>
  <c r="V54" i="90"/>
  <c r="U54" i="90"/>
  <c r="T54" i="90"/>
  <c r="S54" i="90"/>
  <c r="O54" i="90"/>
  <c r="K54" i="90"/>
  <c r="Z53" i="90"/>
  <c r="Y53" i="90"/>
  <c r="X53" i="90"/>
  <c r="W53" i="90"/>
  <c r="V53" i="90"/>
  <c r="U53" i="90"/>
  <c r="T53" i="90"/>
  <c r="S53" i="90"/>
  <c r="O53" i="90"/>
  <c r="K53" i="90"/>
  <c r="Z52" i="90"/>
  <c r="Y52" i="90"/>
  <c r="X52" i="90"/>
  <c r="W52" i="90"/>
  <c r="V52" i="90"/>
  <c r="U52" i="90"/>
  <c r="T52" i="90"/>
  <c r="S52" i="90"/>
  <c r="O52" i="90"/>
  <c r="K52" i="90"/>
  <c r="Z51" i="90"/>
  <c r="Y51" i="90"/>
  <c r="X51" i="90"/>
  <c r="W51" i="90"/>
  <c r="V51" i="90"/>
  <c r="U51" i="90"/>
  <c r="T51" i="90"/>
  <c r="S51" i="90"/>
  <c r="O51" i="90"/>
  <c r="K51" i="90"/>
  <c r="Z50" i="90"/>
  <c r="Y50" i="90"/>
  <c r="X50" i="90"/>
  <c r="W50" i="90"/>
  <c r="V50" i="90"/>
  <c r="U50" i="90"/>
  <c r="T50" i="90"/>
  <c r="S50" i="90"/>
  <c r="O50" i="90"/>
  <c r="K50" i="90"/>
  <c r="Z49" i="90"/>
  <c r="Y49" i="90"/>
  <c r="X49" i="90"/>
  <c r="W49" i="90"/>
  <c r="V49" i="90"/>
  <c r="U49" i="90"/>
  <c r="T49" i="90"/>
  <c r="S49" i="90"/>
  <c r="O49" i="90"/>
  <c r="K49" i="90"/>
  <c r="Z48" i="90"/>
  <c r="Y48" i="90"/>
  <c r="X48" i="90"/>
  <c r="W48" i="90"/>
  <c r="V48" i="90"/>
  <c r="U48" i="90"/>
  <c r="T48" i="90"/>
  <c r="S48" i="90"/>
  <c r="O48" i="90"/>
  <c r="K48" i="90"/>
  <c r="Z47" i="90"/>
  <c r="Y47" i="90"/>
  <c r="Y114" i="90" s="1"/>
  <c r="X47" i="90"/>
  <c r="P24" i="90" s="1"/>
  <c r="V24" i="90" s="1"/>
  <c r="W47" i="90"/>
  <c r="W114" i="90" s="1"/>
  <c r="V47" i="90"/>
  <c r="P22" i="90" s="1"/>
  <c r="V22" i="90" s="1"/>
  <c r="U47" i="90"/>
  <c r="U114" i="90" s="1"/>
  <c r="T47" i="90"/>
  <c r="S47" i="90"/>
  <c r="S114" i="90" s="1"/>
  <c r="O47" i="90"/>
  <c r="K47" i="90"/>
  <c r="B47" i="90"/>
  <c r="C47" i="90" s="1"/>
  <c r="B48" i="90" s="1"/>
  <c r="C48" i="90" s="1"/>
  <c r="B49" i="90" s="1"/>
  <c r="C49" i="90" s="1"/>
  <c r="B50" i="90" s="1"/>
  <c r="C50" i="90" s="1"/>
  <c r="B51" i="90" s="1"/>
  <c r="C51" i="90" s="1"/>
  <c r="B52" i="90" s="1"/>
  <c r="C52" i="90" s="1"/>
  <c r="B53" i="90" s="1"/>
  <c r="C53" i="90" s="1"/>
  <c r="B54" i="90" s="1"/>
  <c r="C54" i="90" s="1"/>
  <c r="B55" i="90" s="1"/>
  <c r="C55" i="90" s="1"/>
  <c r="B56" i="90" s="1"/>
  <c r="C56" i="90" s="1"/>
  <c r="B57" i="90" s="1"/>
  <c r="C57" i="90" s="1"/>
  <c r="B58" i="90" s="1"/>
  <c r="C58" i="90" s="1"/>
  <c r="A47" i="90"/>
  <c r="L43" i="90"/>
  <c r="K42" i="90"/>
  <c r="K41" i="90"/>
  <c r="K40" i="90"/>
  <c r="K39" i="90"/>
  <c r="K38" i="90"/>
  <c r="K37" i="90"/>
  <c r="K43" i="90" s="1"/>
  <c r="K31" i="90"/>
  <c r="F31" i="90"/>
  <c r="D31" i="90"/>
  <c r="A31" i="90"/>
  <c r="L29" i="90"/>
  <c r="K29" i="90"/>
  <c r="G29" i="90"/>
  <c r="F29" i="90"/>
  <c r="D29" i="90"/>
  <c r="A29" i="90"/>
  <c r="K27" i="90"/>
  <c r="G27" i="90" s="1"/>
  <c r="H27" i="90"/>
  <c r="F27" i="90"/>
  <c r="D27" i="90"/>
  <c r="A27" i="90"/>
  <c r="S26" i="90"/>
  <c r="R26" i="90"/>
  <c r="P26" i="90"/>
  <c r="T25" i="90"/>
  <c r="Q25" i="90"/>
  <c r="P25" i="90"/>
  <c r="K25" i="90"/>
  <c r="G25" i="90" s="1"/>
  <c r="F25" i="90"/>
  <c r="D25" i="90"/>
  <c r="A25" i="90"/>
  <c r="U24" i="90"/>
  <c r="T24" i="90"/>
  <c r="S24" i="90"/>
  <c r="R24" i="90"/>
  <c r="U23" i="90"/>
  <c r="T23" i="90"/>
  <c r="Q23" i="90"/>
  <c r="P23" i="90"/>
  <c r="K23" i="90"/>
  <c r="G23" i="90" s="1"/>
  <c r="F23" i="90"/>
  <c r="D23" i="90"/>
  <c r="A23" i="90"/>
  <c r="U22" i="90"/>
  <c r="T22" i="90"/>
  <c r="S22" i="90"/>
  <c r="R22" i="90"/>
  <c r="U21" i="90"/>
  <c r="T21" i="90"/>
  <c r="Q21" i="90"/>
  <c r="P21" i="90"/>
  <c r="K21" i="90"/>
  <c r="K34" i="90" s="1"/>
  <c r="L33" i="90" s="1"/>
  <c r="H21" i="90"/>
  <c r="F21" i="90"/>
  <c r="D21" i="90"/>
  <c r="A21" i="90"/>
  <c r="U20" i="90"/>
  <c r="T20" i="90"/>
  <c r="S20" i="90"/>
  <c r="R20" i="90"/>
  <c r="P20" i="90"/>
  <c r="U19" i="90"/>
  <c r="U27" i="90" s="1"/>
  <c r="T19" i="90"/>
  <c r="S19" i="90"/>
  <c r="Q19" i="90"/>
  <c r="P19" i="90"/>
  <c r="Z228" i="89"/>
  <c r="Y228" i="89"/>
  <c r="X228" i="89"/>
  <c r="W228" i="89"/>
  <c r="V228" i="89"/>
  <c r="U228" i="89"/>
  <c r="T228" i="89"/>
  <c r="S228" i="89"/>
  <c r="O228" i="89"/>
  <c r="K228" i="89"/>
  <c r="Z227" i="89"/>
  <c r="Y227" i="89"/>
  <c r="X227" i="89"/>
  <c r="W227" i="89"/>
  <c r="V227" i="89"/>
  <c r="U227" i="89"/>
  <c r="T227" i="89"/>
  <c r="S227" i="89"/>
  <c r="O227" i="89"/>
  <c r="K227" i="89"/>
  <c r="Z226" i="89"/>
  <c r="Y226" i="89"/>
  <c r="X226" i="89"/>
  <c r="W226" i="89"/>
  <c r="V226" i="89"/>
  <c r="U226" i="89"/>
  <c r="T226" i="89"/>
  <c r="S226" i="89"/>
  <c r="O226" i="89"/>
  <c r="K226" i="89"/>
  <c r="Z225" i="89"/>
  <c r="Y225" i="89"/>
  <c r="X225" i="89"/>
  <c r="W225" i="89"/>
  <c r="V225" i="89"/>
  <c r="U225" i="89"/>
  <c r="T225" i="89"/>
  <c r="S225" i="89"/>
  <c r="O225" i="89"/>
  <c r="K225" i="89"/>
  <c r="Z224" i="89"/>
  <c r="Y224" i="89"/>
  <c r="X224" i="89"/>
  <c r="W224" i="89"/>
  <c r="V224" i="89"/>
  <c r="U224" i="89"/>
  <c r="T224" i="89"/>
  <c r="S224" i="89"/>
  <c r="O224" i="89"/>
  <c r="K224" i="89"/>
  <c r="Z223" i="89"/>
  <c r="Y223" i="89"/>
  <c r="X223" i="89"/>
  <c r="W223" i="89"/>
  <c r="V223" i="89"/>
  <c r="U223" i="89"/>
  <c r="T223" i="89"/>
  <c r="S223" i="89"/>
  <c r="O223" i="89"/>
  <c r="K223" i="89"/>
  <c r="Z222" i="89"/>
  <c r="Y222" i="89"/>
  <c r="X222" i="89"/>
  <c r="W222" i="89"/>
  <c r="V222" i="89"/>
  <c r="U222" i="89"/>
  <c r="T222" i="89"/>
  <c r="S222" i="89"/>
  <c r="O222" i="89"/>
  <c r="K222" i="89"/>
  <c r="Z221" i="89"/>
  <c r="Y221" i="89"/>
  <c r="X221" i="89"/>
  <c r="W221" i="89"/>
  <c r="V221" i="89"/>
  <c r="U221" i="89"/>
  <c r="T221" i="89"/>
  <c r="S221" i="89"/>
  <c r="O221" i="89"/>
  <c r="K221" i="89"/>
  <c r="Z220" i="89"/>
  <c r="Y220" i="89"/>
  <c r="X220" i="89"/>
  <c r="W220" i="89"/>
  <c r="V220" i="89"/>
  <c r="U220" i="89"/>
  <c r="T220" i="89"/>
  <c r="S220" i="89"/>
  <c r="O220" i="89"/>
  <c r="K220" i="89"/>
  <c r="Z219" i="89"/>
  <c r="Y219" i="89"/>
  <c r="X219" i="89"/>
  <c r="W219" i="89"/>
  <c r="V219" i="89"/>
  <c r="U219" i="89"/>
  <c r="T219" i="89"/>
  <c r="S219" i="89"/>
  <c r="O219" i="89"/>
  <c r="K219" i="89"/>
  <c r="Z218" i="89"/>
  <c r="Y218" i="89"/>
  <c r="X218" i="89"/>
  <c r="W218" i="89"/>
  <c r="V218" i="89"/>
  <c r="U218" i="89"/>
  <c r="T218" i="89"/>
  <c r="S218" i="89"/>
  <c r="O218" i="89"/>
  <c r="K218" i="89"/>
  <c r="B218" i="89"/>
  <c r="C218" i="89" s="1"/>
  <c r="B219" i="89" s="1"/>
  <c r="C219" i="89" s="1"/>
  <c r="B220" i="89" s="1"/>
  <c r="C220" i="89" s="1"/>
  <c r="B221" i="89" s="1"/>
  <c r="C221" i="89" s="1"/>
  <c r="B222" i="89" s="1"/>
  <c r="C222" i="89" s="1"/>
  <c r="B223" i="89" s="1"/>
  <c r="C223" i="89" s="1"/>
  <c r="B224" i="89" s="1"/>
  <c r="C224" i="89" s="1"/>
  <c r="B225" i="89" s="1"/>
  <c r="C225" i="89" s="1"/>
  <c r="B226" i="89" s="1"/>
  <c r="C226" i="89" s="1"/>
  <c r="B227" i="89" s="1"/>
  <c r="C227" i="89" s="1"/>
  <c r="B228" i="89" s="1"/>
  <c r="C228" i="89" s="1"/>
  <c r="A218" i="89"/>
  <c r="Z217" i="89"/>
  <c r="Y217" i="89"/>
  <c r="X217" i="89"/>
  <c r="W217" i="89"/>
  <c r="V217" i="89"/>
  <c r="U217" i="89"/>
  <c r="T217" i="89"/>
  <c r="S217" i="89"/>
  <c r="O217" i="89"/>
  <c r="K217" i="89"/>
  <c r="Z216" i="89"/>
  <c r="Y216" i="89"/>
  <c r="X216" i="89"/>
  <c r="W216" i="89"/>
  <c r="V216" i="89"/>
  <c r="U216" i="89"/>
  <c r="T216" i="89"/>
  <c r="S216" i="89"/>
  <c r="O216" i="89"/>
  <c r="K216" i="89"/>
  <c r="Z215" i="89"/>
  <c r="Y215" i="89"/>
  <c r="X215" i="89"/>
  <c r="W215" i="89"/>
  <c r="V215" i="89"/>
  <c r="U215" i="89"/>
  <c r="T215" i="89"/>
  <c r="S215" i="89"/>
  <c r="O215" i="89"/>
  <c r="K215" i="89"/>
  <c r="Z214" i="89"/>
  <c r="Y214" i="89"/>
  <c r="X214" i="89"/>
  <c r="W214" i="89"/>
  <c r="V214" i="89"/>
  <c r="U214" i="89"/>
  <c r="T214" i="89"/>
  <c r="S214" i="89"/>
  <c r="O214" i="89"/>
  <c r="K214" i="89"/>
  <c r="Z213" i="89"/>
  <c r="Y213" i="89"/>
  <c r="X213" i="89"/>
  <c r="W213" i="89"/>
  <c r="V213" i="89"/>
  <c r="U213" i="89"/>
  <c r="T213" i="89"/>
  <c r="S213" i="89"/>
  <c r="O213" i="89"/>
  <c r="K213" i="89"/>
  <c r="Z212" i="89"/>
  <c r="Y212" i="89"/>
  <c r="X212" i="89"/>
  <c r="W212" i="89"/>
  <c r="V212" i="89"/>
  <c r="U212" i="89"/>
  <c r="T212" i="89"/>
  <c r="S212" i="89"/>
  <c r="O212" i="89"/>
  <c r="K212" i="89"/>
  <c r="Z211" i="89"/>
  <c r="Y211" i="89"/>
  <c r="X211" i="89"/>
  <c r="W211" i="89"/>
  <c r="V211" i="89"/>
  <c r="U211" i="89"/>
  <c r="T211" i="89"/>
  <c r="S211" i="89"/>
  <c r="O211" i="89"/>
  <c r="K211" i="89"/>
  <c r="Z210" i="89"/>
  <c r="Y210" i="89"/>
  <c r="X210" i="89"/>
  <c r="W210" i="89"/>
  <c r="V210" i="89"/>
  <c r="U210" i="89"/>
  <c r="T210" i="89"/>
  <c r="S210" i="89"/>
  <c r="O210" i="89"/>
  <c r="K210" i="89"/>
  <c r="Z209" i="89"/>
  <c r="Y209" i="89"/>
  <c r="X209" i="89"/>
  <c r="W209" i="89"/>
  <c r="V209" i="89"/>
  <c r="U209" i="89"/>
  <c r="T209" i="89"/>
  <c r="S209" i="89"/>
  <c r="O209" i="89"/>
  <c r="K209" i="89"/>
  <c r="Z208" i="89"/>
  <c r="Y208" i="89"/>
  <c r="X208" i="89"/>
  <c r="W208" i="89"/>
  <c r="V208" i="89"/>
  <c r="U208" i="89"/>
  <c r="T208" i="89"/>
  <c r="S208" i="89"/>
  <c r="O208" i="89"/>
  <c r="K208" i="89"/>
  <c r="Z207" i="89"/>
  <c r="Y207" i="89"/>
  <c r="X207" i="89"/>
  <c r="W207" i="89"/>
  <c r="V207" i="89"/>
  <c r="U207" i="89"/>
  <c r="T207" i="89"/>
  <c r="S207" i="89"/>
  <c r="O207" i="89"/>
  <c r="K207" i="89"/>
  <c r="B207" i="89"/>
  <c r="C207" i="89" s="1"/>
  <c r="B208" i="89" s="1"/>
  <c r="C208" i="89" s="1"/>
  <c r="B209" i="89" s="1"/>
  <c r="C209" i="89" s="1"/>
  <c r="B210" i="89" s="1"/>
  <c r="C210" i="89" s="1"/>
  <c r="B211" i="89" s="1"/>
  <c r="C211" i="89" s="1"/>
  <c r="B212" i="89" s="1"/>
  <c r="C212" i="89" s="1"/>
  <c r="B213" i="89" s="1"/>
  <c r="C213" i="89" s="1"/>
  <c r="B214" i="89" s="1"/>
  <c r="C214" i="89" s="1"/>
  <c r="B215" i="89" s="1"/>
  <c r="C215" i="89" s="1"/>
  <c r="B216" i="89" s="1"/>
  <c r="C216" i="89" s="1"/>
  <c r="B217" i="89" s="1"/>
  <c r="C217" i="89" s="1"/>
  <c r="A207" i="89"/>
  <c r="Z206" i="89"/>
  <c r="Y206" i="89"/>
  <c r="X206" i="89"/>
  <c r="W206" i="89"/>
  <c r="V206" i="89"/>
  <c r="U206" i="89"/>
  <c r="T206" i="89"/>
  <c r="S206" i="89"/>
  <c r="O206" i="89"/>
  <c r="K206" i="89"/>
  <c r="Z205" i="89"/>
  <c r="Y205" i="89"/>
  <c r="X205" i="89"/>
  <c r="W205" i="89"/>
  <c r="V205" i="89"/>
  <c r="U205" i="89"/>
  <c r="T205" i="89"/>
  <c r="S205" i="89"/>
  <c r="O205" i="89"/>
  <c r="K205" i="89"/>
  <c r="Z204" i="89"/>
  <c r="Y204" i="89"/>
  <c r="X204" i="89"/>
  <c r="W204" i="89"/>
  <c r="V204" i="89"/>
  <c r="U204" i="89"/>
  <c r="T204" i="89"/>
  <c r="S204" i="89"/>
  <c r="O204" i="89"/>
  <c r="K204" i="89"/>
  <c r="Z203" i="89"/>
  <c r="Y203" i="89"/>
  <c r="X203" i="89"/>
  <c r="W203" i="89"/>
  <c r="V203" i="89"/>
  <c r="U203" i="89"/>
  <c r="T203" i="89"/>
  <c r="S203" i="89"/>
  <c r="O203" i="89"/>
  <c r="K203" i="89"/>
  <c r="Z202" i="89"/>
  <c r="Y202" i="89"/>
  <c r="X202" i="89"/>
  <c r="W202" i="89"/>
  <c r="V202" i="89"/>
  <c r="U202" i="89"/>
  <c r="T202" i="89"/>
  <c r="S202" i="89"/>
  <c r="O202" i="89"/>
  <c r="K202" i="89"/>
  <c r="Z201" i="89"/>
  <c r="Y201" i="89"/>
  <c r="X201" i="89"/>
  <c r="W201" i="89"/>
  <c r="V201" i="89"/>
  <c r="U201" i="89"/>
  <c r="T201" i="89"/>
  <c r="S201" i="89"/>
  <c r="O201" i="89"/>
  <c r="K201" i="89"/>
  <c r="Z200" i="89"/>
  <c r="Y200" i="89"/>
  <c r="X200" i="89"/>
  <c r="W200" i="89"/>
  <c r="V200" i="89"/>
  <c r="U200" i="89"/>
  <c r="T200" i="89"/>
  <c r="S200" i="89"/>
  <c r="O200" i="89"/>
  <c r="K200" i="89"/>
  <c r="Z199" i="89"/>
  <c r="Y199" i="89"/>
  <c r="X199" i="89"/>
  <c r="W199" i="89"/>
  <c r="V199" i="89"/>
  <c r="U199" i="89"/>
  <c r="T199" i="89"/>
  <c r="S199" i="89"/>
  <c r="O199" i="89"/>
  <c r="K199" i="89"/>
  <c r="Z198" i="89"/>
  <c r="Y198" i="89"/>
  <c r="X198" i="89"/>
  <c r="W198" i="89"/>
  <c r="V198" i="89"/>
  <c r="U198" i="89"/>
  <c r="T198" i="89"/>
  <c r="S198" i="89"/>
  <c r="O198" i="89"/>
  <c r="K198" i="89"/>
  <c r="Z197" i="89"/>
  <c r="Y197" i="89"/>
  <c r="X197" i="89"/>
  <c r="W197" i="89"/>
  <c r="V197" i="89"/>
  <c r="U197" i="89"/>
  <c r="T197" i="89"/>
  <c r="S197" i="89"/>
  <c r="O197" i="89"/>
  <c r="K197" i="89"/>
  <c r="Z196" i="89"/>
  <c r="Y196" i="89"/>
  <c r="X196" i="89"/>
  <c r="W196" i="89"/>
  <c r="V196" i="89"/>
  <c r="U196" i="89"/>
  <c r="T196" i="89"/>
  <c r="S196" i="89"/>
  <c r="O196" i="89"/>
  <c r="K196" i="89"/>
  <c r="B196" i="89"/>
  <c r="C196" i="89" s="1"/>
  <c r="B197" i="89" s="1"/>
  <c r="C197" i="89" s="1"/>
  <c r="B198" i="89" s="1"/>
  <c r="C198" i="89" s="1"/>
  <c r="B199" i="89" s="1"/>
  <c r="C199" i="89" s="1"/>
  <c r="B200" i="89" s="1"/>
  <c r="C200" i="89" s="1"/>
  <c r="B201" i="89" s="1"/>
  <c r="C201" i="89" s="1"/>
  <c r="B202" i="89" s="1"/>
  <c r="C202" i="89" s="1"/>
  <c r="B203" i="89" s="1"/>
  <c r="C203" i="89" s="1"/>
  <c r="B204" i="89" s="1"/>
  <c r="C204" i="89" s="1"/>
  <c r="B205" i="89" s="1"/>
  <c r="C205" i="89" s="1"/>
  <c r="B206" i="89" s="1"/>
  <c r="C206" i="89" s="1"/>
  <c r="A196" i="89"/>
  <c r="Z195" i="89"/>
  <c r="Y195" i="89"/>
  <c r="X195" i="89"/>
  <c r="W195" i="89"/>
  <c r="V195" i="89"/>
  <c r="U195" i="89"/>
  <c r="T195" i="89"/>
  <c r="S195" i="89"/>
  <c r="O195" i="89"/>
  <c r="K195" i="89"/>
  <c r="Z194" i="89"/>
  <c r="Y194" i="89"/>
  <c r="X194" i="89"/>
  <c r="W194" i="89"/>
  <c r="V194" i="89"/>
  <c r="U194" i="89"/>
  <c r="T194" i="89"/>
  <c r="S194" i="89"/>
  <c r="O194" i="89"/>
  <c r="K194" i="89"/>
  <c r="Z193" i="89"/>
  <c r="Y193" i="89"/>
  <c r="X193" i="89"/>
  <c r="W193" i="89"/>
  <c r="V193" i="89"/>
  <c r="U193" i="89"/>
  <c r="T193" i="89"/>
  <c r="S193" i="89"/>
  <c r="O193" i="89"/>
  <c r="K193" i="89"/>
  <c r="Z192" i="89"/>
  <c r="Y192" i="89"/>
  <c r="X192" i="89"/>
  <c r="W192" i="89"/>
  <c r="V192" i="89"/>
  <c r="U192" i="89"/>
  <c r="T192" i="89"/>
  <c r="S192" i="89"/>
  <c r="O192" i="89"/>
  <c r="K192" i="89"/>
  <c r="Z191" i="89"/>
  <c r="Y191" i="89"/>
  <c r="X191" i="89"/>
  <c r="W191" i="89"/>
  <c r="V191" i="89"/>
  <c r="U191" i="89"/>
  <c r="T191" i="89"/>
  <c r="S191" i="89"/>
  <c r="O191" i="89"/>
  <c r="K191" i="89"/>
  <c r="Z190" i="89"/>
  <c r="Y190" i="89"/>
  <c r="X190" i="89"/>
  <c r="W190" i="89"/>
  <c r="V190" i="89"/>
  <c r="U190" i="89"/>
  <c r="T190" i="89"/>
  <c r="S190" i="89"/>
  <c r="O190" i="89"/>
  <c r="K190" i="89"/>
  <c r="Z189" i="89"/>
  <c r="Y189" i="89"/>
  <c r="X189" i="89"/>
  <c r="W189" i="89"/>
  <c r="V189" i="89"/>
  <c r="U189" i="89"/>
  <c r="T189" i="89"/>
  <c r="S189" i="89"/>
  <c r="O189" i="89"/>
  <c r="K189" i="89"/>
  <c r="Z188" i="89"/>
  <c r="Y188" i="89"/>
  <c r="X188" i="89"/>
  <c r="W188" i="89"/>
  <c r="V188" i="89"/>
  <c r="U188" i="89"/>
  <c r="T188" i="89"/>
  <c r="S188" i="89"/>
  <c r="O188" i="89"/>
  <c r="K188" i="89"/>
  <c r="Z187" i="89"/>
  <c r="Y187" i="89"/>
  <c r="X187" i="89"/>
  <c r="W187" i="89"/>
  <c r="V187" i="89"/>
  <c r="U187" i="89"/>
  <c r="T187" i="89"/>
  <c r="S187" i="89"/>
  <c r="O187" i="89"/>
  <c r="K187" i="89"/>
  <c r="Z186" i="89"/>
  <c r="Y186" i="89"/>
  <c r="X186" i="89"/>
  <c r="W186" i="89"/>
  <c r="V186" i="89"/>
  <c r="U186" i="89"/>
  <c r="T186" i="89"/>
  <c r="S186" i="89"/>
  <c r="O186" i="89"/>
  <c r="K186" i="89"/>
  <c r="Z185" i="89"/>
  <c r="Y185" i="89"/>
  <c r="X185" i="89"/>
  <c r="W185" i="89"/>
  <c r="V185" i="89"/>
  <c r="U185" i="89"/>
  <c r="T185" i="89"/>
  <c r="S185" i="89"/>
  <c r="O185" i="89"/>
  <c r="K185" i="89"/>
  <c r="B185" i="89"/>
  <c r="C185" i="89" s="1"/>
  <c r="B186" i="89" s="1"/>
  <c r="C186" i="89" s="1"/>
  <c r="B187" i="89" s="1"/>
  <c r="C187" i="89" s="1"/>
  <c r="B188" i="89" s="1"/>
  <c r="C188" i="89" s="1"/>
  <c r="B189" i="89" s="1"/>
  <c r="C189" i="89" s="1"/>
  <c r="B190" i="89" s="1"/>
  <c r="C190" i="89" s="1"/>
  <c r="B191" i="89" s="1"/>
  <c r="C191" i="89" s="1"/>
  <c r="B192" i="89" s="1"/>
  <c r="C192" i="89" s="1"/>
  <c r="B193" i="89" s="1"/>
  <c r="C193" i="89" s="1"/>
  <c r="B194" i="89" s="1"/>
  <c r="C194" i="89" s="1"/>
  <c r="B195" i="89" s="1"/>
  <c r="C195" i="89" s="1"/>
  <c r="A185" i="89"/>
  <c r="Z184" i="89"/>
  <c r="Y184" i="89"/>
  <c r="X184" i="89"/>
  <c r="W184" i="89"/>
  <c r="V184" i="89"/>
  <c r="U184" i="89"/>
  <c r="T184" i="89"/>
  <c r="S184" i="89"/>
  <c r="O184" i="89"/>
  <c r="K184" i="89"/>
  <c r="Z183" i="89"/>
  <c r="Y183" i="89"/>
  <c r="X183" i="89"/>
  <c r="W183" i="89"/>
  <c r="V183" i="89"/>
  <c r="U183" i="89"/>
  <c r="T183" i="89"/>
  <c r="S183" i="89"/>
  <c r="O183" i="89"/>
  <c r="K183" i="89"/>
  <c r="Z182" i="89"/>
  <c r="Y182" i="89"/>
  <c r="X182" i="89"/>
  <c r="W182" i="89"/>
  <c r="V182" i="89"/>
  <c r="U182" i="89"/>
  <c r="T182" i="89"/>
  <c r="S182" i="89"/>
  <c r="O182" i="89"/>
  <c r="K182" i="89"/>
  <c r="Z181" i="89"/>
  <c r="Y181" i="89"/>
  <c r="X181" i="89"/>
  <c r="W181" i="89"/>
  <c r="V181" i="89"/>
  <c r="U181" i="89"/>
  <c r="T181" i="89"/>
  <c r="S181" i="89"/>
  <c r="O181" i="89"/>
  <c r="K181" i="89"/>
  <c r="Z180" i="89"/>
  <c r="Y180" i="89"/>
  <c r="X180" i="89"/>
  <c r="W180" i="89"/>
  <c r="V180" i="89"/>
  <c r="U180" i="89"/>
  <c r="T180" i="89"/>
  <c r="S180" i="89"/>
  <c r="O180" i="89"/>
  <c r="K180" i="89"/>
  <c r="Z179" i="89"/>
  <c r="Y179" i="89"/>
  <c r="X179" i="89"/>
  <c r="W179" i="89"/>
  <c r="V179" i="89"/>
  <c r="U179" i="89"/>
  <c r="T179" i="89"/>
  <c r="S179" i="89"/>
  <c r="O179" i="89"/>
  <c r="K179" i="89"/>
  <c r="Z178" i="89"/>
  <c r="Y178" i="89"/>
  <c r="X178" i="89"/>
  <c r="W178" i="89"/>
  <c r="V178" i="89"/>
  <c r="U178" i="89"/>
  <c r="T178" i="89"/>
  <c r="S178" i="89"/>
  <c r="O178" i="89"/>
  <c r="K178" i="89"/>
  <c r="Z177" i="89"/>
  <c r="Y177" i="89"/>
  <c r="X177" i="89"/>
  <c r="W177" i="89"/>
  <c r="V177" i="89"/>
  <c r="U177" i="89"/>
  <c r="T177" i="89"/>
  <c r="S177" i="89"/>
  <c r="O177" i="89"/>
  <c r="K177" i="89"/>
  <c r="Z176" i="89"/>
  <c r="Y176" i="89"/>
  <c r="X176" i="89"/>
  <c r="W176" i="89"/>
  <c r="V176" i="89"/>
  <c r="U176" i="89"/>
  <c r="T176" i="89"/>
  <c r="S176" i="89"/>
  <c r="O176" i="89"/>
  <c r="K176" i="89"/>
  <c r="Z175" i="89"/>
  <c r="Y175" i="89"/>
  <c r="X175" i="89"/>
  <c r="W175" i="89"/>
  <c r="V175" i="89"/>
  <c r="U175" i="89"/>
  <c r="T175" i="89"/>
  <c r="S175" i="89"/>
  <c r="O175" i="89"/>
  <c r="K175" i="89"/>
  <c r="Z174" i="89"/>
  <c r="Y174" i="89"/>
  <c r="X174" i="89"/>
  <c r="W174" i="89"/>
  <c r="V174" i="89"/>
  <c r="U174" i="89"/>
  <c r="T174" i="89"/>
  <c r="S174" i="89"/>
  <c r="O174" i="89"/>
  <c r="K174" i="89"/>
  <c r="C174" i="89"/>
  <c r="B175" i="89" s="1"/>
  <c r="C175" i="89" s="1"/>
  <c r="B176" i="89" s="1"/>
  <c r="C176" i="89" s="1"/>
  <c r="B177" i="89" s="1"/>
  <c r="C177" i="89" s="1"/>
  <c r="B178" i="89" s="1"/>
  <c r="C178" i="89" s="1"/>
  <c r="B179" i="89" s="1"/>
  <c r="C179" i="89" s="1"/>
  <c r="B180" i="89" s="1"/>
  <c r="C180" i="89" s="1"/>
  <c r="B181" i="89" s="1"/>
  <c r="C181" i="89" s="1"/>
  <c r="B182" i="89" s="1"/>
  <c r="C182" i="89" s="1"/>
  <c r="B183" i="89" s="1"/>
  <c r="C183" i="89" s="1"/>
  <c r="B184" i="89" s="1"/>
  <c r="C184" i="89" s="1"/>
  <c r="B174" i="89"/>
  <c r="A174" i="89"/>
  <c r="Z173" i="89"/>
  <c r="Y173" i="89"/>
  <c r="X173" i="89"/>
  <c r="W173" i="89"/>
  <c r="V173" i="89"/>
  <c r="U173" i="89"/>
  <c r="T173" i="89"/>
  <c r="S173" i="89"/>
  <c r="O173" i="89"/>
  <c r="K173" i="89"/>
  <c r="Z172" i="89"/>
  <c r="Y172" i="89"/>
  <c r="X172" i="89"/>
  <c r="W172" i="89"/>
  <c r="V172" i="89"/>
  <c r="U172" i="89"/>
  <c r="T172" i="89"/>
  <c r="S172" i="89"/>
  <c r="O172" i="89"/>
  <c r="K172" i="89"/>
  <c r="Z171" i="89"/>
  <c r="Y171" i="89"/>
  <c r="X171" i="89"/>
  <c r="W171" i="89"/>
  <c r="V171" i="89"/>
  <c r="U171" i="89"/>
  <c r="T171" i="89"/>
  <c r="S171" i="89"/>
  <c r="O171" i="89"/>
  <c r="K171" i="89"/>
  <c r="Z170" i="89"/>
  <c r="Y170" i="89"/>
  <c r="X170" i="89"/>
  <c r="W170" i="89"/>
  <c r="V170" i="89"/>
  <c r="U170" i="89"/>
  <c r="T170" i="89"/>
  <c r="S170" i="89"/>
  <c r="O170" i="89"/>
  <c r="K170" i="89"/>
  <c r="Z169" i="89"/>
  <c r="Y169" i="89"/>
  <c r="X169" i="89"/>
  <c r="W169" i="89"/>
  <c r="V169" i="89"/>
  <c r="U169" i="89"/>
  <c r="T169" i="89"/>
  <c r="S169" i="89"/>
  <c r="O169" i="89"/>
  <c r="K169" i="89"/>
  <c r="Z168" i="89"/>
  <c r="Y168" i="89"/>
  <c r="X168" i="89"/>
  <c r="W168" i="89"/>
  <c r="V168" i="89"/>
  <c r="U168" i="89"/>
  <c r="T168" i="89"/>
  <c r="S168" i="89"/>
  <c r="O168" i="89"/>
  <c r="K168" i="89"/>
  <c r="Z167" i="89"/>
  <c r="Y167" i="89"/>
  <c r="X167" i="89"/>
  <c r="W167" i="89"/>
  <c r="V167" i="89"/>
  <c r="U167" i="89"/>
  <c r="T167" i="89"/>
  <c r="S167" i="89"/>
  <c r="O167" i="89"/>
  <c r="K167" i="89"/>
  <c r="Z166" i="89"/>
  <c r="Y166" i="89"/>
  <c r="X166" i="89"/>
  <c r="W166" i="89"/>
  <c r="V166" i="89"/>
  <c r="U166" i="89"/>
  <c r="T166" i="89"/>
  <c r="S166" i="89"/>
  <c r="O166" i="89"/>
  <c r="K166" i="89"/>
  <c r="Z165" i="89"/>
  <c r="Y165" i="89"/>
  <c r="X165" i="89"/>
  <c r="W165" i="89"/>
  <c r="V165" i="89"/>
  <c r="U165" i="89"/>
  <c r="T165" i="89"/>
  <c r="S165" i="89"/>
  <c r="O165" i="89"/>
  <c r="K165" i="89"/>
  <c r="Z164" i="89"/>
  <c r="Y164" i="89"/>
  <c r="X164" i="89"/>
  <c r="W164" i="89"/>
  <c r="V164" i="89"/>
  <c r="U164" i="89"/>
  <c r="T164" i="89"/>
  <c r="S164" i="89"/>
  <c r="O164" i="89"/>
  <c r="K164" i="89"/>
  <c r="Z163" i="89"/>
  <c r="Y163" i="89"/>
  <c r="X163" i="89"/>
  <c r="W163" i="89"/>
  <c r="V163" i="89"/>
  <c r="U163" i="89"/>
  <c r="T163" i="89"/>
  <c r="S163" i="89"/>
  <c r="O163" i="89"/>
  <c r="K163" i="89"/>
  <c r="Z162" i="89"/>
  <c r="Z229" i="89" s="1"/>
  <c r="Y162" i="89"/>
  <c r="Y229" i="89" s="1"/>
  <c r="X162" i="89"/>
  <c r="X229" i="89" s="1"/>
  <c r="W162" i="89"/>
  <c r="W229" i="89" s="1"/>
  <c r="V162" i="89"/>
  <c r="V229" i="89" s="1"/>
  <c r="U162" i="89"/>
  <c r="U229" i="89" s="1"/>
  <c r="T162" i="89"/>
  <c r="T229" i="89" s="1"/>
  <c r="S162" i="89"/>
  <c r="S229" i="89" s="1"/>
  <c r="O162" i="89"/>
  <c r="K162" i="89"/>
  <c r="B162" i="89"/>
  <c r="C162" i="89" s="1"/>
  <c r="B163" i="89" s="1"/>
  <c r="C163" i="89" s="1"/>
  <c r="B164" i="89" s="1"/>
  <c r="C164" i="89" s="1"/>
  <c r="B165" i="89" s="1"/>
  <c r="C165" i="89" s="1"/>
  <c r="B166" i="89" s="1"/>
  <c r="C166" i="89" s="1"/>
  <c r="B167" i="89" s="1"/>
  <c r="C167" i="89" s="1"/>
  <c r="B168" i="89" s="1"/>
  <c r="C168" i="89" s="1"/>
  <c r="B169" i="89" s="1"/>
  <c r="C169" i="89" s="1"/>
  <c r="B170" i="89" s="1"/>
  <c r="C170" i="89" s="1"/>
  <c r="B171" i="89" s="1"/>
  <c r="C171" i="89" s="1"/>
  <c r="B172" i="89" s="1"/>
  <c r="C172" i="89" s="1"/>
  <c r="B173" i="89" s="1"/>
  <c r="C173" i="89" s="1"/>
  <c r="A162" i="89"/>
  <c r="L158" i="89"/>
  <c r="K157" i="89"/>
  <c r="K156" i="89"/>
  <c r="K155" i="89"/>
  <c r="K154" i="89"/>
  <c r="K153" i="89"/>
  <c r="K152" i="89"/>
  <c r="K158" i="89" s="1"/>
  <c r="K149" i="89"/>
  <c r="L148" i="89" s="1"/>
  <c r="K146" i="89"/>
  <c r="L146" i="89" s="1"/>
  <c r="G146" i="89"/>
  <c r="F146" i="89"/>
  <c r="D146" i="89"/>
  <c r="J146" i="89" s="1"/>
  <c r="L147" i="89" s="1"/>
  <c r="A146" i="89"/>
  <c r="K144" i="89"/>
  <c r="L144" i="89" s="1"/>
  <c r="F144" i="89"/>
  <c r="D144" i="89"/>
  <c r="J144" i="89" s="1"/>
  <c r="A144" i="89"/>
  <c r="K142" i="89"/>
  <c r="L142" i="89" s="1"/>
  <c r="H142" i="89"/>
  <c r="G142" i="89"/>
  <c r="F142" i="89"/>
  <c r="D142" i="89"/>
  <c r="J142" i="89" s="1"/>
  <c r="L143" i="89" s="1"/>
  <c r="A142" i="89"/>
  <c r="U141" i="89"/>
  <c r="T141" i="89"/>
  <c r="H144" i="89" s="1"/>
  <c r="S141" i="89"/>
  <c r="R141" i="89"/>
  <c r="Q141" i="89"/>
  <c r="P141" i="89"/>
  <c r="V141" i="89" s="1"/>
  <c r="V140" i="89"/>
  <c r="U140" i="89"/>
  <c r="T140" i="89"/>
  <c r="S140" i="89"/>
  <c r="R140" i="89"/>
  <c r="Q140" i="89"/>
  <c r="P140" i="89"/>
  <c r="K140" i="89"/>
  <c r="L140" i="89" s="1"/>
  <c r="H140" i="89"/>
  <c r="G140" i="89"/>
  <c r="F140" i="89"/>
  <c r="D140" i="89"/>
  <c r="J140" i="89" s="1"/>
  <c r="L141" i="89" s="1"/>
  <c r="A140" i="89"/>
  <c r="U139" i="89"/>
  <c r="T139" i="89"/>
  <c r="S139" i="89"/>
  <c r="R139" i="89"/>
  <c r="Q139" i="89"/>
  <c r="P139" i="89"/>
  <c r="V139" i="89" s="1"/>
  <c r="V138" i="89"/>
  <c r="U138" i="89"/>
  <c r="T138" i="89"/>
  <c r="S138" i="89"/>
  <c r="R138" i="89"/>
  <c r="Q138" i="89"/>
  <c r="P138" i="89"/>
  <c r="K138" i="89"/>
  <c r="L138" i="89" s="1"/>
  <c r="H138" i="89"/>
  <c r="G138" i="89"/>
  <c r="F138" i="89"/>
  <c r="D138" i="89"/>
  <c r="J138" i="89" s="1"/>
  <c r="L139" i="89" s="1"/>
  <c r="A138" i="89"/>
  <c r="U137" i="89"/>
  <c r="T137" i="89"/>
  <c r="S137" i="89"/>
  <c r="R137" i="89"/>
  <c r="Q137" i="89"/>
  <c r="P137" i="89"/>
  <c r="V137" i="89" s="1"/>
  <c r="V136" i="89"/>
  <c r="U136" i="89"/>
  <c r="T136" i="89"/>
  <c r="S136" i="89"/>
  <c r="R136" i="89"/>
  <c r="Q136" i="89"/>
  <c r="P136" i="89"/>
  <c r="K136" i="89"/>
  <c r="L136" i="89" s="1"/>
  <c r="H136" i="89"/>
  <c r="G136" i="89"/>
  <c r="F136" i="89"/>
  <c r="D136" i="89"/>
  <c r="J136" i="89" s="1"/>
  <c r="A136" i="89"/>
  <c r="U135" i="89"/>
  <c r="T135" i="89"/>
  <c r="T142" i="89" s="1"/>
  <c r="S135" i="89"/>
  <c r="R135" i="89"/>
  <c r="Q135" i="89"/>
  <c r="P135" i="89"/>
  <c r="V135" i="89" s="1"/>
  <c r="U134" i="89"/>
  <c r="H146" i="89" s="1"/>
  <c r="T134" i="89"/>
  <c r="S134" i="89"/>
  <c r="S142" i="89" s="1"/>
  <c r="I142" i="89" s="1"/>
  <c r="R134" i="89"/>
  <c r="R142" i="89" s="1"/>
  <c r="I140" i="89" s="1"/>
  <c r="Q134" i="89"/>
  <c r="Q142" i="89" s="1"/>
  <c r="I138" i="89" s="1"/>
  <c r="P134" i="89"/>
  <c r="P142" i="89" s="1"/>
  <c r="Z113" i="89"/>
  <c r="Y113" i="89"/>
  <c r="X113" i="89"/>
  <c r="W113" i="89"/>
  <c r="V113" i="89"/>
  <c r="U113" i="89"/>
  <c r="T113" i="89"/>
  <c r="S113" i="89"/>
  <c r="O113" i="89"/>
  <c r="K113" i="89"/>
  <c r="Z112" i="89"/>
  <c r="Y112" i="89"/>
  <c r="X112" i="89"/>
  <c r="W112" i="89"/>
  <c r="V112" i="89"/>
  <c r="U112" i="89"/>
  <c r="T112" i="89"/>
  <c r="S112" i="89"/>
  <c r="O112" i="89"/>
  <c r="K112" i="89"/>
  <c r="Z111" i="89"/>
  <c r="Y111" i="89"/>
  <c r="X111" i="89"/>
  <c r="W111" i="89"/>
  <c r="V111" i="89"/>
  <c r="U111" i="89"/>
  <c r="T111" i="89"/>
  <c r="S111" i="89"/>
  <c r="O111" i="89"/>
  <c r="K111" i="89"/>
  <c r="Z110" i="89"/>
  <c r="Y110" i="89"/>
  <c r="X110" i="89"/>
  <c r="W110" i="89"/>
  <c r="V110" i="89"/>
  <c r="U110" i="89"/>
  <c r="T110" i="89"/>
  <c r="S110" i="89"/>
  <c r="O110" i="89"/>
  <c r="K110" i="89"/>
  <c r="Z109" i="89"/>
  <c r="Y109" i="89"/>
  <c r="X109" i="89"/>
  <c r="W109" i="89"/>
  <c r="V109" i="89"/>
  <c r="U109" i="89"/>
  <c r="T109" i="89"/>
  <c r="S109" i="89"/>
  <c r="O109" i="89"/>
  <c r="K109" i="89"/>
  <c r="Z108" i="89"/>
  <c r="Y108" i="89"/>
  <c r="X108" i="89"/>
  <c r="W108" i="89"/>
  <c r="V108" i="89"/>
  <c r="U108" i="89"/>
  <c r="T108" i="89"/>
  <c r="S108" i="89"/>
  <c r="O108" i="89"/>
  <c r="K108" i="89"/>
  <c r="Z107" i="89"/>
  <c r="Y107" i="89"/>
  <c r="X107" i="89"/>
  <c r="W107" i="89"/>
  <c r="V107" i="89"/>
  <c r="U107" i="89"/>
  <c r="T107" i="89"/>
  <c r="S107" i="89"/>
  <c r="O107" i="89"/>
  <c r="K107" i="89"/>
  <c r="Z106" i="89"/>
  <c r="Y106" i="89"/>
  <c r="X106" i="89"/>
  <c r="W106" i="89"/>
  <c r="V106" i="89"/>
  <c r="U106" i="89"/>
  <c r="T106" i="89"/>
  <c r="S106" i="89"/>
  <c r="O106" i="89"/>
  <c r="K106" i="89"/>
  <c r="Z105" i="89"/>
  <c r="Y105" i="89"/>
  <c r="X105" i="89"/>
  <c r="W105" i="89"/>
  <c r="V105" i="89"/>
  <c r="U105" i="89"/>
  <c r="T105" i="89"/>
  <c r="S105" i="89"/>
  <c r="O105" i="89"/>
  <c r="K105" i="89"/>
  <c r="Z104" i="89"/>
  <c r="Y104" i="89"/>
  <c r="X104" i="89"/>
  <c r="W104" i="89"/>
  <c r="V104" i="89"/>
  <c r="U104" i="89"/>
  <c r="T104" i="89"/>
  <c r="S104" i="89"/>
  <c r="O104" i="89"/>
  <c r="K104" i="89"/>
  <c r="Z103" i="89"/>
  <c r="Y103" i="89"/>
  <c r="X103" i="89"/>
  <c r="W103" i="89"/>
  <c r="V103" i="89"/>
  <c r="U103" i="89"/>
  <c r="T103" i="89"/>
  <c r="S103" i="89"/>
  <c r="O103" i="89"/>
  <c r="K103" i="89"/>
  <c r="C103" i="89"/>
  <c r="B104" i="89" s="1"/>
  <c r="C104" i="89" s="1"/>
  <c r="B105" i="89" s="1"/>
  <c r="C105" i="89" s="1"/>
  <c r="B106" i="89" s="1"/>
  <c r="C106" i="89" s="1"/>
  <c r="B107" i="89" s="1"/>
  <c r="C107" i="89" s="1"/>
  <c r="B108" i="89" s="1"/>
  <c r="C108" i="89" s="1"/>
  <c r="B109" i="89" s="1"/>
  <c r="C109" i="89" s="1"/>
  <c r="B110" i="89" s="1"/>
  <c r="C110" i="89" s="1"/>
  <c r="B111" i="89" s="1"/>
  <c r="C111" i="89" s="1"/>
  <c r="B112" i="89" s="1"/>
  <c r="C112" i="89" s="1"/>
  <c r="B113" i="89" s="1"/>
  <c r="C113" i="89" s="1"/>
  <c r="B103" i="89"/>
  <c r="A103" i="89"/>
  <c r="Z102" i="89"/>
  <c r="Y102" i="89"/>
  <c r="X102" i="89"/>
  <c r="W102" i="89"/>
  <c r="V102" i="89"/>
  <c r="U102" i="89"/>
  <c r="T102" i="89"/>
  <c r="S102" i="89"/>
  <c r="O102" i="89"/>
  <c r="K102" i="89"/>
  <c r="Z101" i="89"/>
  <c r="Y101" i="89"/>
  <c r="X101" i="89"/>
  <c r="W101" i="89"/>
  <c r="V101" i="89"/>
  <c r="U101" i="89"/>
  <c r="T101" i="89"/>
  <c r="S101" i="89"/>
  <c r="O101" i="89"/>
  <c r="K101" i="89"/>
  <c r="Z100" i="89"/>
  <c r="Y100" i="89"/>
  <c r="X100" i="89"/>
  <c r="W100" i="89"/>
  <c r="V100" i="89"/>
  <c r="U100" i="89"/>
  <c r="T100" i="89"/>
  <c r="S100" i="89"/>
  <c r="O100" i="89"/>
  <c r="K100" i="89"/>
  <c r="Z99" i="89"/>
  <c r="Y99" i="89"/>
  <c r="X99" i="89"/>
  <c r="W99" i="89"/>
  <c r="V99" i="89"/>
  <c r="U99" i="89"/>
  <c r="T99" i="89"/>
  <c r="S99" i="89"/>
  <c r="O99" i="89"/>
  <c r="K99" i="89"/>
  <c r="Z98" i="89"/>
  <c r="Y98" i="89"/>
  <c r="X98" i="89"/>
  <c r="W98" i="89"/>
  <c r="V98" i="89"/>
  <c r="U98" i="89"/>
  <c r="T98" i="89"/>
  <c r="S98" i="89"/>
  <c r="O98" i="89"/>
  <c r="K98" i="89"/>
  <c r="Z97" i="89"/>
  <c r="Y97" i="89"/>
  <c r="X97" i="89"/>
  <c r="W97" i="89"/>
  <c r="V97" i="89"/>
  <c r="U97" i="89"/>
  <c r="T97" i="89"/>
  <c r="S97" i="89"/>
  <c r="O97" i="89"/>
  <c r="K97" i="89"/>
  <c r="Z96" i="89"/>
  <c r="Y96" i="89"/>
  <c r="X96" i="89"/>
  <c r="W96" i="89"/>
  <c r="V96" i="89"/>
  <c r="U96" i="89"/>
  <c r="T96" i="89"/>
  <c r="S96" i="89"/>
  <c r="O96" i="89"/>
  <c r="K96" i="89"/>
  <c r="Z95" i="89"/>
  <c r="Y95" i="89"/>
  <c r="X95" i="89"/>
  <c r="W95" i="89"/>
  <c r="V95" i="89"/>
  <c r="U95" i="89"/>
  <c r="T95" i="89"/>
  <c r="S95" i="89"/>
  <c r="O95" i="89"/>
  <c r="K95" i="89"/>
  <c r="Z94" i="89"/>
  <c r="Y94" i="89"/>
  <c r="X94" i="89"/>
  <c r="W94" i="89"/>
  <c r="V94" i="89"/>
  <c r="U94" i="89"/>
  <c r="T94" i="89"/>
  <c r="S94" i="89"/>
  <c r="O94" i="89"/>
  <c r="K94" i="89"/>
  <c r="Z93" i="89"/>
  <c r="Y93" i="89"/>
  <c r="X93" i="89"/>
  <c r="W93" i="89"/>
  <c r="V93" i="89"/>
  <c r="U93" i="89"/>
  <c r="T93" i="89"/>
  <c r="S93" i="89"/>
  <c r="O93" i="89"/>
  <c r="K93" i="89"/>
  <c r="Z92" i="89"/>
  <c r="Y92" i="89"/>
  <c r="X92" i="89"/>
  <c r="W92" i="89"/>
  <c r="V92" i="89"/>
  <c r="U92" i="89"/>
  <c r="T92" i="89"/>
  <c r="S92" i="89"/>
  <c r="O92" i="89"/>
  <c r="K92" i="89"/>
  <c r="B92" i="89"/>
  <c r="C92" i="89" s="1"/>
  <c r="B93" i="89" s="1"/>
  <c r="C93" i="89" s="1"/>
  <c r="B94" i="89" s="1"/>
  <c r="C94" i="89" s="1"/>
  <c r="B95" i="89" s="1"/>
  <c r="C95" i="89" s="1"/>
  <c r="B96" i="89" s="1"/>
  <c r="C96" i="89" s="1"/>
  <c r="B97" i="89" s="1"/>
  <c r="C97" i="89" s="1"/>
  <c r="B98" i="89" s="1"/>
  <c r="C98" i="89" s="1"/>
  <c r="B99" i="89" s="1"/>
  <c r="C99" i="89" s="1"/>
  <c r="B100" i="89" s="1"/>
  <c r="C100" i="89" s="1"/>
  <c r="B101" i="89" s="1"/>
  <c r="C101" i="89" s="1"/>
  <c r="B102" i="89" s="1"/>
  <c r="C102" i="89" s="1"/>
  <c r="A92" i="89"/>
  <c r="Z91" i="89"/>
  <c r="Y91" i="89"/>
  <c r="X91" i="89"/>
  <c r="W91" i="89"/>
  <c r="V91" i="89"/>
  <c r="U91" i="89"/>
  <c r="T91" i="89"/>
  <c r="S91" i="89"/>
  <c r="O91" i="89"/>
  <c r="K91" i="89"/>
  <c r="Z90" i="89"/>
  <c r="Y90" i="89"/>
  <c r="X90" i="89"/>
  <c r="W90" i="89"/>
  <c r="V90" i="89"/>
  <c r="U90" i="89"/>
  <c r="T90" i="89"/>
  <c r="S90" i="89"/>
  <c r="O90" i="89"/>
  <c r="K90" i="89"/>
  <c r="Z89" i="89"/>
  <c r="Y89" i="89"/>
  <c r="X89" i="89"/>
  <c r="W89" i="89"/>
  <c r="V89" i="89"/>
  <c r="U89" i="89"/>
  <c r="T89" i="89"/>
  <c r="S89" i="89"/>
  <c r="O89" i="89"/>
  <c r="K89" i="89"/>
  <c r="Z88" i="89"/>
  <c r="Y88" i="89"/>
  <c r="X88" i="89"/>
  <c r="W88" i="89"/>
  <c r="V88" i="89"/>
  <c r="U88" i="89"/>
  <c r="T88" i="89"/>
  <c r="S88" i="89"/>
  <c r="O88" i="89"/>
  <c r="K88" i="89"/>
  <c r="Z87" i="89"/>
  <c r="Y87" i="89"/>
  <c r="X87" i="89"/>
  <c r="W87" i="89"/>
  <c r="V87" i="89"/>
  <c r="U87" i="89"/>
  <c r="T87" i="89"/>
  <c r="S87" i="89"/>
  <c r="O87" i="89"/>
  <c r="K87" i="89"/>
  <c r="Z86" i="89"/>
  <c r="Y86" i="89"/>
  <c r="X86" i="89"/>
  <c r="W86" i="89"/>
  <c r="V86" i="89"/>
  <c r="U86" i="89"/>
  <c r="T86" i="89"/>
  <c r="S86" i="89"/>
  <c r="O86" i="89"/>
  <c r="K86" i="89"/>
  <c r="Z85" i="89"/>
  <c r="Y85" i="89"/>
  <c r="X85" i="89"/>
  <c r="W85" i="89"/>
  <c r="V85" i="89"/>
  <c r="U85" i="89"/>
  <c r="T85" i="89"/>
  <c r="S85" i="89"/>
  <c r="O85" i="89"/>
  <c r="K85" i="89"/>
  <c r="Z84" i="89"/>
  <c r="Y84" i="89"/>
  <c r="X84" i="89"/>
  <c r="W84" i="89"/>
  <c r="V84" i="89"/>
  <c r="U84" i="89"/>
  <c r="T84" i="89"/>
  <c r="S84" i="89"/>
  <c r="O84" i="89"/>
  <c r="K84" i="89"/>
  <c r="Z83" i="89"/>
  <c r="Y83" i="89"/>
  <c r="X83" i="89"/>
  <c r="W83" i="89"/>
  <c r="V83" i="89"/>
  <c r="U83" i="89"/>
  <c r="T83" i="89"/>
  <c r="S83" i="89"/>
  <c r="O83" i="89"/>
  <c r="K83" i="89"/>
  <c r="Z82" i="89"/>
  <c r="Y82" i="89"/>
  <c r="X82" i="89"/>
  <c r="W82" i="89"/>
  <c r="V82" i="89"/>
  <c r="U82" i="89"/>
  <c r="T82" i="89"/>
  <c r="S82" i="89"/>
  <c r="O82" i="89"/>
  <c r="K82" i="89"/>
  <c r="Z81" i="89"/>
  <c r="Y81" i="89"/>
  <c r="X81" i="89"/>
  <c r="W81" i="89"/>
  <c r="V81" i="89"/>
  <c r="U81" i="89"/>
  <c r="T81" i="89"/>
  <c r="S81" i="89"/>
  <c r="O81" i="89"/>
  <c r="K81" i="89"/>
  <c r="C81" i="89"/>
  <c r="B82" i="89" s="1"/>
  <c r="C82" i="89" s="1"/>
  <c r="B83" i="89" s="1"/>
  <c r="C83" i="89" s="1"/>
  <c r="B84" i="89" s="1"/>
  <c r="C84" i="89" s="1"/>
  <c r="B85" i="89" s="1"/>
  <c r="C85" i="89" s="1"/>
  <c r="B86" i="89" s="1"/>
  <c r="C86" i="89" s="1"/>
  <c r="B87" i="89" s="1"/>
  <c r="C87" i="89" s="1"/>
  <c r="B88" i="89" s="1"/>
  <c r="C88" i="89" s="1"/>
  <c r="B89" i="89" s="1"/>
  <c r="C89" i="89" s="1"/>
  <c r="B90" i="89" s="1"/>
  <c r="C90" i="89" s="1"/>
  <c r="B91" i="89" s="1"/>
  <c r="C91" i="89" s="1"/>
  <c r="B81" i="89"/>
  <c r="A81" i="89"/>
  <c r="Z80" i="89"/>
  <c r="Y80" i="89"/>
  <c r="X80" i="89"/>
  <c r="W80" i="89"/>
  <c r="V80" i="89"/>
  <c r="U80" i="89"/>
  <c r="T80" i="89"/>
  <c r="S80" i="89"/>
  <c r="O80" i="89"/>
  <c r="K80" i="89"/>
  <c r="Z79" i="89"/>
  <c r="Y79" i="89"/>
  <c r="X79" i="89"/>
  <c r="W79" i="89"/>
  <c r="V79" i="89"/>
  <c r="U79" i="89"/>
  <c r="T79" i="89"/>
  <c r="S79" i="89"/>
  <c r="O79" i="89"/>
  <c r="K79" i="89"/>
  <c r="Z78" i="89"/>
  <c r="Y78" i="89"/>
  <c r="X78" i="89"/>
  <c r="W78" i="89"/>
  <c r="V78" i="89"/>
  <c r="U78" i="89"/>
  <c r="T78" i="89"/>
  <c r="S78" i="89"/>
  <c r="O78" i="89"/>
  <c r="K78" i="89"/>
  <c r="Z77" i="89"/>
  <c r="Y77" i="89"/>
  <c r="X77" i="89"/>
  <c r="W77" i="89"/>
  <c r="V77" i="89"/>
  <c r="U77" i="89"/>
  <c r="T77" i="89"/>
  <c r="S77" i="89"/>
  <c r="O77" i="89"/>
  <c r="K77" i="89"/>
  <c r="Z76" i="89"/>
  <c r="Y76" i="89"/>
  <c r="X76" i="89"/>
  <c r="W76" i="89"/>
  <c r="V76" i="89"/>
  <c r="U76" i="89"/>
  <c r="T76" i="89"/>
  <c r="S76" i="89"/>
  <c r="O76" i="89"/>
  <c r="K76" i="89"/>
  <c r="Z75" i="89"/>
  <c r="Y75" i="89"/>
  <c r="X75" i="89"/>
  <c r="W75" i="89"/>
  <c r="V75" i="89"/>
  <c r="U75" i="89"/>
  <c r="T75" i="89"/>
  <c r="S75" i="89"/>
  <c r="O75" i="89"/>
  <c r="K75" i="89"/>
  <c r="Z74" i="89"/>
  <c r="Y74" i="89"/>
  <c r="X74" i="89"/>
  <c r="W74" i="89"/>
  <c r="V74" i="89"/>
  <c r="U74" i="89"/>
  <c r="T74" i="89"/>
  <c r="S74" i="89"/>
  <c r="O74" i="89"/>
  <c r="K74" i="89"/>
  <c r="Z73" i="89"/>
  <c r="Y73" i="89"/>
  <c r="X73" i="89"/>
  <c r="W73" i="89"/>
  <c r="V73" i="89"/>
  <c r="U73" i="89"/>
  <c r="T73" i="89"/>
  <c r="S73" i="89"/>
  <c r="O73" i="89"/>
  <c r="K73" i="89"/>
  <c r="Z72" i="89"/>
  <c r="Y72" i="89"/>
  <c r="X72" i="89"/>
  <c r="W72" i="89"/>
  <c r="V72" i="89"/>
  <c r="U72" i="89"/>
  <c r="T72" i="89"/>
  <c r="S72" i="89"/>
  <c r="O72" i="89"/>
  <c r="K72" i="89"/>
  <c r="Z71" i="89"/>
  <c r="Y71" i="89"/>
  <c r="X71" i="89"/>
  <c r="W71" i="89"/>
  <c r="V71" i="89"/>
  <c r="U71" i="89"/>
  <c r="T71" i="89"/>
  <c r="S71" i="89"/>
  <c r="O71" i="89"/>
  <c r="K71" i="89"/>
  <c r="Z70" i="89"/>
  <c r="Y70" i="89"/>
  <c r="X70" i="89"/>
  <c r="W70" i="89"/>
  <c r="V70" i="89"/>
  <c r="U70" i="89"/>
  <c r="T70" i="89"/>
  <c r="S70" i="89"/>
  <c r="R19" i="89" s="1"/>
  <c r="O70" i="89"/>
  <c r="K70" i="89"/>
  <c r="C70" i="89"/>
  <c r="B71" i="89" s="1"/>
  <c r="C71" i="89" s="1"/>
  <c r="B72" i="89" s="1"/>
  <c r="C72" i="89" s="1"/>
  <c r="B73" i="89" s="1"/>
  <c r="C73" i="89" s="1"/>
  <c r="B74" i="89" s="1"/>
  <c r="C74" i="89" s="1"/>
  <c r="B75" i="89" s="1"/>
  <c r="C75" i="89" s="1"/>
  <c r="B76" i="89" s="1"/>
  <c r="C76" i="89" s="1"/>
  <c r="B77" i="89" s="1"/>
  <c r="C77" i="89" s="1"/>
  <c r="B78" i="89" s="1"/>
  <c r="C78" i="89" s="1"/>
  <c r="B79" i="89" s="1"/>
  <c r="C79" i="89" s="1"/>
  <c r="B80" i="89" s="1"/>
  <c r="C80" i="89" s="1"/>
  <c r="B70" i="89"/>
  <c r="A70" i="89"/>
  <c r="Z69" i="89"/>
  <c r="Y69" i="89"/>
  <c r="X69" i="89"/>
  <c r="W69" i="89"/>
  <c r="V69" i="89"/>
  <c r="U69" i="89"/>
  <c r="T69" i="89"/>
  <c r="S69" i="89"/>
  <c r="O69" i="89"/>
  <c r="K69" i="89"/>
  <c r="Z68" i="89"/>
  <c r="Y68" i="89"/>
  <c r="X68" i="89"/>
  <c r="W68" i="89"/>
  <c r="V68" i="89"/>
  <c r="U68" i="89"/>
  <c r="T68" i="89"/>
  <c r="S68" i="89"/>
  <c r="O68" i="89"/>
  <c r="K68" i="89"/>
  <c r="Z67" i="89"/>
  <c r="Y67" i="89"/>
  <c r="X67" i="89"/>
  <c r="W67" i="89"/>
  <c r="V67" i="89"/>
  <c r="U67" i="89"/>
  <c r="T67" i="89"/>
  <c r="S67" i="89"/>
  <c r="O67" i="89"/>
  <c r="K67" i="89"/>
  <c r="Z66" i="89"/>
  <c r="Y66" i="89"/>
  <c r="X66" i="89"/>
  <c r="W66" i="89"/>
  <c r="V66" i="89"/>
  <c r="U66" i="89"/>
  <c r="T66" i="89"/>
  <c r="S66" i="89"/>
  <c r="O66" i="89"/>
  <c r="K66" i="89"/>
  <c r="Z65" i="89"/>
  <c r="Y65" i="89"/>
  <c r="X65" i="89"/>
  <c r="W65" i="89"/>
  <c r="V65" i="89"/>
  <c r="U65" i="89"/>
  <c r="T65" i="89"/>
  <c r="S65" i="89"/>
  <c r="O65" i="89"/>
  <c r="K65" i="89"/>
  <c r="Z64" i="89"/>
  <c r="Y64" i="89"/>
  <c r="X64" i="89"/>
  <c r="W64" i="89"/>
  <c r="V64" i="89"/>
  <c r="U64" i="89"/>
  <c r="T64" i="89"/>
  <c r="S64" i="89"/>
  <c r="O64" i="89"/>
  <c r="K64" i="89"/>
  <c r="Z63" i="89"/>
  <c r="Y63" i="89"/>
  <c r="X63" i="89"/>
  <c r="W63" i="89"/>
  <c r="V63" i="89"/>
  <c r="U63" i="89"/>
  <c r="T63" i="89"/>
  <c r="S63" i="89"/>
  <c r="O63" i="89"/>
  <c r="K63" i="89"/>
  <c r="Z62" i="89"/>
  <c r="Y62" i="89"/>
  <c r="X62" i="89"/>
  <c r="W62" i="89"/>
  <c r="V62" i="89"/>
  <c r="U62" i="89"/>
  <c r="T62" i="89"/>
  <c r="S62" i="89"/>
  <c r="O62" i="89"/>
  <c r="K62" i="89"/>
  <c r="Z61" i="89"/>
  <c r="Y61" i="89"/>
  <c r="X61" i="89"/>
  <c r="W61" i="89"/>
  <c r="V61" i="89"/>
  <c r="U61" i="89"/>
  <c r="T61" i="89"/>
  <c r="S61" i="89"/>
  <c r="O61" i="89"/>
  <c r="K61" i="89"/>
  <c r="Z60" i="89"/>
  <c r="Y60" i="89"/>
  <c r="X60" i="89"/>
  <c r="W60" i="89"/>
  <c r="V60" i="89"/>
  <c r="U60" i="89"/>
  <c r="T60" i="89"/>
  <c r="S60" i="89"/>
  <c r="O60" i="89"/>
  <c r="K60" i="89"/>
  <c r="Z59" i="89"/>
  <c r="Q26" i="89" s="1"/>
  <c r="H23" i="89" s="1"/>
  <c r="Y59" i="89"/>
  <c r="X59" i="89"/>
  <c r="W59" i="89"/>
  <c r="V59" i="89"/>
  <c r="U59" i="89"/>
  <c r="T59" i="89"/>
  <c r="Q20" i="89" s="1"/>
  <c r="S59" i="89"/>
  <c r="O59" i="89"/>
  <c r="K59" i="89"/>
  <c r="B59" i="89"/>
  <c r="C59" i="89" s="1"/>
  <c r="B60" i="89" s="1"/>
  <c r="C60" i="89" s="1"/>
  <c r="B61" i="89" s="1"/>
  <c r="C61" i="89" s="1"/>
  <c r="B62" i="89" s="1"/>
  <c r="C62" i="89" s="1"/>
  <c r="B63" i="89" s="1"/>
  <c r="C63" i="89" s="1"/>
  <c r="B64" i="89" s="1"/>
  <c r="C64" i="89" s="1"/>
  <c r="B65" i="89" s="1"/>
  <c r="C65" i="89" s="1"/>
  <c r="B66" i="89" s="1"/>
  <c r="C66" i="89" s="1"/>
  <c r="B67" i="89" s="1"/>
  <c r="C67" i="89" s="1"/>
  <c r="B68" i="89" s="1"/>
  <c r="C68" i="89" s="1"/>
  <c r="B69" i="89" s="1"/>
  <c r="C69" i="89" s="1"/>
  <c r="A59" i="89"/>
  <c r="Z58" i="89"/>
  <c r="Y58" i="89"/>
  <c r="X58" i="89"/>
  <c r="Q24" i="89" s="1"/>
  <c r="W58" i="89"/>
  <c r="V58" i="89"/>
  <c r="Q22" i="89" s="1"/>
  <c r="U58" i="89"/>
  <c r="Q21" i="89" s="1"/>
  <c r="T58" i="89"/>
  <c r="S58" i="89"/>
  <c r="O58" i="89"/>
  <c r="K58" i="89"/>
  <c r="Z57" i="89"/>
  <c r="Y57" i="89"/>
  <c r="X57" i="89"/>
  <c r="W57" i="89"/>
  <c r="V57" i="89"/>
  <c r="U57" i="89"/>
  <c r="T57" i="89"/>
  <c r="S57" i="89"/>
  <c r="O57" i="89"/>
  <c r="K57" i="89"/>
  <c r="Z56" i="89"/>
  <c r="Y56" i="89"/>
  <c r="X56" i="89"/>
  <c r="W56" i="89"/>
  <c r="V56" i="89"/>
  <c r="U56" i="89"/>
  <c r="T56" i="89"/>
  <c r="S56" i="89"/>
  <c r="O56" i="89"/>
  <c r="K56" i="89"/>
  <c r="Z55" i="89"/>
  <c r="Y55" i="89"/>
  <c r="X55" i="89"/>
  <c r="W55" i="89"/>
  <c r="V55" i="89"/>
  <c r="U55" i="89"/>
  <c r="T55" i="89"/>
  <c r="S55" i="89"/>
  <c r="O55" i="89"/>
  <c r="K55" i="89"/>
  <c r="Z54" i="89"/>
  <c r="Y54" i="89"/>
  <c r="X54" i="89"/>
  <c r="W54" i="89"/>
  <c r="V54" i="89"/>
  <c r="U54" i="89"/>
  <c r="T54" i="89"/>
  <c r="S54" i="89"/>
  <c r="O54" i="89"/>
  <c r="K54" i="89"/>
  <c r="Z53" i="89"/>
  <c r="Y53" i="89"/>
  <c r="X53" i="89"/>
  <c r="W53" i="89"/>
  <c r="V53" i="89"/>
  <c r="U53" i="89"/>
  <c r="T53" i="89"/>
  <c r="S53" i="89"/>
  <c r="O53" i="89"/>
  <c r="K53" i="89"/>
  <c r="Z52" i="89"/>
  <c r="Y52" i="89"/>
  <c r="X52" i="89"/>
  <c r="W52" i="89"/>
  <c r="V52" i="89"/>
  <c r="U52" i="89"/>
  <c r="T52" i="89"/>
  <c r="S52" i="89"/>
  <c r="O52" i="89"/>
  <c r="K52" i="89"/>
  <c r="Z51" i="89"/>
  <c r="Y51" i="89"/>
  <c r="X51" i="89"/>
  <c r="W51" i="89"/>
  <c r="V51" i="89"/>
  <c r="U51" i="89"/>
  <c r="T51" i="89"/>
  <c r="S51" i="89"/>
  <c r="O51" i="89"/>
  <c r="K51" i="89"/>
  <c r="Z50" i="89"/>
  <c r="Y50" i="89"/>
  <c r="X50" i="89"/>
  <c r="W50" i="89"/>
  <c r="V50" i="89"/>
  <c r="U50" i="89"/>
  <c r="T50" i="89"/>
  <c r="S50" i="89"/>
  <c r="O50" i="89"/>
  <c r="K50" i="89"/>
  <c r="Z49" i="89"/>
  <c r="Y49" i="89"/>
  <c r="X49" i="89"/>
  <c r="W49" i="89"/>
  <c r="V49" i="89"/>
  <c r="U49" i="89"/>
  <c r="T49" i="89"/>
  <c r="S49" i="89"/>
  <c r="O49" i="89"/>
  <c r="K49" i="89"/>
  <c r="Z48" i="89"/>
  <c r="Y48" i="89"/>
  <c r="X48" i="89"/>
  <c r="W48" i="89"/>
  <c r="V48" i="89"/>
  <c r="U48" i="89"/>
  <c r="T48" i="89"/>
  <c r="S48" i="89"/>
  <c r="O48" i="89"/>
  <c r="K48" i="89"/>
  <c r="Z47" i="89"/>
  <c r="Z114" i="89" s="1"/>
  <c r="Y47" i="89"/>
  <c r="Y114" i="89" s="1"/>
  <c r="X47" i="89"/>
  <c r="X114" i="89" s="1"/>
  <c r="W47" i="89"/>
  <c r="W114" i="89" s="1"/>
  <c r="V47" i="89"/>
  <c r="V114" i="89" s="1"/>
  <c r="U47" i="89"/>
  <c r="P21" i="89" s="1"/>
  <c r="T47" i="89"/>
  <c r="T114" i="89" s="1"/>
  <c r="S47" i="89"/>
  <c r="P19" i="89" s="1"/>
  <c r="O47" i="89"/>
  <c r="K47" i="89"/>
  <c r="B47" i="89"/>
  <c r="C47" i="89" s="1"/>
  <c r="B48" i="89" s="1"/>
  <c r="C48" i="89" s="1"/>
  <c r="B49" i="89" s="1"/>
  <c r="C49" i="89" s="1"/>
  <c r="B50" i="89" s="1"/>
  <c r="C50" i="89" s="1"/>
  <c r="B51" i="89" s="1"/>
  <c r="C51" i="89" s="1"/>
  <c r="B52" i="89" s="1"/>
  <c r="C52" i="89" s="1"/>
  <c r="B53" i="89" s="1"/>
  <c r="C53" i="89" s="1"/>
  <c r="B54" i="89" s="1"/>
  <c r="C54" i="89" s="1"/>
  <c r="B55" i="89" s="1"/>
  <c r="C55" i="89" s="1"/>
  <c r="B56" i="89" s="1"/>
  <c r="C56" i="89" s="1"/>
  <c r="B57" i="89" s="1"/>
  <c r="C57" i="89" s="1"/>
  <c r="B58" i="89" s="1"/>
  <c r="C58" i="89" s="1"/>
  <c r="A47" i="89"/>
  <c r="L43" i="89"/>
  <c r="K42" i="89"/>
  <c r="K41" i="89"/>
  <c r="K40" i="89"/>
  <c r="K39" i="89"/>
  <c r="K38" i="89"/>
  <c r="K37" i="89"/>
  <c r="K43" i="89" s="1"/>
  <c r="L31" i="89"/>
  <c r="K31" i="89"/>
  <c r="L32" i="89" s="1"/>
  <c r="H31" i="89"/>
  <c r="F31" i="89"/>
  <c r="D31" i="89"/>
  <c r="J31" i="89" s="1"/>
  <c r="A31" i="89"/>
  <c r="L29" i="89"/>
  <c r="K29" i="89"/>
  <c r="G29" i="89"/>
  <c r="F29" i="89"/>
  <c r="D29" i="89"/>
  <c r="A29" i="89"/>
  <c r="L27" i="89"/>
  <c r="K27" i="89"/>
  <c r="F27" i="89"/>
  <c r="D27" i="89"/>
  <c r="J27" i="89" s="1"/>
  <c r="A27" i="89"/>
  <c r="U26" i="89"/>
  <c r="T26" i="89"/>
  <c r="H29" i="89" s="1"/>
  <c r="J29" i="89" s="1"/>
  <c r="L30" i="89" s="1"/>
  <c r="S26" i="89"/>
  <c r="R26" i="89"/>
  <c r="P26" i="89"/>
  <c r="U25" i="89"/>
  <c r="T25" i="89"/>
  <c r="S25" i="89"/>
  <c r="R25" i="89"/>
  <c r="Q25" i="89"/>
  <c r="P25" i="89"/>
  <c r="V25" i="89" s="1"/>
  <c r="L25" i="89"/>
  <c r="K25" i="89"/>
  <c r="F25" i="89"/>
  <c r="D25" i="89"/>
  <c r="A25" i="89"/>
  <c r="U24" i="89"/>
  <c r="T24" i="89"/>
  <c r="S24" i="89"/>
  <c r="R24" i="89"/>
  <c r="P24" i="89"/>
  <c r="V24" i="89" s="1"/>
  <c r="U23" i="89"/>
  <c r="T23" i="89"/>
  <c r="S23" i="89"/>
  <c r="R23" i="89"/>
  <c r="Q23" i="89"/>
  <c r="P23" i="89"/>
  <c r="V23" i="89" s="1"/>
  <c r="L23" i="89"/>
  <c r="K23" i="89"/>
  <c r="F23" i="89"/>
  <c r="D23" i="89"/>
  <c r="A23" i="89"/>
  <c r="U22" i="89"/>
  <c r="T22" i="89"/>
  <c r="S22" i="89"/>
  <c r="R22" i="89"/>
  <c r="P22" i="89"/>
  <c r="U21" i="89"/>
  <c r="T21" i="89"/>
  <c r="S21" i="89"/>
  <c r="R21" i="89"/>
  <c r="L21" i="89"/>
  <c r="K21" i="89"/>
  <c r="F21" i="89"/>
  <c r="D21" i="89"/>
  <c r="A21" i="89"/>
  <c r="U20" i="89"/>
  <c r="T20" i="89"/>
  <c r="T27" i="89" s="1"/>
  <c r="S20" i="89"/>
  <c r="R20" i="89"/>
  <c r="P20" i="89"/>
  <c r="V20" i="89" s="1"/>
  <c r="U19" i="89"/>
  <c r="U27" i="89" s="1"/>
  <c r="I31" i="89" s="1"/>
  <c r="T19" i="89"/>
  <c r="S19" i="89"/>
  <c r="H27" i="89" s="1"/>
  <c r="Q19" i="89"/>
  <c r="Z228" i="88"/>
  <c r="Y228" i="88"/>
  <c r="X228" i="88"/>
  <c r="W228" i="88"/>
  <c r="V228" i="88"/>
  <c r="U228" i="88"/>
  <c r="T228" i="88"/>
  <c r="S228" i="88"/>
  <c r="O228" i="88"/>
  <c r="K228" i="88"/>
  <c r="Z227" i="88"/>
  <c r="Y227" i="88"/>
  <c r="X227" i="88"/>
  <c r="W227" i="88"/>
  <c r="V227" i="88"/>
  <c r="U227" i="88"/>
  <c r="T227" i="88"/>
  <c r="S227" i="88"/>
  <c r="O227" i="88"/>
  <c r="K227" i="88"/>
  <c r="Z226" i="88"/>
  <c r="Y226" i="88"/>
  <c r="X226" i="88"/>
  <c r="W226" i="88"/>
  <c r="V226" i="88"/>
  <c r="U226" i="88"/>
  <c r="T226" i="88"/>
  <c r="S226" i="88"/>
  <c r="O226" i="88"/>
  <c r="K226" i="88"/>
  <c r="Z225" i="88"/>
  <c r="Y225" i="88"/>
  <c r="X225" i="88"/>
  <c r="W225" i="88"/>
  <c r="V225" i="88"/>
  <c r="U225" i="88"/>
  <c r="T225" i="88"/>
  <c r="S225" i="88"/>
  <c r="O225" i="88"/>
  <c r="K225" i="88"/>
  <c r="Z224" i="88"/>
  <c r="Y224" i="88"/>
  <c r="X224" i="88"/>
  <c r="W224" i="88"/>
  <c r="V224" i="88"/>
  <c r="U224" i="88"/>
  <c r="T224" i="88"/>
  <c r="S224" i="88"/>
  <c r="O224" i="88"/>
  <c r="K224" i="88"/>
  <c r="Z223" i="88"/>
  <c r="Y223" i="88"/>
  <c r="X223" i="88"/>
  <c r="W223" i="88"/>
  <c r="V223" i="88"/>
  <c r="U223" i="88"/>
  <c r="T223" i="88"/>
  <c r="S223" i="88"/>
  <c r="O223" i="88"/>
  <c r="K223" i="88"/>
  <c r="Z222" i="88"/>
  <c r="Y222" i="88"/>
  <c r="X222" i="88"/>
  <c r="W222" i="88"/>
  <c r="V222" i="88"/>
  <c r="U222" i="88"/>
  <c r="T222" i="88"/>
  <c r="S222" i="88"/>
  <c r="O222" i="88"/>
  <c r="K222" i="88"/>
  <c r="Z221" i="88"/>
  <c r="Y221" i="88"/>
  <c r="X221" i="88"/>
  <c r="W221" i="88"/>
  <c r="V221" i="88"/>
  <c r="U221" i="88"/>
  <c r="T221" i="88"/>
  <c r="S221" i="88"/>
  <c r="O221" i="88"/>
  <c r="K221" i="88"/>
  <c r="Z220" i="88"/>
  <c r="Y220" i="88"/>
  <c r="X220" i="88"/>
  <c r="W220" i="88"/>
  <c r="V220" i="88"/>
  <c r="U220" i="88"/>
  <c r="T220" i="88"/>
  <c r="S220" i="88"/>
  <c r="O220" i="88"/>
  <c r="K220" i="88"/>
  <c r="Z219" i="88"/>
  <c r="Y219" i="88"/>
  <c r="X219" i="88"/>
  <c r="W219" i="88"/>
  <c r="V219" i="88"/>
  <c r="U219" i="88"/>
  <c r="T219" i="88"/>
  <c r="S219" i="88"/>
  <c r="O219" i="88"/>
  <c r="K219" i="88"/>
  <c r="Z218" i="88"/>
  <c r="Y218" i="88"/>
  <c r="X218" i="88"/>
  <c r="W218" i="88"/>
  <c r="V218" i="88"/>
  <c r="U218" i="88"/>
  <c r="T218" i="88"/>
  <c r="S218" i="88"/>
  <c r="O218" i="88"/>
  <c r="K218" i="88"/>
  <c r="B218" i="88"/>
  <c r="C218" i="88" s="1"/>
  <c r="B219" i="88" s="1"/>
  <c r="C219" i="88" s="1"/>
  <c r="B220" i="88" s="1"/>
  <c r="C220" i="88" s="1"/>
  <c r="B221" i="88" s="1"/>
  <c r="C221" i="88" s="1"/>
  <c r="B222" i="88" s="1"/>
  <c r="C222" i="88" s="1"/>
  <c r="B223" i="88" s="1"/>
  <c r="C223" i="88" s="1"/>
  <c r="B224" i="88" s="1"/>
  <c r="C224" i="88" s="1"/>
  <c r="B225" i="88" s="1"/>
  <c r="C225" i="88" s="1"/>
  <c r="B226" i="88" s="1"/>
  <c r="C226" i="88" s="1"/>
  <c r="B227" i="88" s="1"/>
  <c r="C227" i="88" s="1"/>
  <c r="B228" i="88" s="1"/>
  <c r="C228" i="88" s="1"/>
  <c r="A218" i="88"/>
  <c r="Z217" i="88"/>
  <c r="Y217" i="88"/>
  <c r="X217" i="88"/>
  <c r="W217" i="88"/>
  <c r="V217" i="88"/>
  <c r="U217" i="88"/>
  <c r="T217" i="88"/>
  <c r="S217" i="88"/>
  <c r="O217" i="88"/>
  <c r="K217" i="88"/>
  <c r="Z216" i="88"/>
  <c r="Y216" i="88"/>
  <c r="X216" i="88"/>
  <c r="W216" i="88"/>
  <c r="V216" i="88"/>
  <c r="U216" i="88"/>
  <c r="T216" i="88"/>
  <c r="S216" i="88"/>
  <c r="O216" i="88"/>
  <c r="K216" i="88"/>
  <c r="Z215" i="88"/>
  <c r="Y215" i="88"/>
  <c r="X215" i="88"/>
  <c r="W215" i="88"/>
  <c r="V215" i="88"/>
  <c r="U215" i="88"/>
  <c r="T215" i="88"/>
  <c r="S215" i="88"/>
  <c r="O215" i="88"/>
  <c r="K215" i="88"/>
  <c r="Z214" i="88"/>
  <c r="Y214" i="88"/>
  <c r="X214" i="88"/>
  <c r="W214" i="88"/>
  <c r="V214" i="88"/>
  <c r="U214" i="88"/>
  <c r="T214" i="88"/>
  <c r="S214" i="88"/>
  <c r="O214" i="88"/>
  <c r="K214" i="88"/>
  <c r="Z213" i="88"/>
  <c r="Y213" i="88"/>
  <c r="X213" i="88"/>
  <c r="W213" i="88"/>
  <c r="V213" i="88"/>
  <c r="U213" i="88"/>
  <c r="T213" i="88"/>
  <c r="S213" i="88"/>
  <c r="O213" i="88"/>
  <c r="K213" i="88"/>
  <c r="Z212" i="88"/>
  <c r="Y212" i="88"/>
  <c r="X212" i="88"/>
  <c r="W212" i="88"/>
  <c r="V212" i="88"/>
  <c r="U212" i="88"/>
  <c r="T212" i="88"/>
  <c r="S212" i="88"/>
  <c r="O212" i="88"/>
  <c r="K212" i="88"/>
  <c r="Z211" i="88"/>
  <c r="Y211" i="88"/>
  <c r="X211" i="88"/>
  <c r="W211" i="88"/>
  <c r="V211" i="88"/>
  <c r="U211" i="88"/>
  <c r="T211" i="88"/>
  <c r="S211" i="88"/>
  <c r="O211" i="88"/>
  <c r="K211" i="88"/>
  <c r="Z210" i="88"/>
  <c r="Y210" i="88"/>
  <c r="X210" i="88"/>
  <c r="W210" i="88"/>
  <c r="V210" i="88"/>
  <c r="U210" i="88"/>
  <c r="T210" i="88"/>
  <c r="S210" i="88"/>
  <c r="O210" i="88"/>
  <c r="K210" i="88"/>
  <c r="Z209" i="88"/>
  <c r="Y209" i="88"/>
  <c r="X209" i="88"/>
  <c r="W209" i="88"/>
  <c r="V209" i="88"/>
  <c r="U209" i="88"/>
  <c r="T209" i="88"/>
  <c r="S209" i="88"/>
  <c r="O209" i="88"/>
  <c r="K209" i="88"/>
  <c r="Z208" i="88"/>
  <c r="Y208" i="88"/>
  <c r="X208" i="88"/>
  <c r="W208" i="88"/>
  <c r="V208" i="88"/>
  <c r="U208" i="88"/>
  <c r="T208" i="88"/>
  <c r="S208" i="88"/>
  <c r="O208" i="88"/>
  <c r="K208" i="88"/>
  <c r="Z207" i="88"/>
  <c r="Y207" i="88"/>
  <c r="X207" i="88"/>
  <c r="W207" i="88"/>
  <c r="V207" i="88"/>
  <c r="U207" i="88"/>
  <c r="T207" i="88"/>
  <c r="S207" i="88"/>
  <c r="O207" i="88"/>
  <c r="K207" i="88"/>
  <c r="B207" i="88"/>
  <c r="C207" i="88" s="1"/>
  <c r="B208" i="88" s="1"/>
  <c r="C208" i="88" s="1"/>
  <c r="B209" i="88" s="1"/>
  <c r="C209" i="88" s="1"/>
  <c r="B210" i="88" s="1"/>
  <c r="C210" i="88" s="1"/>
  <c r="B211" i="88" s="1"/>
  <c r="C211" i="88" s="1"/>
  <c r="B212" i="88" s="1"/>
  <c r="C212" i="88" s="1"/>
  <c r="B213" i="88" s="1"/>
  <c r="C213" i="88" s="1"/>
  <c r="B214" i="88" s="1"/>
  <c r="C214" i="88" s="1"/>
  <c r="B215" i="88" s="1"/>
  <c r="C215" i="88" s="1"/>
  <c r="B216" i="88" s="1"/>
  <c r="C216" i="88" s="1"/>
  <c r="B217" i="88" s="1"/>
  <c r="C217" i="88" s="1"/>
  <c r="A207" i="88"/>
  <c r="Z206" i="88"/>
  <c r="Y206" i="88"/>
  <c r="X206" i="88"/>
  <c r="W206" i="88"/>
  <c r="V206" i="88"/>
  <c r="U206" i="88"/>
  <c r="T206" i="88"/>
  <c r="S206" i="88"/>
  <c r="O206" i="88"/>
  <c r="K206" i="88"/>
  <c r="Z205" i="88"/>
  <c r="Y205" i="88"/>
  <c r="X205" i="88"/>
  <c r="W205" i="88"/>
  <c r="V205" i="88"/>
  <c r="U205" i="88"/>
  <c r="T205" i="88"/>
  <c r="S205" i="88"/>
  <c r="O205" i="88"/>
  <c r="K205" i="88"/>
  <c r="Z204" i="88"/>
  <c r="Y204" i="88"/>
  <c r="X204" i="88"/>
  <c r="W204" i="88"/>
  <c r="V204" i="88"/>
  <c r="U204" i="88"/>
  <c r="T204" i="88"/>
  <c r="S204" i="88"/>
  <c r="O204" i="88"/>
  <c r="K204" i="88"/>
  <c r="Z203" i="88"/>
  <c r="Y203" i="88"/>
  <c r="X203" i="88"/>
  <c r="W203" i="88"/>
  <c r="V203" i="88"/>
  <c r="U203" i="88"/>
  <c r="T203" i="88"/>
  <c r="S203" i="88"/>
  <c r="O203" i="88"/>
  <c r="K203" i="88"/>
  <c r="Z202" i="88"/>
  <c r="Y202" i="88"/>
  <c r="X202" i="88"/>
  <c r="W202" i="88"/>
  <c r="V202" i="88"/>
  <c r="U202" i="88"/>
  <c r="T202" i="88"/>
  <c r="S202" i="88"/>
  <c r="O202" i="88"/>
  <c r="K202" i="88"/>
  <c r="Z201" i="88"/>
  <c r="Y201" i="88"/>
  <c r="X201" i="88"/>
  <c r="W201" i="88"/>
  <c r="V201" i="88"/>
  <c r="U201" i="88"/>
  <c r="T201" i="88"/>
  <c r="S201" i="88"/>
  <c r="O201" i="88"/>
  <c r="K201" i="88"/>
  <c r="Z200" i="88"/>
  <c r="Y200" i="88"/>
  <c r="X200" i="88"/>
  <c r="W200" i="88"/>
  <c r="V200" i="88"/>
  <c r="U200" i="88"/>
  <c r="T200" i="88"/>
  <c r="S200" i="88"/>
  <c r="O200" i="88"/>
  <c r="K200" i="88"/>
  <c r="Z199" i="88"/>
  <c r="Y199" i="88"/>
  <c r="X199" i="88"/>
  <c r="W199" i="88"/>
  <c r="V199" i="88"/>
  <c r="U199" i="88"/>
  <c r="T199" i="88"/>
  <c r="S199" i="88"/>
  <c r="O199" i="88"/>
  <c r="K199" i="88"/>
  <c r="Z198" i="88"/>
  <c r="Y198" i="88"/>
  <c r="X198" i="88"/>
  <c r="W198" i="88"/>
  <c r="V198" i="88"/>
  <c r="U198" i="88"/>
  <c r="T198" i="88"/>
  <c r="S198" i="88"/>
  <c r="O198" i="88"/>
  <c r="K198" i="88"/>
  <c r="Z197" i="88"/>
  <c r="Y197" i="88"/>
  <c r="X197" i="88"/>
  <c r="W197" i="88"/>
  <c r="V197" i="88"/>
  <c r="U197" i="88"/>
  <c r="T197" i="88"/>
  <c r="S197" i="88"/>
  <c r="O197" i="88"/>
  <c r="K197" i="88"/>
  <c r="Z196" i="88"/>
  <c r="Y196" i="88"/>
  <c r="X196" i="88"/>
  <c r="W196" i="88"/>
  <c r="V196" i="88"/>
  <c r="U196" i="88"/>
  <c r="T196" i="88"/>
  <c r="S196" i="88"/>
  <c r="O196" i="88"/>
  <c r="K196" i="88"/>
  <c r="B196" i="88"/>
  <c r="C196" i="88" s="1"/>
  <c r="B197" i="88" s="1"/>
  <c r="C197" i="88" s="1"/>
  <c r="B198" i="88" s="1"/>
  <c r="C198" i="88" s="1"/>
  <c r="B199" i="88" s="1"/>
  <c r="C199" i="88" s="1"/>
  <c r="B200" i="88" s="1"/>
  <c r="C200" i="88" s="1"/>
  <c r="B201" i="88" s="1"/>
  <c r="C201" i="88" s="1"/>
  <c r="B202" i="88" s="1"/>
  <c r="C202" i="88" s="1"/>
  <c r="B203" i="88" s="1"/>
  <c r="C203" i="88" s="1"/>
  <c r="B204" i="88" s="1"/>
  <c r="C204" i="88" s="1"/>
  <c r="B205" i="88" s="1"/>
  <c r="C205" i="88" s="1"/>
  <c r="B206" i="88" s="1"/>
  <c r="C206" i="88" s="1"/>
  <c r="A196" i="88"/>
  <c r="Z195" i="88"/>
  <c r="Y195" i="88"/>
  <c r="X195" i="88"/>
  <c r="W195" i="88"/>
  <c r="V195" i="88"/>
  <c r="U195" i="88"/>
  <c r="T195" i="88"/>
  <c r="S195" i="88"/>
  <c r="O195" i="88"/>
  <c r="K195" i="88"/>
  <c r="Z194" i="88"/>
  <c r="Y194" i="88"/>
  <c r="X194" i="88"/>
  <c r="W194" i="88"/>
  <c r="V194" i="88"/>
  <c r="U194" i="88"/>
  <c r="T194" i="88"/>
  <c r="S194" i="88"/>
  <c r="O194" i="88"/>
  <c r="K194" i="88"/>
  <c r="Z193" i="88"/>
  <c r="Y193" i="88"/>
  <c r="X193" i="88"/>
  <c r="W193" i="88"/>
  <c r="V193" i="88"/>
  <c r="U193" i="88"/>
  <c r="T193" i="88"/>
  <c r="S193" i="88"/>
  <c r="O193" i="88"/>
  <c r="K193" i="88"/>
  <c r="Z192" i="88"/>
  <c r="Y192" i="88"/>
  <c r="X192" i="88"/>
  <c r="W192" i="88"/>
  <c r="V192" i="88"/>
  <c r="U192" i="88"/>
  <c r="T192" i="88"/>
  <c r="S192" i="88"/>
  <c r="O192" i="88"/>
  <c r="K192" i="88"/>
  <c r="Z191" i="88"/>
  <c r="Y191" i="88"/>
  <c r="X191" i="88"/>
  <c r="W191" i="88"/>
  <c r="V191" i="88"/>
  <c r="U191" i="88"/>
  <c r="T191" i="88"/>
  <c r="S191" i="88"/>
  <c r="O191" i="88"/>
  <c r="K191" i="88"/>
  <c r="Z190" i="88"/>
  <c r="Y190" i="88"/>
  <c r="X190" i="88"/>
  <c r="W190" i="88"/>
  <c r="V190" i="88"/>
  <c r="U190" i="88"/>
  <c r="T190" i="88"/>
  <c r="S190" i="88"/>
  <c r="O190" i="88"/>
  <c r="K190" i="88"/>
  <c r="Z189" i="88"/>
  <c r="Y189" i="88"/>
  <c r="X189" i="88"/>
  <c r="W189" i="88"/>
  <c r="V189" i="88"/>
  <c r="U189" i="88"/>
  <c r="T189" i="88"/>
  <c r="S189" i="88"/>
  <c r="O189" i="88"/>
  <c r="K189" i="88"/>
  <c r="Z188" i="88"/>
  <c r="Y188" i="88"/>
  <c r="X188" i="88"/>
  <c r="W188" i="88"/>
  <c r="V188" i="88"/>
  <c r="U188" i="88"/>
  <c r="T188" i="88"/>
  <c r="S188" i="88"/>
  <c r="O188" i="88"/>
  <c r="K188" i="88"/>
  <c r="Z187" i="88"/>
  <c r="Y187" i="88"/>
  <c r="X187" i="88"/>
  <c r="W187" i="88"/>
  <c r="V187" i="88"/>
  <c r="U187" i="88"/>
  <c r="T187" i="88"/>
  <c r="S187" i="88"/>
  <c r="O187" i="88"/>
  <c r="K187" i="88"/>
  <c r="Z186" i="88"/>
  <c r="Y186" i="88"/>
  <c r="X186" i="88"/>
  <c r="W186" i="88"/>
  <c r="V186" i="88"/>
  <c r="U186" i="88"/>
  <c r="T186" i="88"/>
  <c r="S186" i="88"/>
  <c r="O186" i="88"/>
  <c r="K186" i="88"/>
  <c r="Z185" i="88"/>
  <c r="Y185" i="88"/>
  <c r="X185" i="88"/>
  <c r="W185" i="88"/>
  <c r="V185" i="88"/>
  <c r="U185" i="88"/>
  <c r="T185" i="88"/>
  <c r="S185" i="88"/>
  <c r="O185" i="88"/>
  <c r="K185" i="88"/>
  <c r="C185" i="88"/>
  <c r="B186" i="88" s="1"/>
  <c r="C186" i="88" s="1"/>
  <c r="B187" i="88" s="1"/>
  <c r="C187" i="88" s="1"/>
  <c r="B188" i="88" s="1"/>
  <c r="C188" i="88" s="1"/>
  <c r="B189" i="88" s="1"/>
  <c r="C189" i="88" s="1"/>
  <c r="B190" i="88" s="1"/>
  <c r="C190" i="88" s="1"/>
  <c r="B191" i="88" s="1"/>
  <c r="C191" i="88" s="1"/>
  <c r="B192" i="88" s="1"/>
  <c r="C192" i="88" s="1"/>
  <c r="B193" i="88" s="1"/>
  <c r="C193" i="88" s="1"/>
  <c r="B194" i="88" s="1"/>
  <c r="C194" i="88" s="1"/>
  <c r="B195" i="88" s="1"/>
  <c r="C195" i="88" s="1"/>
  <c r="B185" i="88"/>
  <c r="A185" i="88"/>
  <c r="Z184" i="88"/>
  <c r="Y184" i="88"/>
  <c r="X184" i="88"/>
  <c r="W184" i="88"/>
  <c r="V184" i="88"/>
  <c r="U184" i="88"/>
  <c r="T184" i="88"/>
  <c r="S184" i="88"/>
  <c r="O184" i="88"/>
  <c r="K184" i="88"/>
  <c r="Z183" i="88"/>
  <c r="Y183" i="88"/>
  <c r="X183" i="88"/>
  <c r="W183" i="88"/>
  <c r="V183" i="88"/>
  <c r="U183" i="88"/>
  <c r="T183" i="88"/>
  <c r="S183" i="88"/>
  <c r="O183" i="88"/>
  <c r="K183" i="88"/>
  <c r="Z182" i="88"/>
  <c r="Y182" i="88"/>
  <c r="X182" i="88"/>
  <c r="W182" i="88"/>
  <c r="V182" i="88"/>
  <c r="U182" i="88"/>
  <c r="T182" i="88"/>
  <c r="S182" i="88"/>
  <c r="O182" i="88"/>
  <c r="K182" i="88"/>
  <c r="Z181" i="88"/>
  <c r="Y181" i="88"/>
  <c r="X181" i="88"/>
  <c r="W181" i="88"/>
  <c r="V181" i="88"/>
  <c r="U181" i="88"/>
  <c r="T181" i="88"/>
  <c r="S181" i="88"/>
  <c r="O181" i="88"/>
  <c r="K181" i="88"/>
  <c r="Z180" i="88"/>
  <c r="Y180" i="88"/>
  <c r="X180" i="88"/>
  <c r="W180" i="88"/>
  <c r="V180" i="88"/>
  <c r="U180" i="88"/>
  <c r="T180" i="88"/>
  <c r="S180" i="88"/>
  <c r="O180" i="88"/>
  <c r="K180" i="88"/>
  <c r="Z179" i="88"/>
  <c r="Y179" i="88"/>
  <c r="X179" i="88"/>
  <c r="W179" i="88"/>
  <c r="V179" i="88"/>
  <c r="U179" i="88"/>
  <c r="T179" i="88"/>
  <c r="S179" i="88"/>
  <c r="O179" i="88"/>
  <c r="K179" i="88"/>
  <c r="Z178" i="88"/>
  <c r="Y178" i="88"/>
  <c r="X178" i="88"/>
  <c r="W178" i="88"/>
  <c r="V178" i="88"/>
  <c r="U178" i="88"/>
  <c r="T178" i="88"/>
  <c r="S178" i="88"/>
  <c r="O178" i="88"/>
  <c r="K178" i="88"/>
  <c r="Z177" i="88"/>
  <c r="Y177" i="88"/>
  <c r="X177" i="88"/>
  <c r="W177" i="88"/>
  <c r="V177" i="88"/>
  <c r="U177" i="88"/>
  <c r="T177" i="88"/>
  <c r="S177" i="88"/>
  <c r="O177" i="88"/>
  <c r="K177" i="88"/>
  <c r="Z176" i="88"/>
  <c r="Y176" i="88"/>
  <c r="X176" i="88"/>
  <c r="W176" i="88"/>
  <c r="V176" i="88"/>
  <c r="U176" i="88"/>
  <c r="T176" i="88"/>
  <c r="S176" i="88"/>
  <c r="O176" i="88"/>
  <c r="K176" i="88"/>
  <c r="Z175" i="88"/>
  <c r="Y175" i="88"/>
  <c r="X175" i="88"/>
  <c r="W175" i="88"/>
  <c r="V175" i="88"/>
  <c r="U175" i="88"/>
  <c r="T175" i="88"/>
  <c r="S175" i="88"/>
  <c r="O175" i="88"/>
  <c r="K175" i="88"/>
  <c r="Z174" i="88"/>
  <c r="Y174" i="88"/>
  <c r="X174" i="88"/>
  <c r="W174" i="88"/>
  <c r="V174" i="88"/>
  <c r="U174" i="88"/>
  <c r="T174" i="88"/>
  <c r="S174" i="88"/>
  <c r="O174" i="88"/>
  <c r="K174" i="88"/>
  <c r="C174" i="88"/>
  <c r="B175" i="88" s="1"/>
  <c r="C175" i="88" s="1"/>
  <c r="B176" i="88" s="1"/>
  <c r="C176" i="88" s="1"/>
  <c r="B177" i="88" s="1"/>
  <c r="C177" i="88" s="1"/>
  <c r="B178" i="88" s="1"/>
  <c r="C178" i="88" s="1"/>
  <c r="B179" i="88" s="1"/>
  <c r="C179" i="88" s="1"/>
  <c r="B180" i="88" s="1"/>
  <c r="C180" i="88" s="1"/>
  <c r="B181" i="88" s="1"/>
  <c r="C181" i="88" s="1"/>
  <c r="B182" i="88" s="1"/>
  <c r="C182" i="88" s="1"/>
  <c r="B183" i="88" s="1"/>
  <c r="C183" i="88" s="1"/>
  <c r="B184" i="88" s="1"/>
  <c r="C184" i="88" s="1"/>
  <c r="B174" i="88"/>
  <c r="A174" i="88"/>
  <c r="Z173" i="88"/>
  <c r="Q141" i="88" s="1"/>
  <c r="H138" i="88" s="1"/>
  <c r="Y173" i="88"/>
  <c r="X173" i="88"/>
  <c r="Q139" i="88" s="1"/>
  <c r="W173" i="88"/>
  <c r="V173" i="88"/>
  <c r="U173" i="88"/>
  <c r="T173" i="88"/>
  <c r="S173" i="88"/>
  <c r="O173" i="88"/>
  <c r="K173" i="88"/>
  <c r="Z172" i="88"/>
  <c r="Y172" i="88"/>
  <c r="X172" i="88"/>
  <c r="W172" i="88"/>
  <c r="V172" i="88"/>
  <c r="U172" i="88"/>
  <c r="T172" i="88"/>
  <c r="S172" i="88"/>
  <c r="O172" i="88"/>
  <c r="K172" i="88"/>
  <c r="Z171" i="88"/>
  <c r="Y171" i="88"/>
  <c r="X171" i="88"/>
  <c r="W171" i="88"/>
  <c r="V171" i="88"/>
  <c r="U171" i="88"/>
  <c r="T171" i="88"/>
  <c r="S171" i="88"/>
  <c r="O171" i="88"/>
  <c r="K171" i="88"/>
  <c r="Z170" i="88"/>
  <c r="Y170" i="88"/>
  <c r="X170" i="88"/>
  <c r="W170" i="88"/>
  <c r="V170" i="88"/>
  <c r="U170" i="88"/>
  <c r="T170" i="88"/>
  <c r="S170" i="88"/>
  <c r="O170" i="88"/>
  <c r="K170" i="88"/>
  <c r="Z169" i="88"/>
  <c r="Y169" i="88"/>
  <c r="X169" i="88"/>
  <c r="W169" i="88"/>
  <c r="V169" i="88"/>
  <c r="U169" i="88"/>
  <c r="T169" i="88"/>
  <c r="S169" i="88"/>
  <c r="O169" i="88"/>
  <c r="K169" i="88"/>
  <c r="Z168" i="88"/>
  <c r="Y168" i="88"/>
  <c r="X168" i="88"/>
  <c r="W168" i="88"/>
  <c r="V168" i="88"/>
  <c r="U168" i="88"/>
  <c r="T168" i="88"/>
  <c r="S168" i="88"/>
  <c r="O168" i="88"/>
  <c r="K168" i="88"/>
  <c r="Z167" i="88"/>
  <c r="Y167" i="88"/>
  <c r="X167" i="88"/>
  <c r="W167" i="88"/>
  <c r="V167" i="88"/>
  <c r="U167" i="88"/>
  <c r="T167" i="88"/>
  <c r="S167" i="88"/>
  <c r="O167" i="88"/>
  <c r="K167" i="88"/>
  <c r="Z166" i="88"/>
  <c r="Y166" i="88"/>
  <c r="X166" i="88"/>
  <c r="W166" i="88"/>
  <c r="V166" i="88"/>
  <c r="U166" i="88"/>
  <c r="T166" i="88"/>
  <c r="S166" i="88"/>
  <c r="O166" i="88"/>
  <c r="K166" i="88"/>
  <c r="Z165" i="88"/>
  <c r="Y165" i="88"/>
  <c r="X165" i="88"/>
  <c r="W165" i="88"/>
  <c r="V165" i="88"/>
  <c r="U165" i="88"/>
  <c r="T165" i="88"/>
  <c r="S165" i="88"/>
  <c r="O165" i="88"/>
  <c r="K165" i="88"/>
  <c r="Z164" i="88"/>
  <c r="Y164" i="88"/>
  <c r="X164" i="88"/>
  <c r="W164" i="88"/>
  <c r="V164" i="88"/>
  <c r="U164" i="88"/>
  <c r="T164" i="88"/>
  <c r="S164" i="88"/>
  <c r="O164" i="88"/>
  <c r="K164" i="88"/>
  <c r="Z163" i="88"/>
  <c r="Y163" i="88"/>
  <c r="X163" i="88"/>
  <c r="W163" i="88"/>
  <c r="V163" i="88"/>
  <c r="U163" i="88"/>
  <c r="T163" i="88"/>
  <c r="S163" i="88"/>
  <c r="O163" i="88"/>
  <c r="K163" i="88"/>
  <c r="Z162" i="88"/>
  <c r="Z229" i="88" s="1"/>
  <c r="Y162" i="88"/>
  <c r="Y229" i="88" s="1"/>
  <c r="X162" i="88"/>
  <c r="X229" i="88" s="1"/>
  <c r="W162" i="88"/>
  <c r="W229" i="88" s="1"/>
  <c r="V162" i="88"/>
  <c r="V229" i="88" s="1"/>
  <c r="U162" i="88"/>
  <c r="U229" i="88" s="1"/>
  <c r="T162" i="88"/>
  <c r="T229" i="88" s="1"/>
  <c r="S162" i="88"/>
  <c r="S229" i="88" s="1"/>
  <c r="O162" i="88"/>
  <c r="K162" i="88"/>
  <c r="B162" i="88"/>
  <c r="C162" i="88" s="1"/>
  <c r="B163" i="88" s="1"/>
  <c r="C163" i="88" s="1"/>
  <c r="B164" i="88" s="1"/>
  <c r="C164" i="88" s="1"/>
  <c r="B165" i="88" s="1"/>
  <c r="C165" i="88" s="1"/>
  <c r="B166" i="88" s="1"/>
  <c r="C166" i="88" s="1"/>
  <c r="B167" i="88" s="1"/>
  <c r="C167" i="88" s="1"/>
  <c r="B168" i="88" s="1"/>
  <c r="C168" i="88" s="1"/>
  <c r="B169" i="88" s="1"/>
  <c r="C169" i="88" s="1"/>
  <c r="B170" i="88" s="1"/>
  <c r="C170" i="88" s="1"/>
  <c r="B171" i="88" s="1"/>
  <c r="C171" i="88" s="1"/>
  <c r="B172" i="88" s="1"/>
  <c r="C172" i="88" s="1"/>
  <c r="B173" i="88" s="1"/>
  <c r="C173" i="88" s="1"/>
  <c r="A162" i="88"/>
  <c r="L158" i="88"/>
  <c r="K157" i="88"/>
  <c r="K156" i="88"/>
  <c r="K155" i="88"/>
  <c r="K154" i="88"/>
  <c r="K153" i="88"/>
  <c r="K152" i="88"/>
  <c r="K158" i="88" s="1"/>
  <c r="L146" i="88"/>
  <c r="K146" i="88"/>
  <c r="G146" i="88" s="1"/>
  <c r="F146" i="88"/>
  <c r="D146" i="88"/>
  <c r="A146" i="88"/>
  <c r="K144" i="88"/>
  <c r="L144" i="88" s="1"/>
  <c r="F144" i="88"/>
  <c r="D144" i="88"/>
  <c r="A144" i="88"/>
  <c r="K142" i="88"/>
  <c r="L142" i="88" s="1"/>
  <c r="H142" i="88"/>
  <c r="G142" i="88"/>
  <c r="F142" i="88"/>
  <c r="D142" i="88"/>
  <c r="J142" i="88" s="1"/>
  <c r="L143" i="88" s="1"/>
  <c r="A142" i="88"/>
  <c r="U141" i="88"/>
  <c r="T141" i="88"/>
  <c r="H144" i="88" s="1"/>
  <c r="J144" i="88" s="1"/>
  <c r="S141" i="88"/>
  <c r="R141" i="88"/>
  <c r="P141" i="88"/>
  <c r="V141" i="88" s="1"/>
  <c r="U140" i="88"/>
  <c r="T140" i="88"/>
  <c r="S140" i="88"/>
  <c r="V140" i="88" s="1"/>
  <c r="R140" i="88"/>
  <c r="Q140" i="88"/>
  <c r="P140" i="88"/>
  <c r="K140" i="88"/>
  <c r="L140" i="88" s="1"/>
  <c r="H140" i="88"/>
  <c r="G140" i="88"/>
  <c r="F140" i="88"/>
  <c r="D140" i="88"/>
  <c r="J140" i="88" s="1"/>
  <c r="L141" i="88" s="1"/>
  <c r="A140" i="88"/>
  <c r="U139" i="88"/>
  <c r="T139" i="88"/>
  <c r="S139" i="88"/>
  <c r="R139" i="88"/>
  <c r="P139" i="88"/>
  <c r="V139" i="88" s="1"/>
  <c r="V138" i="88"/>
  <c r="U138" i="88"/>
  <c r="T138" i="88"/>
  <c r="S138" i="88"/>
  <c r="R138" i="88"/>
  <c r="Q138" i="88"/>
  <c r="P138" i="88"/>
  <c r="K138" i="88"/>
  <c r="L138" i="88" s="1"/>
  <c r="G138" i="88"/>
  <c r="F138" i="88"/>
  <c r="D138" i="88"/>
  <c r="J138" i="88" s="1"/>
  <c r="L139" i="88" s="1"/>
  <c r="A138" i="88"/>
  <c r="U137" i="88"/>
  <c r="T137" i="88"/>
  <c r="S137" i="88"/>
  <c r="R137" i="88"/>
  <c r="Q137" i="88"/>
  <c r="P137" i="88"/>
  <c r="V137" i="88" s="1"/>
  <c r="V136" i="88"/>
  <c r="U136" i="88"/>
  <c r="T136" i="88"/>
  <c r="S136" i="88"/>
  <c r="R136" i="88"/>
  <c r="Q136" i="88"/>
  <c r="P136" i="88"/>
  <c r="K136" i="88"/>
  <c r="L136" i="88" s="1"/>
  <c r="H136" i="88"/>
  <c r="G136" i="88"/>
  <c r="F136" i="88"/>
  <c r="D136" i="88"/>
  <c r="J136" i="88" s="1"/>
  <c r="A136" i="88"/>
  <c r="U135" i="88"/>
  <c r="T135" i="88"/>
  <c r="T142" i="88" s="1"/>
  <c r="I144" i="88" s="1"/>
  <c r="S135" i="88"/>
  <c r="R135" i="88"/>
  <c r="Q135" i="88"/>
  <c r="P135" i="88"/>
  <c r="V135" i="88" s="1"/>
  <c r="V134" i="88"/>
  <c r="U134" i="88"/>
  <c r="H146" i="88" s="1"/>
  <c r="T134" i="88"/>
  <c r="S134" i="88"/>
  <c r="S142" i="88" s="1"/>
  <c r="I142" i="88" s="1"/>
  <c r="R134" i="88"/>
  <c r="R142" i="88" s="1"/>
  <c r="I140" i="88" s="1"/>
  <c r="Q134" i="88"/>
  <c r="Q142" i="88" s="1"/>
  <c r="I138" i="88" s="1"/>
  <c r="P134" i="88"/>
  <c r="P142" i="88" s="1"/>
  <c r="Z113" i="88"/>
  <c r="Y113" i="88"/>
  <c r="X113" i="88"/>
  <c r="W113" i="88"/>
  <c r="V113" i="88"/>
  <c r="U113" i="88"/>
  <c r="T113" i="88"/>
  <c r="S113" i="88"/>
  <c r="O113" i="88"/>
  <c r="K113" i="88"/>
  <c r="Z112" i="88"/>
  <c r="Y112" i="88"/>
  <c r="X112" i="88"/>
  <c r="W112" i="88"/>
  <c r="V112" i="88"/>
  <c r="U112" i="88"/>
  <c r="T112" i="88"/>
  <c r="S112" i="88"/>
  <c r="O112" i="88"/>
  <c r="K112" i="88"/>
  <c r="Z111" i="88"/>
  <c r="Y111" i="88"/>
  <c r="X111" i="88"/>
  <c r="W111" i="88"/>
  <c r="V111" i="88"/>
  <c r="U111" i="88"/>
  <c r="T111" i="88"/>
  <c r="S111" i="88"/>
  <c r="O111" i="88"/>
  <c r="K111" i="88"/>
  <c r="Z110" i="88"/>
  <c r="Y110" i="88"/>
  <c r="X110" i="88"/>
  <c r="W110" i="88"/>
  <c r="V110" i="88"/>
  <c r="U110" i="88"/>
  <c r="T110" i="88"/>
  <c r="S110" i="88"/>
  <c r="O110" i="88"/>
  <c r="K110" i="88"/>
  <c r="Z109" i="88"/>
  <c r="Y109" i="88"/>
  <c r="X109" i="88"/>
  <c r="W109" i="88"/>
  <c r="V109" i="88"/>
  <c r="U109" i="88"/>
  <c r="T109" i="88"/>
  <c r="S109" i="88"/>
  <c r="O109" i="88"/>
  <c r="K109" i="88"/>
  <c r="Z108" i="88"/>
  <c r="Y108" i="88"/>
  <c r="X108" i="88"/>
  <c r="W108" i="88"/>
  <c r="V108" i="88"/>
  <c r="U108" i="88"/>
  <c r="T108" i="88"/>
  <c r="S108" i="88"/>
  <c r="O108" i="88"/>
  <c r="K108" i="88"/>
  <c r="Z107" i="88"/>
  <c r="Y107" i="88"/>
  <c r="X107" i="88"/>
  <c r="W107" i="88"/>
  <c r="V107" i="88"/>
  <c r="U107" i="88"/>
  <c r="T107" i="88"/>
  <c r="S107" i="88"/>
  <c r="O107" i="88"/>
  <c r="K107" i="88"/>
  <c r="Z106" i="88"/>
  <c r="Y106" i="88"/>
  <c r="X106" i="88"/>
  <c r="W106" i="88"/>
  <c r="V106" i="88"/>
  <c r="U106" i="88"/>
  <c r="T106" i="88"/>
  <c r="S106" i="88"/>
  <c r="O106" i="88"/>
  <c r="K106" i="88"/>
  <c r="Z105" i="88"/>
  <c r="Y105" i="88"/>
  <c r="X105" i="88"/>
  <c r="W105" i="88"/>
  <c r="V105" i="88"/>
  <c r="U105" i="88"/>
  <c r="T105" i="88"/>
  <c r="S105" i="88"/>
  <c r="O105" i="88"/>
  <c r="K105" i="88"/>
  <c r="Z104" i="88"/>
  <c r="Y104" i="88"/>
  <c r="X104" i="88"/>
  <c r="W104" i="88"/>
  <c r="V104" i="88"/>
  <c r="U104" i="88"/>
  <c r="T104" i="88"/>
  <c r="S104" i="88"/>
  <c r="O104" i="88"/>
  <c r="K104" i="88"/>
  <c r="Z103" i="88"/>
  <c r="Y103" i="88"/>
  <c r="X103" i="88"/>
  <c r="W103" i="88"/>
  <c r="V103" i="88"/>
  <c r="U103" i="88"/>
  <c r="T103" i="88"/>
  <c r="S103" i="88"/>
  <c r="O103" i="88"/>
  <c r="K103" i="88"/>
  <c r="C103" i="88"/>
  <c r="B104" i="88" s="1"/>
  <c r="C104" i="88" s="1"/>
  <c r="B105" i="88" s="1"/>
  <c r="C105" i="88" s="1"/>
  <c r="B106" i="88" s="1"/>
  <c r="C106" i="88" s="1"/>
  <c r="B107" i="88" s="1"/>
  <c r="C107" i="88" s="1"/>
  <c r="B108" i="88" s="1"/>
  <c r="C108" i="88" s="1"/>
  <c r="B109" i="88" s="1"/>
  <c r="C109" i="88" s="1"/>
  <c r="B110" i="88" s="1"/>
  <c r="C110" i="88" s="1"/>
  <c r="B111" i="88" s="1"/>
  <c r="C111" i="88" s="1"/>
  <c r="B112" i="88" s="1"/>
  <c r="C112" i="88" s="1"/>
  <c r="B113" i="88" s="1"/>
  <c r="C113" i="88" s="1"/>
  <c r="B103" i="88"/>
  <c r="A103" i="88"/>
  <c r="Z102" i="88"/>
  <c r="Y102" i="88"/>
  <c r="X102" i="88"/>
  <c r="W102" i="88"/>
  <c r="V102" i="88"/>
  <c r="U102" i="88"/>
  <c r="T102" i="88"/>
  <c r="S102" i="88"/>
  <c r="O102" i="88"/>
  <c r="K102" i="88"/>
  <c r="Z101" i="88"/>
  <c r="Y101" i="88"/>
  <c r="X101" i="88"/>
  <c r="W101" i="88"/>
  <c r="V101" i="88"/>
  <c r="U101" i="88"/>
  <c r="T101" i="88"/>
  <c r="S101" i="88"/>
  <c r="O101" i="88"/>
  <c r="K101" i="88"/>
  <c r="Z100" i="88"/>
  <c r="Y100" i="88"/>
  <c r="X100" i="88"/>
  <c r="W100" i="88"/>
  <c r="V100" i="88"/>
  <c r="U100" i="88"/>
  <c r="T100" i="88"/>
  <c r="S100" i="88"/>
  <c r="O100" i="88"/>
  <c r="K100" i="88"/>
  <c r="Z99" i="88"/>
  <c r="Y99" i="88"/>
  <c r="X99" i="88"/>
  <c r="W99" i="88"/>
  <c r="V99" i="88"/>
  <c r="U99" i="88"/>
  <c r="T99" i="88"/>
  <c r="S99" i="88"/>
  <c r="O99" i="88"/>
  <c r="K99" i="88"/>
  <c r="Z98" i="88"/>
  <c r="Y98" i="88"/>
  <c r="X98" i="88"/>
  <c r="W98" i="88"/>
  <c r="V98" i="88"/>
  <c r="U98" i="88"/>
  <c r="T98" i="88"/>
  <c r="S98" i="88"/>
  <c r="O98" i="88"/>
  <c r="K98" i="88"/>
  <c r="Z97" i="88"/>
  <c r="Y97" i="88"/>
  <c r="X97" i="88"/>
  <c r="W97" i="88"/>
  <c r="V97" i="88"/>
  <c r="U97" i="88"/>
  <c r="T97" i="88"/>
  <c r="S97" i="88"/>
  <c r="O97" i="88"/>
  <c r="K97" i="88"/>
  <c r="Z96" i="88"/>
  <c r="Y96" i="88"/>
  <c r="X96" i="88"/>
  <c r="W96" i="88"/>
  <c r="V96" i="88"/>
  <c r="U96" i="88"/>
  <c r="T96" i="88"/>
  <c r="S96" i="88"/>
  <c r="O96" i="88"/>
  <c r="K96" i="88"/>
  <c r="Z95" i="88"/>
  <c r="Y95" i="88"/>
  <c r="X95" i="88"/>
  <c r="W95" i="88"/>
  <c r="V95" i="88"/>
  <c r="U95" i="88"/>
  <c r="T95" i="88"/>
  <c r="S95" i="88"/>
  <c r="O95" i="88"/>
  <c r="K95" i="88"/>
  <c r="Z94" i="88"/>
  <c r="Y94" i="88"/>
  <c r="X94" i="88"/>
  <c r="W94" i="88"/>
  <c r="V94" i="88"/>
  <c r="U94" i="88"/>
  <c r="T94" i="88"/>
  <c r="S94" i="88"/>
  <c r="O94" i="88"/>
  <c r="K94" i="88"/>
  <c r="Z93" i="88"/>
  <c r="Y93" i="88"/>
  <c r="X93" i="88"/>
  <c r="W93" i="88"/>
  <c r="V93" i="88"/>
  <c r="U93" i="88"/>
  <c r="T93" i="88"/>
  <c r="S93" i="88"/>
  <c r="O93" i="88"/>
  <c r="K93" i="88"/>
  <c r="Z92" i="88"/>
  <c r="Y92" i="88"/>
  <c r="X92" i="88"/>
  <c r="W92" i="88"/>
  <c r="V92" i="88"/>
  <c r="U92" i="88"/>
  <c r="T92" i="88"/>
  <c r="S92" i="88"/>
  <c r="O92" i="88"/>
  <c r="K92" i="88"/>
  <c r="B92" i="88"/>
  <c r="C92" i="88" s="1"/>
  <c r="B93" i="88" s="1"/>
  <c r="C93" i="88" s="1"/>
  <c r="B94" i="88" s="1"/>
  <c r="C94" i="88" s="1"/>
  <c r="B95" i="88" s="1"/>
  <c r="C95" i="88" s="1"/>
  <c r="B96" i="88" s="1"/>
  <c r="C96" i="88" s="1"/>
  <c r="B97" i="88" s="1"/>
  <c r="C97" i="88" s="1"/>
  <c r="B98" i="88" s="1"/>
  <c r="C98" i="88" s="1"/>
  <c r="B99" i="88" s="1"/>
  <c r="C99" i="88" s="1"/>
  <c r="B100" i="88" s="1"/>
  <c r="C100" i="88" s="1"/>
  <c r="B101" i="88" s="1"/>
  <c r="C101" i="88" s="1"/>
  <c r="B102" i="88" s="1"/>
  <c r="C102" i="88" s="1"/>
  <c r="A92" i="88"/>
  <c r="Z91" i="88"/>
  <c r="Y91" i="88"/>
  <c r="X91" i="88"/>
  <c r="W91" i="88"/>
  <c r="V91" i="88"/>
  <c r="U91" i="88"/>
  <c r="T91" i="88"/>
  <c r="S91" i="88"/>
  <c r="O91" i="88"/>
  <c r="K91" i="88"/>
  <c r="Z90" i="88"/>
  <c r="Y90" i="88"/>
  <c r="X90" i="88"/>
  <c r="W90" i="88"/>
  <c r="V90" i="88"/>
  <c r="U90" i="88"/>
  <c r="T90" i="88"/>
  <c r="S90" i="88"/>
  <c r="O90" i="88"/>
  <c r="K90" i="88"/>
  <c r="Z89" i="88"/>
  <c r="Y89" i="88"/>
  <c r="X89" i="88"/>
  <c r="W89" i="88"/>
  <c r="V89" i="88"/>
  <c r="U89" i="88"/>
  <c r="T89" i="88"/>
  <c r="S89" i="88"/>
  <c r="O89" i="88"/>
  <c r="K89" i="88"/>
  <c r="Z88" i="88"/>
  <c r="Y88" i="88"/>
  <c r="X88" i="88"/>
  <c r="W88" i="88"/>
  <c r="V88" i="88"/>
  <c r="U88" i="88"/>
  <c r="T88" i="88"/>
  <c r="S88" i="88"/>
  <c r="O88" i="88"/>
  <c r="K88" i="88"/>
  <c r="Z87" i="88"/>
  <c r="Y87" i="88"/>
  <c r="X87" i="88"/>
  <c r="W87" i="88"/>
  <c r="V87" i="88"/>
  <c r="U87" i="88"/>
  <c r="T87" i="88"/>
  <c r="S87" i="88"/>
  <c r="O87" i="88"/>
  <c r="K87" i="88"/>
  <c r="Z86" i="88"/>
  <c r="Y86" i="88"/>
  <c r="X86" i="88"/>
  <c r="W86" i="88"/>
  <c r="V86" i="88"/>
  <c r="U86" i="88"/>
  <c r="T86" i="88"/>
  <c r="S86" i="88"/>
  <c r="O86" i="88"/>
  <c r="K86" i="88"/>
  <c r="Z85" i="88"/>
  <c r="Y85" i="88"/>
  <c r="X85" i="88"/>
  <c r="W85" i="88"/>
  <c r="V85" i="88"/>
  <c r="U85" i="88"/>
  <c r="T85" i="88"/>
  <c r="S85" i="88"/>
  <c r="O85" i="88"/>
  <c r="K85" i="88"/>
  <c r="Z84" i="88"/>
  <c r="Y84" i="88"/>
  <c r="X84" i="88"/>
  <c r="W84" i="88"/>
  <c r="V84" i="88"/>
  <c r="U84" i="88"/>
  <c r="T84" i="88"/>
  <c r="S84" i="88"/>
  <c r="O84" i="88"/>
  <c r="K84" i="88"/>
  <c r="Z83" i="88"/>
  <c r="Y83" i="88"/>
  <c r="X83" i="88"/>
  <c r="W83" i="88"/>
  <c r="V83" i="88"/>
  <c r="U83" i="88"/>
  <c r="T83" i="88"/>
  <c r="S83" i="88"/>
  <c r="O83" i="88"/>
  <c r="K83" i="88"/>
  <c r="Z82" i="88"/>
  <c r="Y82" i="88"/>
  <c r="X82" i="88"/>
  <c r="W82" i="88"/>
  <c r="V82" i="88"/>
  <c r="U82" i="88"/>
  <c r="T82" i="88"/>
  <c r="S82" i="88"/>
  <c r="O82" i="88"/>
  <c r="K82" i="88"/>
  <c r="Z81" i="88"/>
  <c r="Y81" i="88"/>
  <c r="X81" i="88"/>
  <c r="W81" i="88"/>
  <c r="V81" i="88"/>
  <c r="U81" i="88"/>
  <c r="T81" i="88"/>
  <c r="S81" i="88"/>
  <c r="O81" i="88"/>
  <c r="K81" i="88"/>
  <c r="C81" i="88"/>
  <c r="B82" i="88" s="1"/>
  <c r="C82" i="88" s="1"/>
  <c r="B83" i="88" s="1"/>
  <c r="C83" i="88" s="1"/>
  <c r="B84" i="88" s="1"/>
  <c r="C84" i="88" s="1"/>
  <c r="B85" i="88" s="1"/>
  <c r="C85" i="88" s="1"/>
  <c r="B86" i="88" s="1"/>
  <c r="C86" i="88" s="1"/>
  <c r="B87" i="88" s="1"/>
  <c r="C87" i="88" s="1"/>
  <c r="B88" i="88" s="1"/>
  <c r="C88" i="88" s="1"/>
  <c r="B89" i="88" s="1"/>
  <c r="C89" i="88" s="1"/>
  <c r="B90" i="88" s="1"/>
  <c r="C90" i="88" s="1"/>
  <c r="B91" i="88" s="1"/>
  <c r="C91" i="88" s="1"/>
  <c r="B81" i="88"/>
  <c r="A81" i="88"/>
  <c r="Z80" i="88"/>
  <c r="Y80" i="88"/>
  <c r="X80" i="88"/>
  <c r="W80" i="88"/>
  <c r="V80" i="88"/>
  <c r="U80" i="88"/>
  <c r="T80" i="88"/>
  <c r="S80" i="88"/>
  <c r="O80" i="88"/>
  <c r="K80" i="88"/>
  <c r="Z79" i="88"/>
  <c r="Y79" i="88"/>
  <c r="X79" i="88"/>
  <c r="W79" i="88"/>
  <c r="V79" i="88"/>
  <c r="U79" i="88"/>
  <c r="T79" i="88"/>
  <c r="S79" i="88"/>
  <c r="O79" i="88"/>
  <c r="K79" i="88"/>
  <c r="Z78" i="88"/>
  <c r="Y78" i="88"/>
  <c r="X78" i="88"/>
  <c r="W78" i="88"/>
  <c r="V78" i="88"/>
  <c r="U78" i="88"/>
  <c r="T78" i="88"/>
  <c r="S78" i="88"/>
  <c r="O78" i="88"/>
  <c r="K78" i="88"/>
  <c r="Z77" i="88"/>
  <c r="Y77" i="88"/>
  <c r="X77" i="88"/>
  <c r="W77" i="88"/>
  <c r="V77" i="88"/>
  <c r="U77" i="88"/>
  <c r="T77" i="88"/>
  <c r="S77" i="88"/>
  <c r="O77" i="88"/>
  <c r="K77" i="88"/>
  <c r="Z76" i="88"/>
  <c r="Y76" i="88"/>
  <c r="X76" i="88"/>
  <c r="W76" i="88"/>
  <c r="V76" i="88"/>
  <c r="U76" i="88"/>
  <c r="T76" i="88"/>
  <c r="S76" i="88"/>
  <c r="O76" i="88"/>
  <c r="K76" i="88"/>
  <c r="Z75" i="88"/>
  <c r="Y75" i="88"/>
  <c r="X75" i="88"/>
  <c r="W75" i="88"/>
  <c r="V75" i="88"/>
  <c r="U75" i="88"/>
  <c r="T75" i="88"/>
  <c r="S75" i="88"/>
  <c r="O75" i="88"/>
  <c r="K75" i="88"/>
  <c r="Z74" i="88"/>
  <c r="Y74" i="88"/>
  <c r="X74" i="88"/>
  <c r="W74" i="88"/>
  <c r="V74" i="88"/>
  <c r="U74" i="88"/>
  <c r="T74" i="88"/>
  <c r="S74" i="88"/>
  <c r="O74" i="88"/>
  <c r="K74" i="88"/>
  <c r="Z73" i="88"/>
  <c r="Y73" i="88"/>
  <c r="X73" i="88"/>
  <c r="W73" i="88"/>
  <c r="V73" i="88"/>
  <c r="U73" i="88"/>
  <c r="T73" i="88"/>
  <c r="S73" i="88"/>
  <c r="O73" i="88"/>
  <c r="K73" i="88"/>
  <c r="Z72" i="88"/>
  <c r="Y72" i="88"/>
  <c r="X72" i="88"/>
  <c r="W72" i="88"/>
  <c r="V72" i="88"/>
  <c r="U72" i="88"/>
  <c r="T72" i="88"/>
  <c r="S72" i="88"/>
  <c r="O72" i="88"/>
  <c r="K72" i="88"/>
  <c r="Z71" i="88"/>
  <c r="Y71" i="88"/>
  <c r="X71" i="88"/>
  <c r="W71" i="88"/>
  <c r="V71" i="88"/>
  <c r="U71" i="88"/>
  <c r="T71" i="88"/>
  <c r="S71" i="88"/>
  <c r="O71" i="88"/>
  <c r="K71" i="88"/>
  <c r="Z70" i="88"/>
  <c r="Y70" i="88"/>
  <c r="X70" i="88"/>
  <c r="W70" i="88"/>
  <c r="V70" i="88"/>
  <c r="U70" i="88"/>
  <c r="T70" i="88"/>
  <c r="S70" i="88"/>
  <c r="R19" i="88" s="1"/>
  <c r="O70" i="88"/>
  <c r="K70" i="88"/>
  <c r="B70" i="88"/>
  <c r="C70" i="88" s="1"/>
  <c r="B71" i="88" s="1"/>
  <c r="C71" i="88" s="1"/>
  <c r="B72" i="88" s="1"/>
  <c r="C72" i="88" s="1"/>
  <c r="B73" i="88" s="1"/>
  <c r="C73" i="88" s="1"/>
  <c r="B74" i="88" s="1"/>
  <c r="C74" i="88" s="1"/>
  <c r="B75" i="88" s="1"/>
  <c r="C75" i="88" s="1"/>
  <c r="B76" i="88" s="1"/>
  <c r="C76" i="88" s="1"/>
  <c r="B77" i="88" s="1"/>
  <c r="C77" i="88" s="1"/>
  <c r="B78" i="88" s="1"/>
  <c r="C78" i="88" s="1"/>
  <c r="B79" i="88" s="1"/>
  <c r="C79" i="88" s="1"/>
  <c r="B80" i="88" s="1"/>
  <c r="C80" i="88" s="1"/>
  <c r="A70" i="88"/>
  <c r="Z69" i="88"/>
  <c r="Y69" i="88"/>
  <c r="X69" i="88"/>
  <c r="W69" i="88"/>
  <c r="V69" i="88"/>
  <c r="U69" i="88"/>
  <c r="T69" i="88"/>
  <c r="S69" i="88"/>
  <c r="O69" i="88"/>
  <c r="K69" i="88"/>
  <c r="Z68" i="88"/>
  <c r="Y68" i="88"/>
  <c r="X68" i="88"/>
  <c r="W68" i="88"/>
  <c r="V68" i="88"/>
  <c r="U68" i="88"/>
  <c r="T68" i="88"/>
  <c r="S68" i="88"/>
  <c r="O68" i="88"/>
  <c r="K68" i="88"/>
  <c r="Z67" i="88"/>
  <c r="Y67" i="88"/>
  <c r="X67" i="88"/>
  <c r="W67" i="88"/>
  <c r="V67" i="88"/>
  <c r="U67" i="88"/>
  <c r="T67" i="88"/>
  <c r="S67" i="88"/>
  <c r="O67" i="88"/>
  <c r="K67" i="88"/>
  <c r="Z66" i="88"/>
  <c r="Y66" i="88"/>
  <c r="X66" i="88"/>
  <c r="W66" i="88"/>
  <c r="V66" i="88"/>
  <c r="U66" i="88"/>
  <c r="T66" i="88"/>
  <c r="S66" i="88"/>
  <c r="O66" i="88"/>
  <c r="K66" i="88"/>
  <c r="Z65" i="88"/>
  <c r="Y65" i="88"/>
  <c r="X65" i="88"/>
  <c r="W65" i="88"/>
  <c r="V65" i="88"/>
  <c r="U65" i="88"/>
  <c r="T65" i="88"/>
  <c r="S65" i="88"/>
  <c r="O65" i="88"/>
  <c r="K65" i="88"/>
  <c r="Z64" i="88"/>
  <c r="Y64" i="88"/>
  <c r="X64" i="88"/>
  <c r="W64" i="88"/>
  <c r="V64" i="88"/>
  <c r="U64" i="88"/>
  <c r="T64" i="88"/>
  <c r="S64" i="88"/>
  <c r="O64" i="88"/>
  <c r="K64" i="88"/>
  <c r="Z63" i="88"/>
  <c r="Y63" i="88"/>
  <c r="X63" i="88"/>
  <c r="W63" i="88"/>
  <c r="V63" i="88"/>
  <c r="U63" i="88"/>
  <c r="T63" i="88"/>
  <c r="S63" i="88"/>
  <c r="O63" i="88"/>
  <c r="K63" i="88"/>
  <c r="Z62" i="88"/>
  <c r="Y62" i="88"/>
  <c r="X62" i="88"/>
  <c r="W62" i="88"/>
  <c r="V62" i="88"/>
  <c r="U62" i="88"/>
  <c r="T62" i="88"/>
  <c r="S62" i="88"/>
  <c r="O62" i="88"/>
  <c r="K62" i="88"/>
  <c r="Z61" i="88"/>
  <c r="Y61" i="88"/>
  <c r="X61" i="88"/>
  <c r="W61" i="88"/>
  <c r="V61" i="88"/>
  <c r="U61" i="88"/>
  <c r="T61" i="88"/>
  <c r="S61" i="88"/>
  <c r="O61" i="88"/>
  <c r="K61" i="88"/>
  <c r="Z60" i="88"/>
  <c r="Y60" i="88"/>
  <c r="X60" i="88"/>
  <c r="W60" i="88"/>
  <c r="V60" i="88"/>
  <c r="U60" i="88"/>
  <c r="T60" i="88"/>
  <c r="S60" i="88"/>
  <c r="O60" i="88"/>
  <c r="K60" i="88"/>
  <c r="Z59" i="88"/>
  <c r="Q26" i="88" s="1"/>
  <c r="H23" i="88" s="1"/>
  <c r="Y59" i="88"/>
  <c r="X59" i="88"/>
  <c r="W59" i="88"/>
  <c r="V59" i="88"/>
  <c r="U59" i="88"/>
  <c r="T59" i="88"/>
  <c r="Q20" i="88" s="1"/>
  <c r="S59" i="88"/>
  <c r="O59" i="88"/>
  <c r="K59" i="88"/>
  <c r="B59" i="88"/>
  <c r="C59" i="88" s="1"/>
  <c r="B60" i="88" s="1"/>
  <c r="C60" i="88" s="1"/>
  <c r="B61" i="88" s="1"/>
  <c r="C61" i="88" s="1"/>
  <c r="B62" i="88" s="1"/>
  <c r="C62" i="88" s="1"/>
  <c r="B63" i="88" s="1"/>
  <c r="C63" i="88" s="1"/>
  <c r="B64" i="88" s="1"/>
  <c r="C64" i="88" s="1"/>
  <c r="B65" i="88" s="1"/>
  <c r="C65" i="88" s="1"/>
  <c r="B66" i="88" s="1"/>
  <c r="C66" i="88" s="1"/>
  <c r="B67" i="88" s="1"/>
  <c r="C67" i="88" s="1"/>
  <c r="B68" i="88" s="1"/>
  <c r="C68" i="88" s="1"/>
  <c r="B69" i="88" s="1"/>
  <c r="C69" i="88" s="1"/>
  <c r="A59" i="88"/>
  <c r="Z58" i="88"/>
  <c r="Y58" i="88"/>
  <c r="Q25" i="88" s="1"/>
  <c r="V25" i="88" s="1"/>
  <c r="X58" i="88"/>
  <c r="W58" i="88"/>
  <c r="Q23" i="88" s="1"/>
  <c r="V23" i="88" s="1"/>
  <c r="V58" i="88"/>
  <c r="Q22" i="88" s="1"/>
  <c r="U58" i="88"/>
  <c r="Q21" i="88" s="1"/>
  <c r="T58" i="88"/>
  <c r="S58" i="88"/>
  <c r="O58" i="88"/>
  <c r="K58" i="88"/>
  <c r="Z57" i="88"/>
  <c r="Y57" i="88"/>
  <c r="X57" i="88"/>
  <c r="W57" i="88"/>
  <c r="V57" i="88"/>
  <c r="U57" i="88"/>
  <c r="T57" i="88"/>
  <c r="S57" i="88"/>
  <c r="O57" i="88"/>
  <c r="K57" i="88"/>
  <c r="Z56" i="88"/>
  <c r="Y56" i="88"/>
  <c r="X56" i="88"/>
  <c r="W56" i="88"/>
  <c r="V56" i="88"/>
  <c r="U56" i="88"/>
  <c r="T56" i="88"/>
  <c r="S56" i="88"/>
  <c r="O56" i="88"/>
  <c r="K56" i="88"/>
  <c r="Z55" i="88"/>
  <c r="Y55" i="88"/>
  <c r="X55" i="88"/>
  <c r="W55" i="88"/>
  <c r="V55" i="88"/>
  <c r="U55" i="88"/>
  <c r="T55" i="88"/>
  <c r="S55" i="88"/>
  <c r="O55" i="88"/>
  <c r="K55" i="88"/>
  <c r="Z54" i="88"/>
  <c r="Y54" i="88"/>
  <c r="X54" i="88"/>
  <c r="W54" i="88"/>
  <c r="V54" i="88"/>
  <c r="U54" i="88"/>
  <c r="T54" i="88"/>
  <c r="S54" i="88"/>
  <c r="O54" i="88"/>
  <c r="K54" i="88"/>
  <c r="Z53" i="88"/>
  <c r="Y53" i="88"/>
  <c r="X53" i="88"/>
  <c r="W53" i="88"/>
  <c r="V53" i="88"/>
  <c r="U53" i="88"/>
  <c r="T53" i="88"/>
  <c r="S53" i="88"/>
  <c r="O53" i="88"/>
  <c r="K53" i="88"/>
  <c r="Z52" i="88"/>
  <c r="Y52" i="88"/>
  <c r="X52" i="88"/>
  <c r="W52" i="88"/>
  <c r="V52" i="88"/>
  <c r="U52" i="88"/>
  <c r="T52" i="88"/>
  <c r="S52" i="88"/>
  <c r="O52" i="88"/>
  <c r="K52" i="88"/>
  <c r="Z51" i="88"/>
  <c r="Y51" i="88"/>
  <c r="X51" i="88"/>
  <c r="W51" i="88"/>
  <c r="V51" i="88"/>
  <c r="U51" i="88"/>
  <c r="T51" i="88"/>
  <c r="S51" i="88"/>
  <c r="O51" i="88"/>
  <c r="K51" i="88"/>
  <c r="Z50" i="88"/>
  <c r="Y50" i="88"/>
  <c r="X50" i="88"/>
  <c r="W50" i="88"/>
  <c r="V50" i="88"/>
  <c r="U50" i="88"/>
  <c r="T50" i="88"/>
  <c r="S50" i="88"/>
  <c r="O50" i="88"/>
  <c r="K50" i="88"/>
  <c r="Z49" i="88"/>
  <c r="Y49" i="88"/>
  <c r="X49" i="88"/>
  <c r="W49" i="88"/>
  <c r="V49" i="88"/>
  <c r="U49" i="88"/>
  <c r="T49" i="88"/>
  <c r="S49" i="88"/>
  <c r="O49" i="88"/>
  <c r="K49" i="88"/>
  <c r="Z48" i="88"/>
  <c r="Y48" i="88"/>
  <c r="X48" i="88"/>
  <c r="W48" i="88"/>
  <c r="V48" i="88"/>
  <c r="U48" i="88"/>
  <c r="T48" i="88"/>
  <c r="S48" i="88"/>
  <c r="O48" i="88"/>
  <c r="K48" i="88"/>
  <c r="Z47" i="88"/>
  <c r="Z114" i="88" s="1"/>
  <c r="Y47" i="88"/>
  <c r="Y114" i="88" s="1"/>
  <c r="X47" i="88"/>
  <c r="X114" i="88" s="1"/>
  <c r="W47" i="88"/>
  <c r="W114" i="88" s="1"/>
  <c r="V47" i="88"/>
  <c r="V114" i="88" s="1"/>
  <c r="U47" i="88"/>
  <c r="P21" i="88" s="1"/>
  <c r="T47" i="88"/>
  <c r="T114" i="88" s="1"/>
  <c r="S47" i="88"/>
  <c r="P19" i="88" s="1"/>
  <c r="O47" i="88"/>
  <c r="K47" i="88"/>
  <c r="C47" i="88"/>
  <c r="B48" i="88" s="1"/>
  <c r="C48" i="88" s="1"/>
  <c r="B49" i="88" s="1"/>
  <c r="C49" i="88" s="1"/>
  <c r="B50" i="88" s="1"/>
  <c r="C50" i="88" s="1"/>
  <c r="B51" i="88" s="1"/>
  <c r="C51" i="88" s="1"/>
  <c r="B52" i="88" s="1"/>
  <c r="C52" i="88" s="1"/>
  <c r="B53" i="88" s="1"/>
  <c r="C53" i="88" s="1"/>
  <c r="B54" i="88" s="1"/>
  <c r="C54" i="88" s="1"/>
  <c r="B55" i="88" s="1"/>
  <c r="C55" i="88" s="1"/>
  <c r="B56" i="88" s="1"/>
  <c r="C56" i="88" s="1"/>
  <c r="B57" i="88" s="1"/>
  <c r="C57" i="88" s="1"/>
  <c r="B58" i="88" s="1"/>
  <c r="C58" i="88" s="1"/>
  <c r="B47" i="88"/>
  <c r="A47" i="88"/>
  <c r="L43" i="88"/>
  <c r="K42" i="88"/>
  <c r="K41" i="88"/>
  <c r="K40" i="88"/>
  <c r="K39" i="88"/>
  <c r="K38" i="88"/>
  <c r="K37" i="88"/>
  <c r="K43" i="88" s="1"/>
  <c r="L31" i="88"/>
  <c r="K31" i="88"/>
  <c r="G31" i="88"/>
  <c r="F31" i="88"/>
  <c r="D31" i="88"/>
  <c r="A31" i="88"/>
  <c r="L29" i="88"/>
  <c r="K29" i="88"/>
  <c r="G29" i="88"/>
  <c r="F29" i="88"/>
  <c r="D29" i="88"/>
  <c r="A29" i="88"/>
  <c r="L27" i="88"/>
  <c r="K27" i="88"/>
  <c r="F27" i="88"/>
  <c r="D27" i="88"/>
  <c r="J27" i="88" s="1"/>
  <c r="A27" i="88"/>
  <c r="U26" i="88"/>
  <c r="T26" i="88"/>
  <c r="S26" i="88"/>
  <c r="R26" i="88"/>
  <c r="P26" i="88"/>
  <c r="U25" i="88"/>
  <c r="T25" i="88"/>
  <c r="S25" i="88"/>
  <c r="R25" i="88"/>
  <c r="P25" i="88"/>
  <c r="L25" i="88"/>
  <c r="K25" i="88"/>
  <c r="F25" i="88"/>
  <c r="D25" i="88"/>
  <c r="A25" i="88"/>
  <c r="U24" i="88"/>
  <c r="T24" i="88"/>
  <c r="S24" i="88"/>
  <c r="R24" i="88"/>
  <c r="Q24" i="88"/>
  <c r="P24" i="88"/>
  <c r="V24" i="88" s="1"/>
  <c r="U23" i="88"/>
  <c r="T23" i="88"/>
  <c r="S23" i="88"/>
  <c r="R23" i="88"/>
  <c r="P23" i="88"/>
  <c r="L23" i="88"/>
  <c r="K23" i="88"/>
  <c r="F23" i="88"/>
  <c r="D23" i="88"/>
  <c r="J23" i="88" s="1"/>
  <c r="A23" i="88"/>
  <c r="U22" i="88"/>
  <c r="T22" i="88"/>
  <c r="S22" i="88"/>
  <c r="R22" i="88"/>
  <c r="P22" i="88"/>
  <c r="U21" i="88"/>
  <c r="T21" i="88"/>
  <c r="S21" i="88"/>
  <c r="R21" i="88"/>
  <c r="L21" i="88"/>
  <c r="K21" i="88"/>
  <c r="F21" i="88"/>
  <c r="D21" i="88"/>
  <c r="A21" i="88"/>
  <c r="U20" i="88"/>
  <c r="T20" i="88"/>
  <c r="S20" i="88"/>
  <c r="R20" i="88"/>
  <c r="P20" i="88"/>
  <c r="V20" i="88" s="1"/>
  <c r="U19" i="88"/>
  <c r="U27" i="88" s="1"/>
  <c r="I31" i="88" s="1"/>
  <c r="T19" i="88"/>
  <c r="T27" i="88" s="1"/>
  <c r="S19" i="88"/>
  <c r="H27" i="88" s="1"/>
  <c r="Q19" i="88"/>
  <c r="Z228" i="87"/>
  <c r="Y228" i="87"/>
  <c r="X228" i="87"/>
  <c r="W228" i="87"/>
  <c r="V228" i="87"/>
  <c r="U228" i="87"/>
  <c r="T228" i="87"/>
  <c r="S228" i="87"/>
  <c r="O228" i="87"/>
  <c r="K228" i="87"/>
  <c r="Z227" i="87"/>
  <c r="Y227" i="87"/>
  <c r="X227" i="87"/>
  <c r="W227" i="87"/>
  <c r="V227" i="87"/>
  <c r="U227" i="87"/>
  <c r="T227" i="87"/>
  <c r="S227" i="87"/>
  <c r="O227" i="87"/>
  <c r="K227" i="87"/>
  <c r="Z226" i="87"/>
  <c r="Y226" i="87"/>
  <c r="X226" i="87"/>
  <c r="W226" i="87"/>
  <c r="V226" i="87"/>
  <c r="U226" i="87"/>
  <c r="T226" i="87"/>
  <c r="S226" i="87"/>
  <c r="O226" i="87"/>
  <c r="K226" i="87"/>
  <c r="Z225" i="87"/>
  <c r="Y225" i="87"/>
  <c r="X225" i="87"/>
  <c r="W225" i="87"/>
  <c r="V225" i="87"/>
  <c r="U225" i="87"/>
  <c r="T225" i="87"/>
  <c r="S225" i="87"/>
  <c r="O225" i="87"/>
  <c r="K225" i="87"/>
  <c r="Z224" i="87"/>
  <c r="Y224" i="87"/>
  <c r="X224" i="87"/>
  <c r="W224" i="87"/>
  <c r="V224" i="87"/>
  <c r="U224" i="87"/>
  <c r="T224" i="87"/>
  <c r="S224" i="87"/>
  <c r="O224" i="87"/>
  <c r="K224" i="87"/>
  <c r="Z223" i="87"/>
  <c r="Y223" i="87"/>
  <c r="X223" i="87"/>
  <c r="W223" i="87"/>
  <c r="V223" i="87"/>
  <c r="U223" i="87"/>
  <c r="T223" i="87"/>
  <c r="S223" i="87"/>
  <c r="O223" i="87"/>
  <c r="K223" i="87"/>
  <c r="Z222" i="87"/>
  <c r="Y222" i="87"/>
  <c r="X222" i="87"/>
  <c r="W222" i="87"/>
  <c r="V222" i="87"/>
  <c r="U222" i="87"/>
  <c r="T222" i="87"/>
  <c r="S222" i="87"/>
  <c r="O222" i="87"/>
  <c r="K222" i="87"/>
  <c r="Z221" i="87"/>
  <c r="Y221" i="87"/>
  <c r="X221" i="87"/>
  <c r="W221" i="87"/>
  <c r="V221" i="87"/>
  <c r="U221" i="87"/>
  <c r="T221" i="87"/>
  <c r="S221" i="87"/>
  <c r="O221" i="87"/>
  <c r="K221" i="87"/>
  <c r="Z220" i="87"/>
  <c r="Y220" i="87"/>
  <c r="X220" i="87"/>
  <c r="W220" i="87"/>
  <c r="V220" i="87"/>
  <c r="U220" i="87"/>
  <c r="T220" i="87"/>
  <c r="S220" i="87"/>
  <c r="O220" i="87"/>
  <c r="K220" i="87"/>
  <c r="Z219" i="87"/>
  <c r="Y219" i="87"/>
  <c r="X219" i="87"/>
  <c r="W219" i="87"/>
  <c r="V219" i="87"/>
  <c r="U219" i="87"/>
  <c r="T219" i="87"/>
  <c r="S219" i="87"/>
  <c r="O219" i="87"/>
  <c r="K219" i="87"/>
  <c r="Z218" i="87"/>
  <c r="Y218" i="87"/>
  <c r="X218" i="87"/>
  <c r="W218" i="87"/>
  <c r="V218" i="87"/>
  <c r="U218" i="87"/>
  <c r="T218" i="87"/>
  <c r="S218" i="87"/>
  <c r="O218" i="87"/>
  <c r="K218" i="87"/>
  <c r="B218" i="87"/>
  <c r="C218" i="87" s="1"/>
  <c r="B219" i="87" s="1"/>
  <c r="C219" i="87" s="1"/>
  <c r="B220" i="87" s="1"/>
  <c r="C220" i="87" s="1"/>
  <c r="B221" i="87" s="1"/>
  <c r="C221" i="87" s="1"/>
  <c r="B222" i="87" s="1"/>
  <c r="C222" i="87" s="1"/>
  <c r="B223" i="87" s="1"/>
  <c r="C223" i="87" s="1"/>
  <c r="B224" i="87" s="1"/>
  <c r="C224" i="87" s="1"/>
  <c r="B225" i="87" s="1"/>
  <c r="C225" i="87" s="1"/>
  <c r="B226" i="87" s="1"/>
  <c r="C226" i="87" s="1"/>
  <c r="B227" i="87" s="1"/>
  <c r="C227" i="87" s="1"/>
  <c r="B228" i="87" s="1"/>
  <c r="C228" i="87" s="1"/>
  <c r="A218" i="87"/>
  <c r="Z217" i="87"/>
  <c r="Y217" i="87"/>
  <c r="X217" i="87"/>
  <c r="W217" i="87"/>
  <c r="V217" i="87"/>
  <c r="U217" i="87"/>
  <c r="T217" i="87"/>
  <c r="S217" i="87"/>
  <c r="O217" i="87"/>
  <c r="K217" i="87"/>
  <c r="Z216" i="87"/>
  <c r="Y216" i="87"/>
  <c r="X216" i="87"/>
  <c r="W216" i="87"/>
  <c r="V216" i="87"/>
  <c r="U216" i="87"/>
  <c r="T216" i="87"/>
  <c r="S216" i="87"/>
  <c r="O216" i="87"/>
  <c r="K216" i="87"/>
  <c r="Z215" i="87"/>
  <c r="Y215" i="87"/>
  <c r="X215" i="87"/>
  <c r="W215" i="87"/>
  <c r="V215" i="87"/>
  <c r="U215" i="87"/>
  <c r="T215" i="87"/>
  <c r="S215" i="87"/>
  <c r="O215" i="87"/>
  <c r="K215" i="87"/>
  <c r="Z214" i="87"/>
  <c r="Y214" i="87"/>
  <c r="X214" i="87"/>
  <c r="W214" i="87"/>
  <c r="V214" i="87"/>
  <c r="U214" i="87"/>
  <c r="T214" i="87"/>
  <c r="S214" i="87"/>
  <c r="O214" i="87"/>
  <c r="K214" i="87"/>
  <c r="Z213" i="87"/>
  <c r="Y213" i="87"/>
  <c r="X213" i="87"/>
  <c r="W213" i="87"/>
  <c r="V213" i="87"/>
  <c r="U213" i="87"/>
  <c r="T213" i="87"/>
  <c r="S213" i="87"/>
  <c r="O213" i="87"/>
  <c r="K213" i="87"/>
  <c r="Z212" i="87"/>
  <c r="Y212" i="87"/>
  <c r="X212" i="87"/>
  <c r="W212" i="87"/>
  <c r="V212" i="87"/>
  <c r="U212" i="87"/>
  <c r="T212" i="87"/>
  <c r="S212" i="87"/>
  <c r="O212" i="87"/>
  <c r="K212" i="87"/>
  <c r="Z211" i="87"/>
  <c r="Y211" i="87"/>
  <c r="X211" i="87"/>
  <c r="W211" i="87"/>
  <c r="V211" i="87"/>
  <c r="U211" i="87"/>
  <c r="T211" i="87"/>
  <c r="S211" i="87"/>
  <c r="O211" i="87"/>
  <c r="K211" i="87"/>
  <c r="Z210" i="87"/>
  <c r="Y210" i="87"/>
  <c r="X210" i="87"/>
  <c r="W210" i="87"/>
  <c r="V210" i="87"/>
  <c r="U210" i="87"/>
  <c r="T210" i="87"/>
  <c r="S210" i="87"/>
  <c r="O210" i="87"/>
  <c r="K210" i="87"/>
  <c r="Z209" i="87"/>
  <c r="Y209" i="87"/>
  <c r="X209" i="87"/>
  <c r="W209" i="87"/>
  <c r="V209" i="87"/>
  <c r="U209" i="87"/>
  <c r="T209" i="87"/>
  <c r="S209" i="87"/>
  <c r="O209" i="87"/>
  <c r="K209" i="87"/>
  <c r="Z208" i="87"/>
  <c r="Y208" i="87"/>
  <c r="X208" i="87"/>
  <c r="W208" i="87"/>
  <c r="V208" i="87"/>
  <c r="U208" i="87"/>
  <c r="T208" i="87"/>
  <c r="S208" i="87"/>
  <c r="O208" i="87"/>
  <c r="K208" i="87"/>
  <c r="Z207" i="87"/>
  <c r="Y207" i="87"/>
  <c r="X207" i="87"/>
  <c r="W207" i="87"/>
  <c r="V207" i="87"/>
  <c r="U207" i="87"/>
  <c r="T207" i="87"/>
  <c r="S207" i="87"/>
  <c r="O207" i="87"/>
  <c r="K207" i="87"/>
  <c r="B207" i="87"/>
  <c r="C207" i="87" s="1"/>
  <c r="B208" i="87" s="1"/>
  <c r="C208" i="87" s="1"/>
  <c r="B209" i="87" s="1"/>
  <c r="C209" i="87" s="1"/>
  <c r="B210" i="87" s="1"/>
  <c r="C210" i="87" s="1"/>
  <c r="B211" i="87" s="1"/>
  <c r="C211" i="87" s="1"/>
  <c r="B212" i="87" s="1"/>
  <c r="C212" i="87" s="1"/>
  <c r="B213" i="87" s="1"/>
  <c r="C213" i="87" s="1"/>
  <c r="B214" i="87" s="1"/>
  <c r="C214" i="87" s="1"/>
  <c r="B215" i="87" s="1"/>
  <c r="C215" i="87" s="1"/>
  <c r="B216" i="87" s="1"/>
  <c r="C216" i="87" s="1"/>
  <c r="B217" i="87" s="1"/>
  <c r="C217" i="87" s="1"/>
  <c r="A207" i="87"/>
  <c r="Z206" i="87"/>
  <c r="Y206" i="87"/>
  <c r="X206" i="87"/>
  <c r="W206" i="87"/>
  <c r="V206" i="87"/>
  <c r="U206" i="87"/>
  <c r="T206" i="87"/>
  <c r="S206" i="87"/>
  <c r="O206" i="87"/>
  <c r="K206" i="87"/>
  <c r="Z205" i="87"/>
  <c r="Y205" i="87"/>
  <c r="X205" i="87"/>
  <c r="W205" i="87"/>
  <c r="V205" i="87"/>
  <c r="U205" i="87"/>
  <c r="T205" i="87"/>
  <c r="S205" i="87"/>
  <c r="O205" i="87"/>
  <c r="K205" i="87"/>
  <c r="Z204" i="87"/>
  <c r="Y204" i="87"/>
  <c r="X204" i="87"/>
  <c r="W204" i="87"/>
  <c r="V204" i="87"/>
  <c r="U204" i="87"/>
  <c r="T204" i="87"/>
  <c r="S204" i="87"/>
  <c r="O204" i="87"/>
  <c r="K204" i="87"/>
  <c r="Z203" i="87"/>
  <c r="Y203" i="87"/>
  <c r="X203" i="87"/>
  <c r="W203" i="87"/>
  <c r="V203" i="87"/>
  <c r="U203" i="87"/>
  <c r="T203" i="87"/>
  <c r="S203" i="87"/>
  <c r="O203" i="87"/>
  <c r="K203" i="87"/>
  <c r="Z202" i="87"/>
  <c r="Y202" i="87"/>
  <c r="X202" i="87"/>
  <c r="W202" i="87"/>
  <c r="V202" i="87"/>
  <c r="U202" i="87"/>
  <c r="T202" i="87"/>
  <c r="S202" i="87"/>
  <c r="O202" i="87"/>
  <c r="K202" i="87"/>
  <c r="Z201" i="87"/>
  <c r="Y201" i="87"/>
  <c r="X201" i="87"/>
  <c r="W201" i="87"/>
  <c r="V201" i="87"/>
  <c r="U201" i="87"/>
  <c r="T201" i="87"/>
  <c r="S201" i="87"/>
  <c r="O201" i="87"/>
  <c r="K201" i="87"/>
  <c r="Z200" i="87"/>
  <c r="Y200" i="87"/>
  <c r="X200" i="87"/>
  <c r="W200" i="87"/>
  <c r="V200" i="87"/>
  <c r="U200" i="87"/>
  <c r="T200" i="87"/>
  <c r="S200" i="87"/>
  <c r="O200" i="87"/>
  <c r="K200" i="87"/>
  <c r="Z199" i="87"/>
  <c r="Y199" i="87"/>
  <c r="X199" i="87"/>
  <c r="W199" i="87"/>
  <c r="V199" i="87"/>
  <c r="U199" i="87"/>
  <c r="T199" i="87"/>
  <c r="S199" i="87"/>
  <c r="O199" i="87"/>
  <c r="K199" i="87"/>
  <c r="Z198" i="87"/>
  <c r="Y198" i="87"/>
  <c r="X198" i="87"/>
  <c r="W198" i="87"/>
  <c r="V198" i="87"/>
  <c r="U198" i="87"/>
  <c r="T198" i="87"/>
  <c r="S198" i="87"/>
  <c r="O198" i="87"/>
  <c r="K198" i="87"/>
  <c r="Z197" i="87"/>
  <c r="Y197" i="87"/>
  <c r="X197" i="87"/>
  <c r="W197" i="87"/>
  <c r="V197" i="87"/>
  <c r="U197" i="87"/>
  <c r="T197" i="87"/>
  <c r="S197" i="87"/>
  <c r="O197" i="87"/>
  <c r="K197" i="87"/>
  <c r="Z196" i="87"/>
  <c r="Y196" i="87"/>
  <c r="X196" i="87"/>
  <c r="W196" i="87"/>
  <c r="V196" i="87"/>
  <c r="U196" i="87"/>
  <c r="T196" i="87"/>
  <c r="S196" i="87"/>
  <c r="O196" i="87"/>
  <c r="K196" i="87"/>
  <c r="B196" i="87"/>
  <c r="C196" i="87" s="1"/>
  <c r="B197" i="87" s="1"/>
  <c r="C197" i="87" s="1"/>
  <c r="B198" i="87" s="1"/>
  <c r="C198" i="87" s="1"/>
  <c r="B199" i="87" s="1"/>
  <c r="C199" i="87" s="1"/>
  <c r="B200" i="87" s="1"/>
  <c r="C200" i="87" s="1"/>
  <c r="B201" i="87" s="1"/>
  <c r="C201" i="87" s="1"/>
  <c r="B202" i="87" s="1"/>
  <c r="C202" i="87" s="1"/>
  <c r="B203" i="87" s="1"/>
  <c r="C203" i="87" s="1"/>
  <c r="B204" i="87" s="1"/>
  <c r="C204" i="87" s="1"/>
  <c r="B205" i="87" s="1"/>
  <c r="C205" i="87" s="1"/>
  <c r="B206" i="87" s="1"/>
  <c r="C206" i="87" s="1"/>
  <c r="A196" i="87"/>
  <c r="Z195" i="87"/>
  <c r="Y195" i="87"/>
  <c r="X195" i="87"/>
  <c r="W195" i="87"/>
  <c r="V195" i="87"/>
  <c r="U195" i="87"/>
  <c r="T195" i="87"/>
  <c r="S195" i="87"/>
  <c r="O195" i="87"/>
  <c r="K195" i="87"/>
  <c r="Z194" i="87"/>
  <c r="Y194" i="87"/>
  <c r="X194" i="87"/>
  <c r="W194" i="87"/>
  <c r="V194" i="87"/>
  <c r="U194" i="87"/>
  <c r="T194" i="87"/>
  <c r="S194" i="87"/>
  <c r="O194" i="87"/>
  <c r="K194" i="87"/>
  <c r="Z193" i="87"/>
  <c r="Y193" i="87"/>
  <c r="X193" i="87"/>
  <c r="W193" i="87"/>
  <c r="V193" i="87"/>
  <c r="U193" i="87"/>
  <c r="T193" i="87"/>
  <c r="S193" i="87"/>
  <c r="O193" i="87"/>
  <c r="K193" i="87"/>
  <c r="Z192" i="87"/>
  <c r="Y192" i="87"/>
  <c r="X192" i="87"/>
  <c r="W192" i="87"/>
  <c r="V192" i="87"/>
  <c r="U192" i="87"/>
  <c r="T192" i="87"/>
  <c r="S192" i="87"/>
  <c r="O192" i="87"/>
  <c r="K192" i="87"/>
  <c r="Z191" i="87"/>
  <c r="Y191" i="87"/>
  <c r="X191" i="87"/>
  <c r="W191" i="87"/>
  <c r="V191" i="87"/>
  <c r="U191" i="87"/>
  <c r="T191" i="87"/>
  <c r="S191" i="87"/>
  <c r="O191" i="87"/>
  <c r="K191" i="87"/>
  <c r="Z190" i="87"/>
  <c r="Y190" i="87"/>
  <c r="X190" i="87"/>
  <c r="W190" i="87"/>
  <c r="V190" i="87"/>
  <c r="U190" i="87"/>
  <c r="T190" i="87"/>
  <c r="S190" i="87"/>
  <c r="O190" i="87"/>
  <c r="K190" i="87"/>
  <c r="Z189" i="87"/>
  <c r="Y189" i="87"/>
  <c r="X189" i="87"/>
  <c r="W189" i="87"/>
  <c r="V189" i="87"/>
  <c r="U189" i="87"/>
  <c r="T189" i="87"/>
  <c r="S189" i="87"/>
  <c r="O189" i="87"/>
  <c r="K189" i="87"/>
  <c r="Z188" i="87"/>
  <c r="Y188" i="87"/>
  <c r="X188" i="87"/>
  <c r="W188" i="87"/>
  <c r="V188" i="87"/>
  <c r="U188" i="87"/>
  <c r="T188" i="87"/>
  <c r="S188" i="87"/>
  <c r="O188" i="87"/>
  <c r="K188" i="87"/>
  <c r="Z187" i="87"/>
  <c r="Y187" i="87"/>
  <c r="X187" i="87"/>
  <c r="W187" i="87"/>
  <c r="V187" i="87"/>
  <c r="U187" i="87"/>
  <c r="T187" i="87"/>
  <c r="S187" i="87"/>
  <c r="O187" i="87"/>
  <c r="K187" i="87"/>
  <c r="Z186" i="87"/>
  <c r="Y186" i="87"/>
  <c r="X186" i="87"/>
  <c r="W186" i="87"/>
  <c r="V186" i="87"/>
  <c r="U186" i="87"/>
  <c r="T186" i="87"/>
  <c r="S186" i="87"/>
  <c r="O186" i="87"/>
  <c r="K186" i="87"/>
  <c r="Z185" i="87"/>
  <c r="Y185" i="87"/>
  <c r="X185" i="87"/>
  <c r="W185" i="87"/>
  <c r="V185" i="87"/>
  <c r="R137" i="87" s="1"/>
  <c r="U185" i="87"/>
  <c r="T185" i="87"/>
  <c r="S185" i="87"/>
  <c r="O185" i="87"/>
  <c r="K185" i="87"/>
  <c r="C185" i="87"/>
  <c r="B186" i="87" s="1"/>
  <c r="C186" i="87" s="1"/>
  <c r="B187" i="87" s="1"/>
  <c r="C187" i="87" s="1"/>
  <c r="B188" i="87" s="1"/>
  <c r="C188" i="87" s="1"/>
  <c r="B189" i="87" s="1"/>
  <c r="C189" i="87" s="1"/>
  <c r="B190" i="87" s="1"/>
  <c r="C190" i="87" s="1"/>
  <c r="B191" i="87" s="1"/>
  <c r="C191" i="87" s="1"/>
  <c r="B192" i="87" s="1"/>
  <c r="C192" i="87" s="1"/>
  <c r="B193" i="87" s="1"/>
  <c r="C193" i="87" s="1"/>
  <c r="B194" i="87" s="1"/>
  <c r="C194" i="87" s="1"/>
  <c r="B195" i="87" s="1"/>
  <c r="C195" i="87" s="1"/>
  <c r="B185" i="87"/>
  <c r="A185" i="87"/>
  <c r="Z184" i="87"/>
  <c r="Y184" i="87"/>
  <c r="X184" i="87"/>
  <c r="R139" i="87" s="1"/>
  <c r="W184" i="87"/>
  <c r="V184" i="87"/>
  <c r="U184" i="87"/>
  <c r="T184" i="87"/>
  <c r="S184" i="87"/>
  <c r="O184" i="87"/>
  <c r="K184" i="87"/>
  <c r="Z183" i="87"/>
  <c r="Y183" i="87"/>
  <c r="X183" i="87"/>
  <c r="W183" i="87"/>
  <c r="V183" i="87"/>
  <c r="U183" i="87"/>
  <c r="T183" i="87"/>
  <c r="S183" i="87"/>
  <c r="O183" i="87"/>
  <c r="K183" i="87"/>
  <c r="Z182" i="87"/>
  <c r="Y182" i="87"/>
  <c r="X182" i="87"/>
  <c r="W182" i="87"/>
  <c r="V182" i="87"/>
  <c r="U182" i="87"/>
  <c r="T182" i="87"/>
  <c r="S182" i="87"/>
  <c r="O182" i="87"/>
  <c r="K182" i="87"/>
  <c r="Z181" i="87"/>
  <c r="Y181" i="87"/>
  <c r="X181" i="87"/>
  <c r="W181" i="87"/>
  <c r="V181" i="87"/>
  <c r="U181" i="87"/>
  <c r="T181" i="87"/>
  <c r="S181" i="87"/>
  <c r="O181" i="87"/>
  <c r="K181" i="87"/>
  <c r="Z180" i="87"/>
  <c r="Y180" i="87"/>
  <c r="X180" i="87"/>
  <c r="W180" i="87"/>
  <c r="V180" i="87"/>
  <c r="U180" i="87"/>
  <c r="T180" i="87"/>
  <c r="S180" i="87"/>
  <c r="O180" i="87"/>
  <c r="K180" i="87"/>
  <c r="Z179" i="87"/>
  <c r="Y179" i="87"/>
  <c r="X179" i="87"/>
  <c r="W179" i="87"/>
  <c r="V179" i="87"/>
  <c r="U179" i="87"/>
  <c r="T179" i="87"/>
  <c r="S179" i="87"/>
  <c r="O179" i="87"/>
  <c r="K179" i="87"/>
  <c r="Z178" i="87"/>
  <c r="Y178" i="87"/>
  <c r="X178" i="87"/>
  <c r="W178" i="87"/>
  <c r="V178" i="87"/>
  <c r="U178" i="87"/>
  <c r="T178" i="87"/>
  <c r="S178" i="87"/>
  <c r="O178" i="87"/>
  <c r="K178" i="87"/>
  <c r="Z177" i="87"/>
  <c r="Y177" i="87"/>
  <c r="X177" i="87"/>
  <c r="W177" i="87"/>
  <c r="V177" i="87"/>
  <c r="U177" i="87"/>
  <c r="T177" i="87"/>
  <c r="S177" i="87"/>
  <c r="O177" i="87"/>
  <c r="K177" i="87"/>
  <c r="Z176" i="87"/>
  <c r="Y176" i="87"/>
  <c r="X176" i="87"/>
  <c r="W176" i="87"/>
  <c r="V176" i="87"/>
  <c r="U176" i="87"/>
  <c r="T176" i="87"/>
  <c r="S176" i="87"/>
  <c r="O176" i="87"/>
  <c r="K176" i="87"/>
  <c r="Z175" i="87"/>
  <c r="Y175" i="87"/>
  <c r="X175" i="87"/>
  <c r="W175" i="87"/>
  <c r="V175" i="87"/>
  <c r="U175" i="87"/>
  <c r="T175" i="87"/>
  <c r="S175" i="87"/>
  <c r="O175" i="87"/>
  <c r="K175" i="87"/>
  <c r="Z174" i="87"/>
  <c r="Y174" i="87"/>
  <c r="X174" i="87"/>
  <c r="W174" i="87"/>
  <c r="V174" i="87"/>
  <c r="U174" i="87"/>
  <c r="T174" i="87"/>
  <c r="S174" i="87"/>
  <c r="O174" i="87"/>
  <c r="K174" i="87"/>
  <c r="C174" i="87"/>
  <c r="B175" i="87" s="1"/>
  <c r="C175" i="87" s="1"/>
  <c r="B176" i="87" s="1"/>
  <c r="C176" i="87" s="1"/>
  <c r="B177" i="87" s="1"/>
  <c r="C177" i="87" s="1"/>
  <c r="B178" i="87" s="1"/>
  <c r="C178" i="87" s="1"/>
  <c r="B179" i="87" s="1"/>
  <c r="C179" i="87" s="1"/>
  <c r="B180" i="87" s="1"/>
  <c r="C180" i="87" s="1"/>
  <c r="B181" i="87" s="1"/>
  <c r="C181" i="87" s="1"/>
  <c r="B182" i="87" s="1"/>
  <c r="C182" i="87" s="1"/>
  <c r="B183" i="87" s="1"/>
  <c r="C183" i="87" s="1"/>
  <c r="B184" i="87" s="1"/>
  <c r="C184" i="87" s="1"/>
  <c r="B174" i="87"/>
  <c r="A174" i="87"/>
  <c r="Z173" i="87"/>
  <c r="Y173" i="87"/>
  <c r="X173" i="87"/>
  <c r="W173" i="87"/>
  <c r="V173" i="87"/>
  <c r="U173" i="87"/>
  <c r="T173" i="87"/>
  <c r="S173" i="87"/>
  <c r="O173" i="87"/>
  <c r="K173" i="87"/>
  <c r="Z172" i="87"/>
  <c r="Y172" i="87"/>
  <c r="X172" i="87"/>
  <c r="W172" i="87"/>
  <c r="V172" i="87"/>
  <c r="U172" i="87"/>
  <c r="T172" i="87"/>
  <c r="S172" i="87"/>
  <c r="O172" i="87"/>
  <c r="K172" i="87"/>
  <c r="Z171" i="87"/>
  <c r="Y171" i="87"/>
  <c r="X171" i="87"/>
  <c r="W171" i="87"/>
  <c r="V171" i="87"/>
  <c r="U171" i="87"/>
  <c r="T171" i="87"/>
  <c r="S171" i="87"/>
  <c r="O171" i="87"/>
  <c r="K171" i="87"/>
  <c r="Z170" i="87"/>
  <c r="Y170" i="87"/>
  <c r="X170" i="87"/>
  <c r="W170" i="87"/>
  <c r="V170" i="87"/>
  <c r="U170" i="87"/>
  <c r="T170" i="87"/>
  <c r="S170" i="87"/>
  <c r="O170" i="87"/>
  <c r="K170" i="87"/>
  <c r="Z169" i="87"/>
  <c r="Y169" i="87"/>
  <c r="X169" i="87"/>
  <c r="W169" i="87"/>
  <c r="V169" i="87"/>
  <c r="U169" i="87"/>
  <c r="T169" i="87"/>
  <c r="S169" i="87"/>
  <c r="O169" i="87"/>
  <c r="K169" i="87"/>
  <c r="Z168" i="87"/>
  <c r="Y168" i="87"/>
  <c r="X168" i="87"/>
  <c r="W168" i="87"/>
  <c r="V168" i="87"/>
  <c r="U168" i="87"/>
  <c r="T168" i="87"/>
  <c r="S168" i="87"/>
  <c r="O168" i="87"/>
  <c r="K168" i="87"/>
  <c r="Z167" i="87"/>
  <c r="Y167" i="87"/>
  <c r="X167" i="87"/>
  <c r="W167" i="87"/>
  <c r="V167" i="87"/>
  <c r="U167" i="87"/>
  <c r="T167" i="87"/>
  <c r="S167" i="87"/>
  <c r="O167" i="87"/>
  <c r="K167" i="87"/>
  <c r="Z166" i="87"/>
  <c r="Y166" i="87"/>
  <c r="X166" i="87"/>
  <c r="W166" i="87"/>
  <c r="V166" i="87"/>
  <c r="U166" i="87"/>
  <c r="T166" i="87"/>
  <c r="S166" i="87"/>
  <c r="O166" i="87"/>
  <c r="K166" i="87"/>
  <c r="Z165" i="87"/>
  <c r="Y165" i="87"/>
  <c r="X165" i="87"/>
  <c r="W165" i="87"/>
  <c r="V165" i="87"/>
  <c r="U165" i="87"/>
  <c r="T165" i="87"/>
  <c r="S165" i="87"/>
  <c r="O165" i="87"/>
  <c r="K165" i="87"/>
  <c r="Z164" i="87"/>
  <c r="Y164" i="87"/>
  <c r="X164" i="87"/>
  <c r="W164" i="87"/>
  <c r="V164" i="87"/>
  <c r="U164" i="87"/>
  <c r="T164" i="87"/>
  <c r="S164" i="87"/>
  <c r="O164" i="87"/>
  <c r="K164" i="87"/>
  <c r="Z163" i="87"/>
  <c r="Y163" i="87"/>
  <c r="X163" i="87"/>
  <c r="W163" i="87"/>
  <c r="V163" i="87"/>
  <c r="U163" i="87"/>
  <c r="T163" i="87"/>
  <c r="S163" i="87"/>
  <c r="O163" i="87"/>
  <c r="K163" i="87"/>
  <c r="Z162" i="87"/>
  <c r="Z229" i="87" s="1"/>
  <c r="Y162" i="87"/>
  <c r="Y229" i="87" s="1"/>
  <c r="X162" i="87"/>
  <c r="X229" i="87" s="1"/>
  <c r="W162" i="87"/>
  <c r="W229" i="87" s="1"/>
  <c r="V162" i="87"/>
  <c r="V229" i="87" s="1"/>
  <c r="U162" i="87"/>
  <c r="U229" i="87" s="1"/>
  <c r="T162" i="87"/>
  <c r="T229" i="87" s="1"/>
  <c r="S162" i="87"/>
  <c r="S229" i="87" s="1"/>
  <c r="O162" i="87"/>
  <c r="K162" i="87"/>
  <c r="B162" i="87"/>
  <c r="C162" i="87" s="1"/>
  <c r="B163" i="87" s="1"/>
  <c r="C163" i="87" s="1"/>
  <c r="B164" i="87" s="1"/>
  <c r="C164" i="87" s="1"/>
  <c r="B165" i="87" s="1"/>
  <c r="C165" i="87" s="1"/>
  <c r="B166" i="87" s="1"/>
  <c r="C166" i="87" s="1"/>
  <c r="B167" i="87" s="1"/>
  <c r="C167" i="87" s="1"/>
  <c r="B168" i="87" s="1"/>
  <c r="C168" i="87" s="1"/>
  <c r="B169" i="87" s="1"/>
  <c r="C169" i="87" s="1"/>
  <c r="B170" i="87" s="1"/>
  <c r="C170" i="87" s="1"/>
  <c r="B171" i="87" s="1"/>
  <c r="C171" i="87" s="1"/>
  <c r="B172" i="87" s="1"/>
  <c r="C172" i="87" s="1"/>
  <c r="B173" i="87" s="1"/>
  <c r="C173" i="87" s="1"/>
  <c r="A162" i="87"/>
  <c r="L158" i="87"/>
  <c r="K157" i="87"/>
  <c r="K156" i="87"/>
  <c r="K155" i="87"/>
  <c r="K154" i="87"/>
  <c r="K153" i="87"/>
  <c r="K152" i="87"/>
  <c r="K158" i="87" s="1"/>
  <c r="K146" i="87"/>
  <c r="G146" i="87"/>
  <c r="F146" i="87"/>
  <c r="D146" i="87"/>
  <c r="J146" i="87" s="1"/>
  <c r="A146" i="87"/>
  <c r="K144" i="87"/>
  <c r="L144" i="87" s="1"/>
  <c r="F144" i="87"/>
  <c r="D144" i="87"/>
  <c r="J144" i="87" s="1"/>
  <c r="A144" i="87"/>
  <c r="L142" i="87"/>
  <c r="K142" i="87"/>
  <c r="H142" i="87"/>
  <c r="J142" i="87" s="1"/>
  <c r="L143" i="87" s="1"/>
  <c r="G142" i="87"/>
  <c r="F142" i="87"/>
  <c r="D142" i="87"/>
  <c r="A142" i="87"/>
  <c r="U141" i="87"/>
  <c r="T141" i="87"/>
  <c r="H144" i="87" s="1"/>
  <c r="S141" i="87"/>
  <c r="R141" i="87"/>
  <c r="Q141" i="87"/>
  <c r="P141" i="87"/>
  <c r="V141" i="87" s="1"/>
  <c r="U140" i="87"/>
  <c r="T140" i="87"/>
  <c r="S140" i="87"/>
  <c r="R140" i="87"/>
  <c r="Q140" i="87"/>
  <c r="L140" i="87"/>
  <c r="K140" i="87"/>
  <c r="H140" i="87"/>
  <c r="J140" i="87" s="1"/>
  <c r="L141" i="87" s="1"/>
  <c r="G140" i="87"/>
  <c r="F140" i="87"/>
  <c r="D140" i="87"/>
  <c r="A140" i="87"/>
  <c r="U139" i="87"/>
  <c r="T139" i="87"/>
  <c r="S139" i="87"/>
  <c r="Q139" i="87"/>
  <c r="P139" i="87"/>
  <c r="V139" i="87" s="1"/>
  <c r="U138" i="87"/>
  <c r="T138" i="87"/>
  <c r="S138" i="87"/>
  <c r="R138" i="87"/>
  <c r="Q138" i="87"/>
  <c r="V138" i="87" s="1"/>
  <c r="P138" i="87"/>
  <c r="L138" i="87"/>
  <c r="K138" i="87"/>
  <c r="H138" i="87"/>
  <c r="J138" i="87" s="1"/>
  <c r="L139" i="87" s="1"/>
  <c r="G138" i="87"/>
  <c r="F138" i="87"/>
  <c r="D138" i="87"/>
  <c r="A138" i="87"/>
  <c r="U137" i="87"/>
  <c r="T137" i="87"/>
  <c r="S137" i="87"/>
  <c r="Q137" i="87"/>
  <c r="P137" i="87"/>
  <c r="V137" i="87" s="1"/>
  <c r="U136" i="87"/>
  <c r="T136" i="87"/>
  <c r="S136" i="87"/>
  <c r="R136" i="87"/>
  <c r="Q136" i="87"/>
  <c r="V136" i="87" s="1"/>
  <c r="P136" i="87"/>
  <c r="L136" i="87"/>
  <c r="K136" i="87"/>
  <c r="H136" i="87"/>
  <c r="J136" i="87" s="1"/>
  <c r="G136" i="87"/>
  <c r="F136" i="87"/>
  <c r="D136" i="87"/>
  <c r="A136" i="87"/>
  <c r="U135" i="87"/>
  <c r="T135" i="87"/>
  <c r="T142" i="87" s="1"/>
  <c r="S135" i="87"/>
  <c r="R135" i="87"/>
  <c r="Q135" i="87"/>
  <c r="P135" i="87"/>
  <c r="V135" i="87" s="1"/>
  <c r="V134" i="87"/>
  <c r="U134" i="87"/>
  <c r="H146" i="87" s="1"/>
  <c r="T134" i="87"/>
  <c r="S134" i="87"/>
  <c r="S142" i="87" s="1"/>
  <c r="I142" i="87" s="1"/>
  <c r="R134" i="87"/>
  <c r="R142" i="87" s="1"/>
  <c r="I140" i="87" s="1"/>
  <c r="Q134" i="87"/>
  <c r="Q142" i="87" s="1"/>
  <c r="I138" i="87" s="1"/>
  <c r="P134" i="87"/>
  <c r="Z113" i="87"/>
  <c r="Y113" i="87"/>
  <c r="X113" i="87"/>
  <c r="W113" i="87"/>
  <c r="V113" i="87"/>
  <c r="U113" i="87"/>
  <c r="T113" i="87"/>
  <c r="S113" i="87"/>
  <c r="O113" i="87"/>
  <c r="K113" i="87"/>
  <c r="Z112" i="87"/>
  <c r="Y112" i="87"/>
  <c r="X112" i="87"/>
  <c r="W112" i="87"/>
  <c r="V112" i="87"/>
  <c r="U112" i="87"/>
  <c r="T112" i="87"/>
  <c r="S112" i="87"/>
  <c r="O112" i="87"/>
  <c r="K112" i="87"/>
  <c r="Z111" i="87"/>
  <c r="Y111" i="87"/>
  <c r="X111" i="87"/>
  <c r="W111" i="87"/>
  <c r="V111" i="87"/>
  <c r="U111" i="87"/>
  <c r="T111" i="87"/>
  <c r="S111" i="87"/>
  <c r="O111" i="87"/>
  <c r="K111" i="87"/>
  <c r="Z110" i="87"/>
  <c r="Y110" i="87"/>
  <c r="X110" i="87"/>
  <c r="W110" i="87"/>
  <c r="V110" i="87"/>
  <c r="U110" i="87"/>
  <c r="T110" i="87"/>
  <c r="S110" i="87"/>
  <c r="O110" i="87"/>
  <c r="K110" i="87"/>
  <c r="Z109" i="87"/>
  <c r="Y109" i="87"/>
  <c r="X109" i="87"/>
  <c r="W109" i="87"/>
  <c r="V109" i="87"/>
  <c r="U109" i="87"/>
  <c r="T109" i="87"/>
  <c r="S109" i="87"/>
  <c r="O109" i="87"/>
  <c r="K109" i="87"/>
  <c r="Z108" i="87"/>
  <c r="Y108" i="87"/>
  <c r="X108" i="87"/>
  <c r="W108" i="87"/>
  <c r="V108" i="87"/>
  <c r="U108" i="87"/>
  <c r="T108" i="87"/>
  <c r="S108" i="87"/>
  <c r="O108" i="87"/>
  <c r="K108" i="87"/>
  <c r="Z107" i="87"/>
  <c r="Y107" i="87"/>
  <c r="X107" i="87"/>
  <c r="W107" i="87"/>
  <c r="V107" i="87"/>
  <c r="U107" i="87"/>
  <c r="T107" i="87"/>
  <c r="S107" i="87"/>
  <c r="O107" i="87"/>
  <c r="K107" i="87"/>
  <c r="Z106" i="87"/>
  <c r="Y106" i="87"/>
  <c r="X106" i="87"/>
  <c r="W106" i="87"/>
  <c r="V106" i="87"/>
  <c r="U106" i="87"/>
  <c r="T106" i="87"/>
  <c r="S106" i="87"/>
  <c r="O106" i="87"/>
  <c r="K106" i="87"/>
  <c r="Z105" i="87"/>
  <c r="Y105" i="87"/>
  <c r="X105" i="87"/>
  <c r="W105" i="87"/>
  <c r="V105" i="87"/>
  <c r="U105" i="87"/>
  <c r="T105" i="87"/>
  <c r="S105" i="87"/>
  <c r="O105" i="87"/>
  <c r="K105" i="87"/>
  <c r="Z104" i="87"/>
  <c r="Y104" i="87"/>
  <c r="X104" i="87"/>
  <c r="W104" i="87"/>
  <c r="V104" i="87"/>
  <c r="U104" i="87"/>
  <c r="T104" i="87"/>
  <c r="S104" i="87"/>
  <c r="O104" i="87"/>
  <c r="K104" i="87"/>
  <c r="Z103" i="87"/>
  <c r="Y103" i="87"/>
  <c r="X103" i="87"/>
  <c r="W103" i="87"/>
  <c r="V103" i="87"/>
  <c r="U103" i="87"/>
  <c r="T103" i="87"/>
  <c r="S103" i="87"/>
  <c r="O103" i="87"/>
  <c r="K103" i="87"/>
  <c r="C103" i="87"/>
  <c r="B104" i="87" s="1"/>
  <c r="C104" i="87" s="1"/>
  <c r="B105" i="87" s="1"/>
  <c r="C105" i="87" s="1"/>
  <c r="B106" i="87" s="1"/>
  <c r="C106" i="87" s="1"/>
  <c r="B107" i="87" s="1"/>
  <c r="C107" i="87" s="1"/>
  <c r="B108" i="87" s="1"/>
  <c r="C108" i="87" s="1"/>
  <c r="B109" i="87" s="1"/>
  <c r="C109" i="87" s="1"/>
  <c r="B110" i="87" s="1"/>
  <c r="C110" i="87" s="1"/>
  <c r="B111" i="87" s="1"/>
  <c r="C111" i="87" s="1"/>
  <c r="B112" i="87" s="1"/>
  <c r="C112" i="87" s="1"/>
  <c r="B113" i="87" s="1"/>
  <c r="C113" i="87" s="1"/>
  <c r="B103" i="87"/>
  <c r="A103" i="87"/>
  <c r="Z102" i="87"/>
  <c r="Y102" i="87"/>
  <c r="X102" i="87"/>
  <c r="W102" i="87"/>
  <c r="V102" i="87"/>
  <c r="U102" i="87"/>
  <c r="T102" i="87"/>
  <c r="S102" i="87"/>
  <c r="O102" i="87"/>
  <c r="K102" i="87"/>
  <c r="Z101" i="87"/>
  <c r="Y101" i="87"/>
  <c r="X101" i="87"/>
  <c r="W101" i="87"/>
  <c r="V101" i="87"/>
  <c r="U101" i="87"/>
  <c r="T101" i="87"/>
  <c r="S101" i="87"/>
  <c r="O101" i="87"/>
  <c r="K101" i="87"/>
  <c r="Z100" i="87"/>
  <c r="Y100" i="87"/>
  <c r="X100" i="87"/>
  <c r="W100" i="87"/>
  <c r="V100" i="87"/>
  <c r="U100" i="87"/>
  <c r="T100" i="87"/>
  <c r="S100" i="87"/>
  <c r="O100" i="87"/>
  <c r="K100" i="87"/>
  <c r="Z99" i="87"/>
  <c r="Y99" i="87"/>
  <c r="X99" i="87"/>
  <c r="W99" i="87"/>
  <c r="V99" i="87"/>
  <c r="U99" i="87"/>
  <c r="T99" i="87"/>
  <c r="S99" i="87"/>
  <c r="O99" i="87"/>
  <c r="K99" i="87"/>
  <c r="Z98" i="87"/>
  <c r="Y98" i="87"/>
  <c r="X98" i="87"/>
  <c r="W98" i="87"/>
  <c r="V98" i="87"/>
  <c r="U98" i="87"/>
  <c r="T98" i="87"/>
  <c r="S98" i="87"/>
  <c r="O98" i="87"/>
  <c r="K98" i="87"/>
  <c r="Z97" i="87"/>
  <c r="Y97" i="87"/>
  <c r="X97" i="87"/>
  <c r="W97" i="87"/>
  <c r="V97" i="87"/>
  <c r="U97" i="87"/>
  <c r="T97" i="87"/>
  <c r="S97" i="87"/>
  <c r="O97" i="87"/>
  <c r="K97" i="87"/>
  <c r="Z96" i="87"/>
  <c r="Y96" i="87"/>
  <c r="X96" i="87"/>
  <c r="W96" i="87"/>
  <c r="V96" i="87"/>
  <c r="U96" i="87"/>
  <c r="T96" i="87"/>
  <c r="S96" i="87"/>
  <c r="O96" i="87"/>
  <c r="K96" i="87"/>
  <c r="Z95" i="87"/>
  <c r="Y95" i="87"/>
  <c r="X95" i="87"/>
  <c r="W95" i="87"/>
  <c r="V95" i="87"/>
  <c r="U95" i="87"/>
  <c r="T95" i="87"/>
  <c r="S95" i="87"/>
  <c r="O95" i="87"/>
  <c r="K95" i="87"/>
  <c r="Z94" i="87"/>
  <c r="Y94" i="87"/>
  <c r="X94" i="87"/>
  <c r="W94" i="87"/>
  <c r="V94" i="87"/>
  <c r="U94" i="87"/>
  <c r="T94" i="87"/>
  <c r="S94" i="87"/>
  <c r="O94" i="87"/>
  <c r="K94" i="87"/>
  <c r="Z93" i="87"/>
  <c r="Y93" i="87"/>
  <c r="X93" i="87"/>
  <c r="W93" i="87"/>
  <c r="V93" i="87"/>
  <c r="U93" i="87"/>
  <c r="T93" i="87"/>
  <c r="S93" i="87"/>
  <c r="O93" i="87"/>
  <c r="K93" i="87"/>
  <c r="Z92" i="87"/>
  <c r="Y92" i="87"/>
  <c r="X92" i="87"/>
  <c r="W92" i="87"/>
  <c r="V92" i="87"/>
  <c r="U92" i="87"/>
  <c r="T92" i="87"/>
  <c r="S92" i="87"/>
  <c r="O92" i="87"/>
  <c r="K92" i="87"/>
  <c r="B92" i="87"/>
  <c r="C92" i="87" s="1"/>
  <c r="B93" i="87" s="1"/>
  <c r="C93" i="87" s="1"/>
  <c r="B94" i="87" s="1"/>
  <c r="C94" i="87" s="1"/>
  <c r="B95" i="87" s="1"/>
  <c r="C95" i="87" s="1"/>
  <c r="B96" i="87" s="1"/>
  <c r="C96" i="87" s="1"/>
  <c r="B97" i="87" s="1"/>
  <c r="C97" i="87" s="1"/>
  <c r="B98" i="87" s="1"/>
  <c r="C98" i="87" s="1"/>
  <c r="B99" i="87" s="1"/>
  <c r="C99" i="87" s="1"/>
  <c r="B100" i="87" s="1"/>
  <c r="C100" i="87" s="1"/>
  <c r="B101" i="87" s="1"/>
  <c r="C101" i="87" s="1"/>
  <c r="B102" i="87" s="1"/>
  <c r="C102" i="87" s="1"/>
  <c r="A92" i="87"/>
  <c r="Z91" i="87"/>
  <c r="Y91" i="87"/>
  <c r="X91" i="87"/>
  <c r="W91" i="87"/>
  <c r="V91" i="87"/>
  <c r="U91" i="87"/>
  <c r="T91" i="87"/>
  <c r="S91" i="87"/>
  <c r="O91" i="87"/>
  <c r="K91" i="87"/>
  <c r="Z90" i="87"/>
  <c r="Y90" i="87"/>
  <c r="X90" i="87"/>
  <c r="W90" i="87"/>
  <c r="V90" i="87"/>
  <c r="U90" i="87"/>
  <c r="T90" i="87"/>
  <c r="S90" i="87"/>
  <c r="O90" i="87"/>
  <c r="K90" i="87"/>
  <c r="Z89" i="87"/>
  <c r="Y89" i="87"/>
  <c r="X89" i="87"/>
  <c r="W89" i="87"/>
  <c r="V89" i="87"/>
  <c r="U89" i="87"/>
  <c r="T89" i="87"/>
  <c r="S89" i="87"/>
  <c r="O89" i="87"/>
  <c r="K89" i="87"/>
  <c r="Z88" i="87"/>
  <c r="Y88" i="87"/>
  <c r="X88" i="87"/>
  <c r="W88" i="87"/>
  <c r="V88" i="87"/>
  <c r="U88" i="87"/>
  <c r="T88" i="87"/>
  <c r="S88" i="87"/>
  <c r="O88" i="87"/>
  <c r="K88" i="87"/>
  <c r="Z87" i="87"/>
  <c r="Y87" i="87"/>
  <c r="X87" i="87"/>
  <c r="W87" i="87"/>
  <c r="V87" i="87"/>
  <c r="U87" i="87"/>
  <c r="T87" i="87"/>
  <c r="S87" i="87"/>
  <c r="O87" i="87"/>
  <c r="K87" i="87"/>
  <c r="Z86" i="87"/>
  <c r="Y86" i="87"/>
  <c r="X86" i="87"/>
  <c r="W86" i="87"/>
  <c r="V86" i="87"/>
  <c r="U86" i="87"/>
  <c r="T86" i="87"/>
  <c r="S86" i="87"/>
  <c r="O86" i="87"/>
  <c r="K86" i="87"/>
  <c r="Z85" i="87"/>
  <c r="Y85" i="87"/>
  <c r="X85" i="87"/>
  <c r="W85" i="87"/>
  <c r="V85" i="87"/>
  <c r="U85" i="87"/>
  <c r="T85" i="87"/>
  <c r="S85" i="87"/>
  <c r="O85" i="87"/>
  <c r="K85" i="87"/>
  <c r="Z84" i="87"/>
  <c r="Y84" i="87"/>
  <c r="X84" i="87"/>
  <c r="W84" i="87"/>
  <c r="V84" i="87"/>
  <c r="U84" i="87"/>
  <c r="T84" i="87"/>
  <c r="S84" i="87"/>
  <c r="O84" i="87"/>
  <c r="K84" i="87"/>
  <c r="Z83" i="87"/>
  <c r="Y83" i="87"/>
  <c r="X83" i="87"/>
  <c r="W83" i="87"/>
  <c r="V83" i="87"/>
  <c r="U83" i="87"/>
  <c r="T83" i="87"/>
  <c r="S83" i="87"/>
  <c r="O83" i="87"/>
  <c r="K83" i="87"/>
  <c r="Z82" i="87"/>
  <c r="Y82" i="87"/>
  <c r="X82" i="87"/>
  <c r="W82" i="87"/>
  <c r="V82" i="87"/>
  <c r="U82" i="87"/>
  <c r="T82" i="87"/>
  <c r="S82" i="87"/>
  <c r="O82" i="87"/>
  <c r="K82" i="87"/>
  <c r="Z81" i="87"/>
  <c r="Y81" i="87"/>
  <c r="X81" i="87"/>
  <c r="W81" i="87"/>
  <c r="V81" i="87"/>
  <c r="U81" i="87"/>
  <c r="T81" i="87"/>
  <c r="S81" i="87"/>
  <c r="S19" i="87" s="1"/>
  <c r="O81" i="87"/>
  <c r="K81" i="87"/>
  <c r="B81" i="87"/>
  <c r="C81" i="87" s="1"/>
  <c r="B82" i="87" s="1"/>
  <c r="C82" i="87" s="1"/>
  <c r="B83" i="87" s="1"/>
  <c r="C83" i="87" s="1"/>
  <c r="B84" i="87" s="1"/>
  <c r="C84" i="87" s="1"/>
  <c r="B85" i="87" s="1"/>
  <c r="C85" i="87" s="1"/>
  <c r="B86" i="87" s="1"/>
  <c r="C86" i="87" s="1"/>
  <c r="B87" i="87" s="1"/>
  <c r="C87" i="87" s="1"/>
  <c r="B88" i="87" s="1"/>
  <c r="C88" i="87" s="1"/>
  <c r="B89" i="87" s="1"/>
  <c r="C89" i="87" s="1"/>
  <c r="B90" i="87" s="1"/>
  <c r="C90" i="87" s="1"/>
  <c r="B91" i="87" s="1"/>
  <c r="C91" i="87" s="1"/>
  <c r="A81" i="87"/>
  <c r="Z80" i="87"/>
  <c r="Y80" i="87"/>
  <c r="X80" i="87"/>
  <c r="W80" i="87"/>
  <c r="V80" i="87"/>
  <c r="U80" i="87"/>
  <c r="T80" i="87"/>
  <c r="S80" i="87"/>
  <c r="O80" i="87"/>
  <c r="K80" i="87"/>
  <c r="Z79" i="87"/>
  <c r="Y79" i="87"/>
  <c r="X79" i="87"/>
  <c r="W79" i="87"/>
  <c r="V79" i="87"/>
  <c r="U79" i="87"/>
  <c r="T79" i="87"/>
  <c r="S79" i="87"/>
  <c r="O79" i="87"/>
  <c r="K79" i="87"/>
  <c r="Z78" i="87"/>
  <c r="Y78" i="87"/>
  <c r="X78" i="87"/>
  <c r="W78" i="87"/>
  <c r="V78" i="87"/>
  <c r="U78" i="87"/>
  <c r="T78" i="87"/>
  <c r="S78" i="87"/>
  <c r="O78" i="87"/>
  <c r="K78" i="87"/>
  <c r="Z77" i="87"/>
  <c r="Y77" i="87"/>
  <c r="X77" i="87"/>
  <c r="W77" i="87"/>
  <c r="V77" i="87"/>
  <c r="U77" i="87"/>
  <c r="T77" i="87"/>
  <c r="S77" i="87"/>
  <c r="O77" i="87"/>
  <c r="K77" i="87"/>
  <c r="Z76" i="87"/>
  <c r="Y76" i="87"/>
  <c r="X76" i="87"/>
  <c r="W76" i="87"/>
  <c r="V76" i="87"/>
  <c r="U76" i="87"/>
  <c r="T76" i="87"/>
  <c r="S76" i="87"/>
  <c r="O76" i="87"/>
  <c r="K76" i="87"/>
  <c r="Z75" i="87"/>
  <c r="Y75" i="87"/>
  <c r="X75" i="87"/>
  <c r="W75" i="87"/>
  <c r="V75" i="87"/>
  <c r="U75" i="87"/>
  <c r="T75" i="87"/>
  <c r="S75" i="87"/>
  <c r="O75" i="87"/>
  <c r="K75" i="87"/>
  <c r="Z74" i="87"/>
  <c r="Y74" i="87"/>
  <c r="X74" i="87"/>
  <c r="W74" i="87"/>
  <c r="V74" i="87"/>
  <c r="U74" i="87"/>
  <c r="T74" i="87"/>
  <c r="S74" i="87"/>
  <c r="O74" i="87"/>
  <c r="K74" i="87"/>
  <c r="Z73" i="87"/>
  <c r="Y73" i="87"/>
  <c r="X73" i="87"/>
  <c r="W73" i="87"/>
  <c r="V73" i="87"/>
  <c r="U73" i="87"/>
  <c r="T73" i="87"/>
  <c r="S73" i="87"/>
  <c r="O73" i="87"/>
  <c r="K73" i="87"/>
  <c r="Z72" i="87"/>
  <c r="Y72" i="87"/>
  <c r="X72" i="87"/>
  <c r="W72" i="87"/>
  <c r="V72" i="87"/>
  <c r="U72" i="87"/>
  <c r="T72" i="87"/>
  <c r="S72" i="87"/>
  <c r="O72" i="87"/>
  <c r="K72" i="87"/>
  <c r="Z71" i="87"/>
  <c r="Y71" i="87"/>
  <c r="X71" i="87"/>
  <c r="W71" i="87"/>
  <c r="V71" i="87"/>
  <c r="U71" i="87"/>
  <c r="T71" i="87"/>
  <c r="S71" i="87"/>
  <c r="O71" i="87"/>
  <c r="K71" i="87"/>
  <c r="Z70" i="87"/>
  <c r="Y70" i="87"/>
  <c r="X70" i="87"/>
  <c r="W70" i="87"/>
  <c r="V70" i="87"/>
  <c r="U70" i="87"/>
  <c r="T70" i="87"/>
  <c r="S70" i="87"/>
  <c r="O70" i="87"/>
  <c r="K70" i="87"/>
  <c r="B70" i="87"/>
  <c r="C70" i="87" s="1"/>
  <c r="B71" i="87" s="1"/>
  <c r="C71" i="87" s="1"/>
  <c r="B72" i="87" s="1"/>
  <c r="C72" i="87" s="1"/>
  <c r="B73" i="87" s="1"/>
  <c r="C73" i="87" s="1"/>
  <c r="B74" i="87" s="1"/>
  <c r="C74" i="87" s="1"/>
  <c r="B75" i="87" s="1"/>
  <c r="C75" i="87" s="1"/>
  <c r="B76" i="87" s="1"/>
  <c r="C76" i="87" s="1"/>
  <c r="B77" i="87" s="1"/>
  <c r="C77" i="87" s="1"/>
  <c r="B78" i="87" s="1"/>
  <c r="C78" i="87" s="1"/>
  <c r="B79" i="87" s="1"/>
  <c r="C79" i="87" s="1"/>
  <c r="B80" i="87" s="1"/>
  <c r="C80" i="87" s="1"/>
  <c r="A70" i="87"/>
  <c r="Z69" i="87"/>
  <c r="Y69" i="87"/>
  <c r="R25" i="87" s="1"/>
  <c r="X69" i="87"/>
  <c r="W69" i="87"/>
  <c r="R23" i="87" s="1"/>
  <c r="V69" i="87"/>
  <c r="U69" i="87"/>
  <c r="R21" i="87" s="1"/>
  <c r="T69" i="87"/>
  <c r="S69" i="87"/>
  <c r="O69" i="87"/>
  <c r="K69" i="87"/>
  <c r="Z68" i="87"/>
  <c r="Y68" i="87"/>
  <c r="X68" i="87"/>
  <c r="W68" i="87"/>
  <c r="V68" i="87"/>
  <c r="U68" i="87"/>
  <c r="T68" i="87"/>
  <c r="S68" i="87"/>
  <c r="O68" i="87"/>
  <c r="K68" i="87"/>
  <c r="Z67" i="87"/>
  <c r="Y67" i="87"/>
  <c r="X67" i="87"/>
  <c r="W67" i="87"/>
  <c r="V67" i="87"/>
  <c r="U67" i="87"/>
  <c r="T67" i="87"/>
  <c r="S67" i="87"/>
  <c r="O67" i="87"/>
  <c r="K67" i="87"/>
  <c r="Z66" i="87"/>
  <c r="Y66" i="87"/>
  <c r="X66" i="87"/>
  <c r="W66" i="87"/>
  <c r="V66" i="87"/>
  <c r="U66" i="87"/>
  <c r="T66" i="87"/>
  <c r="S66" i="87"/>
  <c r="O66" i="87"/>
  <c r="K66" i="87"/>
  <c r="Z65" i="87"/>
  <c r="Y65" i="87"/>
  <c r="X65" i="87"/>
  <c r="W65" i="87"/>
  <c r="V65" i="87"/>
  <c r="U65" i="87"/>
  <c r="T65" i="87"/>
  <c r="S65" i="87"/>
  <c r="O65" i="87"/>
  <c r="K65" i="87"/>
  <c r="Z64" i="87"/>
  <c r="Y64" i="87"/>
  <c r="X64" i="87"/>
  <c r="W64" i="87"/>
  <c r="V64" i="87"/>
  <c r="U64" i="87"/>
  <c r="T64" i="87"/>
  <c r="S64" i="87"/>
  <c r="O64" i="87"/>
  <c r="K64" i="87"/>
  <c r="Z63" i="87"/>
  <c r="Y63" i="87"/>
  <c r="X63" i="87"/>
  <c r="W63" i="87"/>
  <c r="V63" i="87"/>
  <c r="U63" i="87"/>
  <c r="T63" i="87"/>
  <c r="S63" i="87"/>
  <c r="O63" i="87"/>
  <c r="K63" i="87"/>
  <c r="Z62" i="87"/>
  <c r="Y62" i="87"/>
  <c r="X62" i="87"/>
  <c r="W62" i="87"/>
  <c r="V62" i="87"/>
  <c r="U62" i="87"/>
  <c r="T62" i="87"/>
  <c r="S62" i="87"/>
  <c r="O62" i="87"/>
  <c r="K62" i="87"/>
  <c r="Z61" i="87"/>
  <c r="Y61" i="87"/>
  <c r="X61" i="87"/>
  <c r="W61" i="87"/>
  <c r="V61" i="87"/>
  <c r="U61" i="87"/>
  <c r="T61" i="87"/>
  <c r="S61" i="87"/>
  <c r="O61" i="87"/>
  <c r="K61" i="87"/>
  <c r="Z60" i="87"/>
  <c r="Y60" i="87"/>
  <c r="X60" i="87"/>
  <c r="W60" i="87"/>
  <c r="V60" i="87"/>
  <c r="U60" i="87"/>
  <c r="T60" i="87"/>
  <c r="S60" i="87"/>
  <c r="O60" i="87"/>
  <c r="K60" i="87"/>
  <c r="Z59" i="87"/>
  <c r="Y59" i="87"/>
  <c r="X59" i="87"/>
  <c r="W59" i="87"/>
  <c r="V59" i="87"/>
  <c r="U59" i="87"/>
  <c r="T59" i="87"/>
  <c r="Q20" i="87" s="1"/>
  <c r="Q27" i="87" s="1"/>
  <c r="S59" i="87"/>
  <c r="O59" i="87"/>
  <c r="K59" i="87"/>
  <c r="B59" i="87"/>
  <c r="C59" i="87" s="1"/>
  <c r="B60" i="87" s="1"/>
  <c r="C60" i="87" s="1"/>
  <c r="B61" i="87" s="1"/>
  <c r="C61" i="87" s="1"/>
  <c r="B62" i="87" s="1"/>
  <c r="C62" i="87" s="1"/>
  <c r="B63" i="87" s="1"/>
  <c r="C63" i="87" s="1"/>
  <c r="B64" i="87" s="1"/>
  <c r="C64" i="87" s="1"/>
  <c r="B65" i="87" s="1"/>
  <c r="C65" i="87" s="1"/>
  <c r="B66" i="87" s="1"/>
  <c r="C66" i="87" s="1"/>
  <c r="B67" i="87" s="1"/>
  <c r="C67" i="87" s="1"/>
  <c r="B68" i="87" s="1"/>
  <c r="C68" i="87" s="1"/>
  <c r="B69" i="87" s="1"/>
  <c r="C69" i="87" s="1"/>
  <c r="A59" i="87"/>
  <c r="Z58" i="87"/>
  <c r="Q26" i="87" s="1"/>
  <c r="H23" i="87" s="1"/>
  <c r="Y58" i="87"/>
  <c r="X58" i="87"/>
  <c r="Q24" i="87" s="1"/>
  <c r="W58" i="87"/>
  <c r="V58" i="87"/>
  <c r="Q22" i="87" s="1"/>
  <c r="U58" i="87"/>
  <c r="T58" i="87"/>
  <c r="S58" i="87"/>
  <c r="O58" i="87"/>
  <c r="K58" i="87"/>
  <c r="Z57" i="87"/>
  <c r="Y57" i="87"/>
  <c r="X57" i="87"/>
  <c r="W57" i="87"/>
  <c r="V57" i="87"/>
  <c r="U57" i="87"/>
  <c r="T57" i="87"/>
  <c r="S57" i="87"/>
  <c r="O57" i="87"/>
  <c r="K57" i="87"/>
  <c r="Z56" i="87"/>
  <c r="Y56" i="87"/>
  <c r="X56" i="87"/>
  <c r="W56" i="87"/>
  <c r="V56" i="87"/>
  <c r="U56" i="87"/>
  <c r="T56" i="87"/>
  <c r="S56" i="87"/>
  <c r="O56" i="87"/>
  <c r="K56" i="87"/>
  <c r="Z55" i="87"/>
  <c r="Y55" i="87"/>
  <c r="X55" i="87"/>
  <c r="W55" i="87"/>
  <c r="V55" i="87"/>
  <c r="U55" i="87"/>
  <c r="T55" i="87"/>
  <c r="S55" i="87"/>
  <c r="O55" i="87"/>
  <c r="K55" i="87"/>
  <c r="Z54" i="87"/>
  <c r="Y54" i="87"/>
  <c r="X54" i="87"/>
  <c r="W54" i="87"/>
  <c r="V54" i="87"/>
  <c r="U54" i="87"/>
  <c r="T54" i="87"/>
  <c r="S54" i="87"/>
  <c r="O54" i="87"/>
  <c r="K54" i="87"/>
  <c r="Z53" i="87"/>
  <c r="Y53" i="87"/>
  <c r="X53" i="87"/>
  <c r="W53" i="87"/>
  <c r="V53" i="87"/>
  <c r="U53" i="87"/>
  <c r="T53" i="87"/>
  <c r="S53" i="87"/>
  <c r="O53" i="87"/>
  <c r="K53" i="87"/>
  <c r="Z52" i="87"/>
  <c r="Y52" i="87"/>
  <c r="X52" i="87"/>
  <c r="W52" i="87"/>
  <c r="V52" i="87"/>
  <c r="U52" i="87"/>
  <c r="T52" i="87"/>
  <c r="S52" i="87"/>
  <c r="O52" i="87"/>
  <c r="K52" i="87"/>
  <c r="Z51" i="87"/>
  <c r="Y51" i="87"/>
  <c r="X51" i="87"/>
  <c r="W51" i="87"/>
  <c r="V51" i="87"/>
  <c r="U51" i="87"/>
  <c r="T51" i="87"/>
  <c r="S51" i="87"/>
  <c r="O51" i="87"/>
  <c r="K51" i="87"/>
  <c r="Z50" i="87"/>
  <c r="Y50" i="87"/>
  <c r="X50" i="87"/>
  <c r="W50" i="87"/>
  <c r="V50" i="87"/>
  <c r="U50" i="87"/>
  <c r="T50" i="87"/>
  <c r="S50" i="87"/>
  <c r="O50" i="87"/>
  <c r="K50" i="87"/>
  <c r="Z49" i="87"/>
  <c r="Y49" i="87"/>
  <c r="X49" i="87"/>
  <c r="W49" i="87"/>
  <c r="V49" i="87"/>
  <c r="U49" i="87"/>
  <c r="T49" i="87"/>
  <c r="S49" i="87"/>
  <c r="O49" i="87"/>
  <c r="K49" i="87"/>
  <c r="Z48" i="87"/>
  <c r="Y48" i="87"/>
  <c r="X48" i="87"/>
  <c r="W48" i="87"/>
  <c r="V48" i="87"/>
  <c r="U48" i="87"/>
  <c r="T48" i="87"/>
  <c r="S48" i="87"/>
  <c r="O48" i="87"/>
  <c r="K48" i="87"/>
  <c r="Z47" i="87"/>
  <c r="Z114" i="87" s="1"/>
  <c r="Y47" i="87"/>
  <c r="Y114" i="87" s="1"/>
  <c r="X47" i="87"/>
  <c r="X114" i="87" s="1"/>
  <c r="W47" i="87"/>
  <c r="W114" i="87" s="1"/>
  <c r="V47" i="87"/>
  <c r="P22" i="87" s="1"/>
  <c r="V22" i="87" s="1"/>
  <c r="U47" i="87"/>
  <c r="U114" i="87" s="1"/>
  <c r="T47" i="87"/>
  <c r="T114" i="87" s="1"/>
  <c r="S47" i="87"/>
  <c r="S114" i="87" s="1"/>
  <c r="O47" i="87"/>
  <c r="K47" i="87"/>
  <c r="C47" i="87"/>
  <c r="B48" i="87" s="1"/>
  <c r="C48" i="87" s="1"/>
  <c r="B49" i="87" s="1"/>
  <c r="C49" i="87" s="1"/>
  <c r="B50" i="87" s="1"/>
  <c r="C50" i="87" s="1"/>
  <c r="B51" i="87" s="1"/>
  <c r="C51" i="87" s="1"/>
  <c r="B52" i="87" s="1"/>
  <c r="C52" i="87" s="1"/>
  <c r="B53" i="87" s="1"/>
  <c r="C53" i="87" s="1"/>
  <c r="B54" i="87" s="1"/>
  <c r="C54" i="87" s="1"/>
  <c r="B55" i="87" s="1"/>
  <c r="C55" i="87" s="1"/>
  <c r="B56" i="87" s="1"/>
  <c r="C56" i="87" s="1"/>
  <c r="B57" i="87" s="1"/>
  <c r="C57" i="87" s="1"/>
  <c r="B58" i="87" s="1"/>
  <c r="C58" i="87" s="1"/>
  <c r="B47" i="87"/>
  <c r="A47" i="87"/>
  <c r="L43" i="87"/>
  <c r="K42" i="87"/>
  <c r="K41" i="87"/>
  <c r="K40" i="87"/>
  <c r="K39" i="87"/>
  <c r="K38" i="87"/>
  <c r="K37" i="87"/>
  <c r="K43" i="87" s="1"/>
  <c r="K31" i="87"/>
  <c r="F31" i="87"/>
  <c r="D31" i="87"/>
  <c r="A31" i="87"/>
  <c r="K29" i="87"/>
  <c r="L29" i="87" s="1"/>
  <c r="G29" i="87"/>
  <c r="F29" i="87"/>
  <c r="I29" i="87" s="1"/>
  <c r="D29" i="87"/>
  <c r="A29" i="87"/>
  <c r="L27" i="87"/>
  <c r="K27" i="87"/>
  <c r="F27" i="87"/>
  <c r="D27" i="87"/>
  <c r="A27" i="87"/>
  <c r="U26" i="87"/>
  <c r="T26" i="87"/>
  <c r="S26" i="87"/>
  <c r="R26" i="87"/>
  <c r="H25" i="87" s="1"/>
  <c r="P26" i="87"/>
  <c r="V26" i="87" s="1"/>
  <c r="U25" i="87"/>
  <c r="T25" i="87"/>
  <c r="S25" i="87"/>
  <c r="Q25" i="87"/>
  <c r="P25" i="87"/>
  <c r="V25" i="87" s="1"/>
  <c r="L25" i="87"/>
  <c r="K25" i="87"/>
  <c r="F25" i="87"/>
  <c r="D25" i="87"/>
  <c r="A25" i="87"/>
  <c r="U24" i="87"/>
  <c r="T24" i="87"/>
  <c r="S24" i="87"/>
  <c r="R24" i="87"/>
  <c r="P24" i="87"/>
  <c r="V24" i="87" s="1"/>
  <c r="U23" i="87"/>
  <c r="T23" i="87"/>
  <c r="S23" i="87"/>
  <c r="Q23" i="87"/>
  <c r="P23" i="87"/>
  <c r="L23" i="87"/>
  <c r="K23" i="87"/>
  <c r="F23" i="87"/>
  <c r="I23" i="87" s="1"/>
  <c r="D23" i="87"/>
  <c r="J23" i="87" s="1"/>
  <c r="A23" i="87"/>
  <c r="U22" i="87"/>
  <c r="T22" i="87"/>
  <c r="S22" i="87"/>
  <c r="R22" i="87"/>
  <c r="U21" i="87"/>
  <c r="T21" i="87"/>
  <c r="S21" i="87"/>
  <c r="Q21" i="87"/>
  <c r="P21" i="87"/>
  <c r="V21" i="87" s="1"/>
  <c r="L21" i="87"/>
  <c r="K21" i="87"/>
  <c r="F21" i="87"/>
  <c r="D21" i="87"/>
  <c r="A21" i="87"/>
  <c r="U20" i="87"/>
  <c r="T20" i="87"/>
  <c r="S20" i="87"/>
  <c r="R20" i="87"/>
  <c r="P20" i="87"/>
  <c r="V20" i="87" s="1"/>
  <c r="U19" i="87"/>
  <c r="U27" i="87" s="1"/>
  <c r="I31" i="87" s="1"/>
  <c r="T19" i="87"/>
  <c r="T27" i="87" s="1"/>
  <c r="R19" i="87"/>
  <c r="Q19" i="87"/>
  <c r="P19" i="87"/>
  <c r="H21" i="87" s="1"/>
  <c r="H3" i="87"/>
  <c r="Z228" i="86"/>
  <c r="Y228" i="86"/>
  <c r="X228" i="86"/>
  <c r="W228" i="86"/>
  <c r="V228" i="86"/>
  <c r="U228" i="86"/>
  <c r="T228" i="86"/>
  <c r="S228" i="86"/>
  <c r="O228" i="86"/>
  <c r="K228" i="86"/>
  <c r="Z227" i="86"/>
  <c r="Y227" i="86"/>
  <c r="X227" i="86"/>
  <c r="W227" i="86"/>
  <c r="V227" i="86"/>
  <c r="U227" i="86"/>
  <c r="T227" i="86"/>
  <c r="S227" i="86"/>
  <c r="O227" i="86"/>
  <c r="K227" i="86"/>
  <c r="Z226" i="86"/>
  <c r="Y226" i="86"/>
  <c r="X226" i="86"/>
  <c r="W226" i="86"/>
  <c r="V226" i="86"/>
  <c r="U226" i="86"/>
  <c r="T226" i="86"/>
  <c r="S226" i="86"/>
  <c r="O226" i="86"/>
  <c r="K226" i="86"/>
  <c r="Z225" i="86"/>
  <c r="Y225" i="86"/>
  <c r="X225" i="86"/>
  <c r="W225" i="86"/>
  <c r="V225" i="86"/>
  <c r="U225" i="86"/>
  <c r="T225" i="86"/>
  <c r="S225" i="86"/>
  <c r="O225" i="86"/>
  <c r="K225" i="86"/>
  <c r="Z224" i="86"/>
  <c r="Y224" i="86"/>
  <c r="X224" i="86"/>
  <c r="W224" i="86"/>
  <c r="V224" i="86"/>
  <c r="U224" i="86"/>
  <c r="T224" i="86"/>
  <c r="S224" i="86"/>
  <c r="O224" i="86"/>
  <c r="K224" i="86"/>
  <c r="Z223" i="86"/>
  <c r="Y223" i="86"/>
  <c r="X223" i="86"/>
  <c r="W223" i="86"/>
  <c r="V223" i="86"/>
  <c r="U223" i="86"/>
  <c r="T223" i="86"/>
  <c r="S223" i="86"/>
  <c r="O223" i="86"/>
  <c r="K223" i="86"/>
  <c r="Z222" i="86"/>
  <c r="Y222" i="86"/>
  <c r="X222" i="86"/>
  <c r="W222" i="86"/>
  <c r="V222" i="86"/>
  <c r="U222" i="86"/>
  <c r="T222" i="86"/>
  <c r="S222" i="86"/>
  <c r="O222" i="86"/>
  <c r="K222" i="86"/>
  <c r="Z221" i="86"/>
  <c r="Y221" i="86"/>
  <c r="X221" i="86"/>
  <c r="W221" i="86"/>
  <c r="V221" i="86"/>
  <c r="U221" i="86"/>
  <c r="T221" i="86"/>
  <c r="S221" i="86"/>
  <c r="O221" i="86"/>
  <c r="K221" i="86"/>
  <c r="Z220" i="86"/>
  <c r="Y220" i="86"/>
  <c r="X220" i="86"/>
  <c r="W220" i="86"/>
  <c r="V220" i="86"/>
  <c r="U220" i="86"/>
  <c r="T220" i="86"/>
  <c r="S220" i="86"/>
  <c r="O220" i="86"/>
  <c r="K220" i="86"/>
  <c r="Z219" i="86"/>
  <c r="Y219" i="86"/>
  <c r="X219" i="86"/>
  <c r="W219" i="86"/>
  <c r="V219" i="86"/>
  <c r="U219" i="86"/>
  <c r="T219" i="86"/>
  <c r="S219" i="86"/>
  <c r="O219" i="86"/>
  <c r="K219" i="86"/>
  <c r="Z218" i="86"/>
  <c r="Y218" i="86"/>
  <c r="X218" i="86"/>
  <c r="W218" i="86"/>
  <c r="V218" i="86"/>
  <c r="U218" i="86"/>
  <c r="T218" i="86"/>
  <c r="S218" i="86"/>
  <c r="O218" i="86"/>
  <c r="K218" i="86"/>
  <c r="B218" i="86"/>
  <c r="C218" i="86" s="1"/>
  <c r="B219" i="86" s="1"/>
  <c r="C219" i="86" s="1"/>
  <c r="B220" i="86" s="1"/>
  <c r="C220" i="86" s="1"/>
  <c r="B221" i="86" s="1"/>
  <c r="C221" i="86" s="1"/>
  <c r="B222" i="86" s="1"/>
  <c r="C222" i="86" s="1"/>
  <c r="B223" i="86" s="1"/>
  <c r="C223" i="86" s="1"/>
  <c r="B224" i="86" s="1"/>
  <c r="C224" i="86" s="1"/>
  <c r="B225" i="86" s="1"/>
  <c r="C225" i="86" s="1"/>
  <c r="B226" i="86" s="1"/>
  <c r="C226" i="86" s="1"/>
  <c r="B227" i="86" s="1"/>
  <c r="C227" i="86" s="1"/>
  <c r="B228" i="86" s="1"/>
  <c r="C228" i="86" s="1"/>
  <c r="A218" i="86"/>
  <c r="Z217" i="86"/>
  <c r="Y217" i="86"/>
  <c r="X217" i="86"/>
  <c r="W217" i="86"/>
  <c r="V217" i="86"/>
  <c r="U217" i="86"/>
  <c r="T217" i="86"/>
  <c r="S217" i="86"/>
  <c r="O217" i="86"/>
  <c r="K217" i="86"/>
  <c r="Z216" i="86"/>
  <c r="Y216" i="86"/>
  <c r="X216" i="86"/>
  <c r="W216" i="86"/>
  <c r="V216" i="86"/>
  <c r="U216" i="86"/>
  <c r="T216" i="86"/>
  <c r="S216" i="86"/>
  <c r="O216" i="86"/>
  <c r="K216" i="86"/>
  <c r="Z215" i="86"/>
  <c r="Y215" i="86"/>
  <c r="X215" i="86"/>
  <c r="W215" i="86"/>
  <c r="V215" i="86"/>
  <c r="U215" i="86"/>
  <c r="T215" i="86"/>
  <c r="S215" i="86"/>
  <c r="O215" i="86"/>
  <c r="K215" i="86"/>
  <c r="Z214" i="86"/>
  <c r="Y214" i="86"/>
  <c r="X214" i="86"/>
  <c r="W214" i="86"/>
  <c r="V214" i="86"/>
  <c r="U214" i="86"/>
  <c r="T214" i="86"/>
  <c r="S214" i="86"/>
  <c r="O214" i="86"/>
  <c r="K214" i="86"/>
  <c r="Z213" i="86"/>
  <c r="Y213" i="86"/>
  <c r="X213" i="86"/>
  <c r="W213" i="86"/>
  <c r="V213" i="86"/>
  <c r="U213" i="86"/>
  <c r="T213" i="86"/>
  <c r="S213" i="86"/>
  <c r="O213" i="86"/>
  <c r="K213" i="86"/>
  <c r="Z212" i="86"/>
  <c r="Y212" i="86"/>
  <c r="X212" i="86"/>
  <c r="W212" i="86"/>
  <c r="V212" i="86"/>
  <c r="U212" i="86"/>
  <c r="T212" i="86"/>
  <c r="S212" i="86"/>
  <c r="O212" i="86"/>
  <c r="K212" i="86"/>
  <c r="Z211" i="86"/>
  <c r="Y211" i="86"/>
  <c r="X211" i="86"/>
  <c r="W211" i="86"/>
  <c r="V211" i="86"/>
  <c r="U211" i="86"/>
  <c r="T211" i="86"/>
  <c r="S211" i="86"/>
  <c r="O211" i="86"/>
  <c r="K211" i="86"/>
  <c r="Z210" i="86"/>
  <c r="Y210" i="86"/>
  <c r="X210" i="86"/>
  <c r="W210" i="86"/>
  <c r="V210" i="86"/>
  <c r="U210" i="86"/>
  <c r="T210" i="86"/>
  <c r="S210" i="86"/>
  <c r="O210" i="86"/>
  <c r="K210" i="86"/>
  <c r="Z209" i="86"/>
  <c r="Y209" i="86"/>
  <c r="X209" i="86"/>
  <c r="W209" i="86"/>
  <c r="V209" i="86"/>
  <c r="U209" i="86"/>
  <c r="T209" i="86"/>
  <c r="S209" i="86"/>
  <c r="O209" i="86"/>
  <c r="K209" i="86"/>
  <c r="Z208" i="86"/>
  <c r="Y208" i="86"/>
  <c r="X208" i="86"/>
  <c r="W208" i="86"/>
  <c r="V208" i="86"/>
  <c r="U208" i="86"/>
  <c r="T208" i="86"/>
  <c r="S208" i="86"/>
  <c r="O208" i="86"/>
  <c r="K208" i="86"/>
  <c r="Z207" i="86"/>
  <c r="Y207" i="86"/>
  <c r="X207" i="86"/>
  <c r="W207" i="86"/>
  <c r="V207" i="86"/>
  <c r="U207" i="86"/>
  <c r="T207" i="86"/>
  <c r="S207" i="86"/>
  <c r="O207" i="86"/>
  <c r="K207" i="86"/>
  <c r="B207" i="86"/>
  <c r="C207" i="86" s="1"/>
  <c r="B208" i="86" s="1"/>
  <c r="C208" i="86" s="1"/>
  <c r="B209" i="86" s="1"/>
  <c r="C209" i="86" s="1"/>
  <c r="B210" i="86" s="1"/>
  <c r="C210" i="86" s="1"/>
  <c r="B211" i="86" s="1"/>
  <c r="C211" i="86" s="1"/>
  <c r="B212" i="86" s="1"/>
  <c r="C212" i="86" s="1"/>
  <c r="B213" i="86" s="1"/>
  <c r="C213" i="86" s="1"/>
  <c r="B214" i="86" s="1"/>
  <c r="C214" i="86" s="1"/>
  <c r="B215" i="86" s="1"/>
  <c r="C215" i="86" s="1"/>
  <c r="B216" i="86" s="1"/>
  <c r="C216" i="86" s="1"/>
  <c r="B217" i="86" s="1"/>
  <c r="C217" i="86" s="1"/>
  <c r="A207" i="86"/>
  <c r="Z206" i="86"/>
  <c r="Y206" i="86"/>
  <c r="X206" i="86"/>
  <c r="W206" i="86"/>
  <c r="V206" i="86"/>
  <c r="U206" i="86"/>
  <c r="T206" i="86"/>
  <c r="S206" i="86"/>
  <c r="O206" i="86"/>
  <c r="K206" i="86"/>
  <c r="Z205" i="86"/>
  <c r="Y205" i="86"/>
  <c r="X205" i="86"/>
  <c r="W205" i="86"/>
  <c r="V205" i="86"/>
  <c r="U205" i="86"/>
  <c r="T205" i="86"/>
  <c r="S205" i="86"/>
  <c r="O205" i="86"/>
  <c r="K205" i="86"/>
  <c r="Z204" i="86"/>
  <c r="Y204" i="86"/>
  <c r="X204" i="86"/>
  <c r="W204" i="86"/>
  <c r="V204" i="86"/>
  <c r="U204" i="86"/>
  <c r="T204" i="86"/>
  <c r="S204" i="86"/>
  <c r="O204" i="86"/>
  <c r="K204" i="86"/>
  <c r="Z203" i="86"/>
  <c r="Y203" i="86"/>
  <c r="X203" i="86"/>
  <c r="W203" i="86"/>
  <c r="V203" i="86"/>
  <c r="U203" i="86"/>
  <c r="T203" i="86"/>
  <c r="S203" i="86"/>
  <c r="O203" i="86"/>
  <c r="K203" i="86"/>
  <c r="Z202" i="86"/>
  <c r="Y202" i="86"/>
  <c r="X202" i="86"/>
  <c r="W202" i="86"/>
  <c r="V202" i="86"/>
  <c r="U202" i="86"/>
  <c r="T202" i="86"/>
  <c r="S202" i="86"/>
  <c r="O202" i="86"/>
  <c r="K202" i="86"/>
  <c r="Z201" i="86"/>
  <c r="Y201" i="86"/>
  <c r="X201" i="86"/>
  <c r="W201" i="86"/>
  <c r="V201" i="86"/>
  <c r="U201" i="86"/>
  <c r="T201" i="86"/>
  <c r="S201" i="86"/>
  <c r="O201" i="86"/>
  <c r="K201" i="86"/>
  <c r="Z200" i="86"/>
  <c r="Y200" i="86"/>
  <c r="X200" i="86"/>
  <c r="W200" i="86"/>
  <c r="V200" i="86"/>
  <c r="U200" i="86"/>
  <c r="T200" i="86"/>
  <c r="S200" i="86"/>
  <c r="O200" i="86"/>
  <c r="K200" i="86"/>
  <c r="Z199" i="86"/>
  <c r="Y199" i="86"/>
  <c r="X199" i="86"/>
  <c r="W199" i="86"/>
  <c r="V199" i="86"/>
  <c r="U199" i="86"/>
  <c r="T199" i="86"/>
  <c r="S199" i="86"/>
  <c r="O199" i="86"/>
  <c r="K199" i="86"/>
  <c r="Z198" i="86"/>
  <c r="Y198" i="86"/>
  <c r="X198" i="86"/>
  <c r="W198" i="86"/>
  <c r="V198" i="86"/>
  <c r="U198" i="86"/>
  <c r="T198" i="86"/>
  <c r="S198" i="86"/>
  <c r="O198" i="86"/>
  <c r="K198" i="86"/>
  <c r="Z197" i="86"/>
  <c r="Y197" i="86"/>
  <c r="X197" i="86"/>
  <c r="W197" i="86"/>
  <c r="V197" i="86"/>
  <c r="U197" i="86"/>
  <c r="T197" i="86"/>
  <c r="S197" i="86"/>
  <c r="O197" i="86"/>
  <c r="K197" i="86"/>
  <c r="Z196" i="86"/>
  <c r="Y196" i="86"/>
  <c r="X196" i="86"/>
  <c r="W196" i="86"/>
  <c r="V196" i="86"/>
  <c r="U196" i="86"/>
  <c r="T196" i="86"/>
  <c r="S196" i="86"/>
  <c r="O196" i="86"/>
  <c r="K196" i="86"/>
  <c r="B196" i="86"/>
  <c r="C196" i="86" s="1"/>
  <c r="B197" i="86" s="1"/>
  <c r="C197" i="86" s="1"/>
  <c r="B198" i="86" s="1"/>
  <c r="C198" i="86" s="1"/>
  <c r="B199" i="86" s="1"/>
  <c r="C199" i="86" s="1"/>
  <c r="B200" i="86" s="1"/>
  <c r="C200" i="86" s="1"/>
  <c r="B201" i="86" s="1"/>
  <c r="C201" i="86" s="1"/>
  <c r="B202" i="86" s="1"/>
  <c r="C202" i="86" s="1"/>
  <c r="B203" i="86" s="1"/>
  <c r="C203" i="86" s="1"/>
  <c r="B204" i="86" s="1"/>
  <c r="C204" i="86" s="1"/>
  <c r="B205" i="86" s="1"/>
  <c r="C205" i="86" s="1"/>
  <c r="B206" i="86" s="1"/>
  <c r="C206" i="86" s="1"/>
  <c r="A196" i="86"/>
  <c r="Z195" i="86"/>
  <c r="Y195" i="86"/>
  <c r="X195" i="86"/>
  <c r="W195" i="86"/>
  <c r="V195" i="86"/>
  <c r="U195" i="86"/>
  <c r="T195" i="86"/>
  <c r="S195" i="86"/>
  <c r="O195" i="86"/>
  <c r="K195" i="86"/>
  <c r="Z194" i="86"/>
  <c r="Y194" i="86"/>
  <c r="X194" i="86"/>
  <c r="W194" i="86"/>
  <c r="V194" i="86"/>
  <c r="U194" i="86"/>
  <c r="T194" i="86"/>
  <c r="S194" i="86"/>
  <c r="O194" i="86"/>
  <c r="K194" i="86"/>
  <c r="Z193" i="86"/>
  <c r="Y193" i="86"/>
  <c r="X193" i="86"/>
  <c r="W193" i="86"/>
  <c r="V193" i="86"/>
  <c r="U193" i="86"/>
  <c r="T193" i="86"/>
  <c r="S193" i="86"/>
  <c r="O193" i="86"/>
  <c r="K193" i="86"/>
  <c r="Z192" i="86"/>
  <c r="Y192" i="86"/>
  <c r="X192" i="86"/>
  <c r="W192" i="86"/>
  <c r="V192" i="86"/>
  <c r="U192" i="86"/>
  <c r="T192" i="86"/>
  <c r="S192" i="86"/>
  <c r="O192" i="86"/>
  <c r="K192" i="86"/>
  <c r="Z191" i="86"/>
  <c r="Y191" i="86"/>
  <c r="X191" i="86"/>
  <c r="W191" i="86"/>
  <c r="V191" i="86"/>
  <c r="U191" i="86"/>
  <c r="T191" i="86"/>
  <c r="S191" i="86"/>
  <c r="O191" i="86"/>
  <c r="K191" i="86"/>
  <c r="Z190" i="86"/>
  <c r="Y190" i="86"/>
  <c r="X190" i="86"/>
  <c r="W190" i="86"/>
  <c r="V190" i="86"/>
  <c r="U190" i="86"/>
  <c r="T190" i="86"/>
  <c r="S190" i="86"/>
  <c r="O190" i="86"/>
  <c r="K190" i="86"/>
  <c r="Z189" i="86"/>
  <c r="Y189" i="86"/>
  <c r="X189" i="86"/>
  <c r="W189" i="86"/>
  <c r="V189" i="86"/>
  <c r="U189" i="86"/>
  <c r="T189" i="86"/>
  <c r="S189" i="86"/>
  <c r="O189" i="86"/>
  <c r="K189" i="86"/>
  <c r="Z188" i="86"/>
  <c r="Y188" i="86"/>
  <c r="X188" i="86"/>
  <c r="W188" i="86"/>
  <c r="V188" i="86"/>
  <c r="U188" i="86"/>
  <c r="T188" i="86"/>
  <c r="S188" i="86"/>
  <c r="O188" i="86"/>
  <c r="K188" i="86"/>
  <c r="Z187" i="86"/>
  <c r="Y187" i="86"/>
  <c r="X187" i="86"/>
  <c r="W187" i="86"/>
  <c r="V187" i="86"/>
  <c r="U187" i="86"/>
  <c r="T187" i="86"/>
  <c r="S187" i="86"/>
  <c r="O187" i="86"/>
  <c r="K187" i="86"/>
  <c r="Z186" i="86"/>
  <c r="Y186" i="86"/>
  <c r="X186" i="86"/>
  <c r="W186" i="86"/>
  <c r="V186" i="86"/>
  <c r="U186" i="86"/>
  <c r="T186" i="86"/>
  <c r="S186" i="86"/>
  <c r="O186" i="86"/>
  <c r="K186" i="86"/>
  <c r="Z185" i="86"/>
  <c r="Y185" i="86"/>
  <c r="X185" i="86"/>
  <c r="W185" i="86"/>
  <c r="V185" i="86"/>
  <c r="U185" i="86"/>
  <c r="T185" i="86"/>
  <c r="S185" i="86"/>
  <c r="O185" i="86"/>
  <c r="K185" i="86"/>
  <c r="C185" i="86"/>
  <c r="B186" i="86" s="1"/>
  <c r="C186" i="86" s="1"/>
  <c r="B187" i="86" s="1"/>
  <c r="C187" i="86" s="1"/>
  <c r="B188" i="86" s="1"/>
  <c r="C188" i="86" s="1"/>
  <c r="B189" i="86" s="1"/>
  <c r="C189" i="86" s="1"/>
  <c r="B190" i="86" s="1"/>
  <c r="C190" i="86" s="1"/>
  <c r="B191" i="86" s="1"/>
  <c r="C191" i="86" s="1"/>
  <c r="B192" i="86" s="1"/>
  <c r="C192" i="86" s="1"/>
  <c r="B193" i="86" s="1"/>
  <c r="C193" i="86" s="1"/>
  <c r="B194" i="86" s="1"/>
  <c r="C194" i="86" s="1"/>
  <c r="B195" i="86" s="1"/>
  <c r="C195" i="86" s="1"/>
  <c r="B185" i="86"/>
  <c r="A185" i="86"/>
  <c r="Z184" i="86"/>
  <c r="Y184" i="86"/>
  <c r="X184" i="86"/>
  <c r="W184" i="86"/>
  <c r="V184" i="86"/>
  <c r="U184" i="86"/>
  <c r="T184" i="86"/>
  <c r="S184" i="86"/>
  <c r="O184" i="86"/>
  <c r="K184" i="86"/>
  <c r="Z183" i="86"/>
  <c r="Y183" i="86"/>
  <c r="X183" i="86"/>
  <c r="W183" i="86"/>
  <c r="V183" i="86"/>
  <c r="U183" i="86"/>
  <c r="T183" i="86"/>
  <c r="S183" i="86"/>
  <c r="O183" i="86"/>
  <c r="K183" i="86"/>
  <c r="Z182" i="86"/>
  <c r="Y182" i="86"/>
  <c r="X182" i="86"/>
  <c r="W182" i="86"/>
  <c r="V182" i="86"/>
  <c r="U182" i="86"/>
  <c r="T182" i="86"/>
  <c r="S182" i="86"/>
  <c r="O182" i="86"/>
  <c r="K182" i="86"/>
  <c r="Z181" i="86"/>
  <c r="Y181" i="86"/>
  <c r="X181" i="86"/>
  <c r="W181" i="86"/>
  <c r="V181" i="86"/>
  <c r="U181" i="86"/>
  <c r="T181" i="86"/>
  <c r="S181" i="86"/>
  <c r="O181" i="86"/>
  <c r="K181" i="86"/>
  <c r="Z180" i="86"/>
  <c r="Y180" i="86"/>
  <c r="X180" i="86"/>
  <c r="W180" i="86"/>
  <c r="V180" i="86"/>
  <c r="U180" i="86"/>
  <c r="T180" i="86"/>
  <c r="S180" i="86"/>
  <c r="O180" i="86"/>
  <c r="K180" i="86"/>
  <c r="Z179" i="86"/>
  <c r="Y179" i="86"/>
  <c r="X179" i="86"/>
  <c r="W179" i="86"/>
  <c r="V179" i="86"/>
  <c r="U179" i="86"/>
  <c r="T179" i="86"/>
  <c r="S179" i="86"/>
  <c r="O179" i="86"/>
  <c r="K179" i="86"/>
  <c r="Z178" i="86"/>
  <c r="Y178" i="86"/>
  <c r="X178" i="86"/>
  <c r="W178" i="86"/>
  <c r="V178" i="86"/>
  <c r="U178" i="86"/>
  <c r="T178" i="86"/>
  <c r="S178" i="86"/>
  <c r="O178" i="86"/>
  <c r="K178" i="86"/>
  <c r="Z177" i="86"/>
  <c r="Y177" i="86"/>
  <c r="X177" i="86"/>
  <c r="W177" i="86"/>
  <c r="V177" i="86"/>
  <c r="U177" i="86"/>
  <c r="T177" i="86"/>
  <c r="S177" i="86"/>
  <c r="O177" i="86"/>
  <c r="K177" i="86"/>
  <c r="Z176" i="86"/>
  <c r="Y176" i="86"/>
  <c r="X176" i="86"/>
  <c r="W176" i="86"/>
  <c r="V176" i="86"/>
  <c r="U176" i="86"/>
  <c r="T176" i="86"/>
  <c r="S176" i="86"/>
  <c r="O176" i="86"/>
  <c r="K176" i="86"/>
  <c r="Z175" i="86"/>
  <c r="Y175" i="86"/>
  <c r="X175" i="86"/>
  <c r="W175" i="86"/>
  <c r="V175" i="86"/>
  <c r="U175" i="86"/>
  <c r="T175" i="86"/>
  <c r="S175" i="86"/>
  <c r="O175" i="86"/>
  <c r="K175" i="86"/>
  <c r="Z174" i="86"/>
  <c r="Y174" i="86"/>
  <c r="X174" i="86"/>
  <c r="W174" i="86"/>
  <c r="V174" i="86"/>
  <c r="U174" i="86"/>
  <c r="T174" i="86"/>
  <c r="S174" i="86"/>
  <c r="O174" i="86"/>
  <c r="K174" i="86"/>
  <c r="C174" i="86"/>
  <c r="B175" i="86" s="1"/>
  <c r="C175" i="86" s="1"/>
  <c r="B176" i="86" s="1"/>
  <c r="C176" i="86" s="1"/>
  <c r="B177" i="86" s="1"/>
  <c r="C177" i="86" s="1"/>
  <c r="B178" i="86" s="1"/>
  <c r="C178" i="86" s="1"/>
  <c r="B179" i="86" s="1"/>
  <c r="C179" i="86" s="1"/>
  <c r="B180" i="86" s="1"/>
  <c r="C180" i="86" s="1"/>
  <c r="B181" i="86" s="1"/>
  <c r="C181" i="86" s="1"/>
  <c r="B182" i="86" s="1"/>
  <c r="C182" i="86" s="1"/>
  <c r="B183" i="86" s="1"/>
  <c r="C183" i="86" s="1"/>
  <c r="B184" i="86" s="1"/>
  <c r="C184" i="86" s="1"/>
  <c r="B174" i="86"/>
  <c r="A174" i="86"/>
  <c r="Z173" i="86"/>
  <c r="Y173" i="86"/>
  <c r="X173" i="86"/>
  <c r="W173" i="86"/>
  <c r="V173" i="86"/>
  <c r="U173" i="86"/>
  <c r="T173" i="86"/>
  <c r="S173" i="86"/>
  <c r="O173" i="86"/>
  <c r="K173" i="86"/>
  <c r="Z172" i="86"/>
  <c r="Y172" i="86"/>
  <c r="X172" i="86"/>
  <c r="W172" i="86"/>
  <c r="V172" i="86"/>
  <c r="U172" i="86"/>
  <c r="T172" i="86"/>
  <c r="S172" i="86"/>
  <c r="O172" i="86"/>
  <c r="K172" i="86"/>
  <c r="Z171" i="86"/>
  <c r="Y171" i="86"/>
  <c r="X171" i="86"/>
  <c r="W171" i="86"/>
  <c r="V171" i="86"/>
  <c r="U171" i="86"/>
  <c r="T171" i="86"/>
  <c r="S171" i="86"/>
  <c r="O171" i="86"/>
  <c r="K171" i="86"/>
  <c r="Z170" i="86"/>
  <c r="Y170" i="86"/>
  <c r="X170" i="86"/>
  <c r="W170" i="86"/>
  <c r="V170" i="86"/>
  <c r="U170" i="86"/>
  <c r="T170" i="86"/>
  <c r="S170" i="86"/>
  <c r="O170" i="86"/>
  <c r="K170" i="86"/>
  <c r="Z169" i="86"/>
  <c r="Y169" i="86"/>
  <c r="X169" i="86"/>
  <c r="W169" i="86"/>
  <c r="V169" i="86"/>
  <c r="U169" i="86"/>
  <c r="T169" i="86"/>
  <c r="S169" i="86"/>
  <c r="O169" i="86"/>
  <c r="K169" i="86"/>
  <c r="Z168" i="86"/>
  <c r="Y168" i="86"/>
  <c r="X168" i="86"/>
  <c r="W168" i="86"/>
  <c r="V168" i="86"/>
  <c r="U168" i="86"/>
  <c r="T168" i="86"/>
  <c r="S168" i="86"/>
  <c r="O168" i="86"/>
  <c r="K168" i="86"/>
  <c r="Z167" i="86"/>
  <c r="Y167" i="86"/>
  <c r="X167" i="86"/>
  <c r="W167" i="86"/>
  <c r="V167" i="86"/>
  <c r="U167" i="86"/>
  <c r="T167" i="86"/>
  <c r="S167" i="86"/>
  <c r="O167" i="86"/>
  <c r="K167" i="86"/>
  <c r="Z166" i="86"/>
  <c r="Y166" i="86"/>
  <c r="X166" i="86"/>
  <c r="W166" i="86"/>
  <c r="V166" i="86"/>
  <c r="U166" i="86"/>
  <c r="T166" i="86"/>
  <c r="S166" i="86"/>
  <c r="O166" i="86"/>
  <c r="K166" i="86"/>
  <c r="Z165" i="86"/>
  <c r="Y165" i="86"/>
  <c r="X165" i="86"/>
  <c r="W165" i="86"/>
  <c r="V165" i="86"/>
  <c r="U165" i="86"/>
  <c r="T165" i="86"/>
  <c r="S165" i="86"/>
  <c r="O165" i="86"/>
  <c r="K165" i="86"/>
  <c r="Z164" i="86"/>
  <c r="Y164" i="86"/>
  <c r="X164" i="86"/>
  <c r="W164" i="86"/>
  <c r="V164" i="86"/>
  <c r="U164" i="86"/>
  <c r="T164" i="86"/>
  <c r="S164" i="86"/>
  <c r="O164" i="86"/>
  <c r="K164" i="86"/>
  <c r="Z163" i="86"/>
  <c r="Y163" i="86"/>
  <c r="X163" i="86"/>
  <c r="W163" i="86"/>
  <c r="V163" i="86"/>
  <c r="U163" i="86"/>
  <c r="T163" i="86"/>
  <c r="S163" i="86"/>
  <c r="O163" i="86"/>
  <c r="K163" i="86"/>
  <c r="Z162" i="86"/>
  <c r="Z229" i="86" s="1"/>
  <c r="Y162" i="86"/>
  <c r="Y229" i="86" s="1"/>
  <c r="X162" i="86"/>
  <c r="X229" i="86" s="1"/>
  <c r="W162" i="86"/>
  <c r="W229" i="86" s="1"/>
  <c r="V162" i="86"/>
  <c r="V229" i="86" s="1"/>
  <c r="U162" i="86"/>
  <c r="U229" i="86" s="1"/>
  <c r="T162" i="86"/>
  <c r="T229" i="86" s="1"/>
  <c r="S162" i="86"/>
  <c r="S229" i="86" s="1"/>
  <c r="O162" i="86"/>
  <c r="K162" i="86"/>
  <c r="B162" i="86"/>
  <c r="C162" i="86" s="1"/>
  <c r="B163" i="86" s="1"/>
  <c r="C163" i="86" s="1"/>
  <c r="B164" i="86" s="1"/>
  <c r="C164" i="86" s="1"/>
  <c r="B165" i="86" s="1"/>
  <c r="C165" i="86" s="1"/>
  <c r="B166" i="86" s="1"/>
  <c r="C166" i="86" s="1"/>
  <c r="B167" i="86" s="1"/>
  <c r="C167" i="86" s="1"/>
  <c r="B168" i="86" s="1"/>
  <c r="C168" i="86" s="1"/>
  <c r="B169" i="86" s="1"/>
  <c r="C169" i="86" s="1"/>
  <c r="B170" i="86" s="1"/>
  <c r="C170" i="86" s="1"/>
  <c r="B171" i="86" s="1"/>
  <c r="C171" i="86" s="1"/>
  <c r="B172" i="86" s="1"/>
  <c r="C172" i="86" s="1"/>
  <c r="B173" i="86" s="1"/>
  <c r="C173" i="86" s="1"/>
  <c r="A162" i="86"/>
  <c r="L158" i="86"/>
  <c r="K157" i="86"/>
  <c r="K156" i="86"/>
  <c r="K155" i="86"/>
  <c r="K154" i="86"/>
  <c r="K153" i="86"/>
  <c r="K152" i="86"/>
  <c r="K158" i="86" s="1"/>
  <c r="K149" i="86"/>
  <c r="L148" i="86" s="1"/>
  <c r="K146" i="86"/>
  <c r="F146" i="86"/>
  <c r="D146" i="86"/>
  <c r="J146" i="86" s="1"/>
  <c r="A146" i="86"/>
  <c r="K144" i="86"/>
  <c r="L144" i="86" s="1"/>
  <c r="F144" i="86"/>
  <c r="D144" i="86"/>
  <c r="J144" i="86" s="1"/>
  <c r="A144" i="86"/>
  <c r="K142" i="86"/>
  <c r="L142" i="86" s="1"/>
  <c r="H142" i="86"/>
  <c r="J142" i="86" s="1"/>
  <c r="L143" i="86" s="1"/>
  <c r="G142" i="86"/>
  <c r="F142" i="86"/>
  <c r="D142" i="86"/>
  <c r="A142" i="86"/>
  <c r="U141" i="86"/>
  <c r="T141" i="86"/>
  <c r="H144" i="86" s="1"/>
  <c r="S141" i="86"/>
  <c r="R141" i="86"/>
  <c r="Q141" i="86"/>
  <c r="P141" i="86"/>
  <c r="V141" i="86" s="1"/>
  <c r="V140" i="86"/>
  <c r="U140" i="86"/>
  <c r="T140" i="86"/>
  <c r="S140" i="86"/>
  <c r="R140" i="86"/>
  <c r="Q140" i="86"/>
  <c r="P140" i="86"/>
  <c r="K140" i="86"/>
  <c r="L140" i="86" s="1"/>
  <c r="H140" i="86"/>
  <c r="J140" i="86" s="1"/>
  <c r="L141" i="86" s="1"/>
  <c r="G140" i="86"/>
  <c r="F140" i="86"/>
  <c r="D140" i="86"/>
  <c r="A140" i="86"/>
  <c r="U139" i="86"/>
  <c r="T139" i="86"/>
  <c r="S139" i="86"/>
  <c r="R139" i="86"/>
  <c r="Q139" i="86"/>
  <c r="P139" i="86"/>
  <c r="V139" i="86" s="1"/>
  <c r="V138" i="86"/>
  <c r="U138" i="86"/>
  <c r="T138" i="86"/>
  <c r="S138" i="86"/>
  <c r="R138" i="86"/>
  <c r="Q138" i="86"/>
  <c r="P138" i="86"/>
  <c r="K138" i="86"/>
  <c r="L138" i="86" s="1"/>
  <c r="H138" i="86"/>
  <c r="J138" i="86" s="1"/>
  <c r="L139" i="86" s="1"/>
  <c r="G138" i="86"/>
  <c r="F138" i="86"/>
  <c r="D138" i="86"/>
  <c r="A138" i="86"/>
  <c r="U137" i="86"/>
  <c r="T137" i="86"/>
  <c r="S137" i="86"/>
  <c r="R137" i="86"/>
  <c r="Q137" i="86"/>
  <c r="P137" i="86"/>
  <c r="V137" i="86" s="1"/>
  <c r="V136" i="86"/>
  <c r="U136" i="86"/>
  <c r="T136" i="86"/>
  <c r="S136" i="86"/>
  <c r="R136" i="86"/>
  <c r="Q136" i="86"/>
  <c r="P136" i="86"/>
  <c r="K136" i="86"/>
  <c r="L136" i="86" s="1"/>
  <c r="H136" i="86"/>
  <c r="J136" i="86" s="1"/>
  <c r="G136" i="86"/>
  <c r="F136" i="86"/>
  <c r="D136" i="86"/>
  <c r="A136" i="86"/>
  <c r="U135" i="86"/>
  <c r="T135" i="86"/>
  <c r="T142" i="86" s="1"/>
  <c r="I144" i="86" s="1"/>
  <c r="S135" i="86"/>
  <c r="R135" i="86"/>
  <c r="Q135" i="86"/>
  <c r="P135" i="86"/>
  <c r="V135" i="86" s="1"/>
  <c r="V134" i="86"/>
  <c r="U134" i="86"/>
  <c r="H146" i="86" s="1"/>
  <c r="T134" i="86"/>
  <c r="S134" i="86"/>
  <c r="S142" i="86" s="1"/>
  <c r="I142" i="86" s="1"/>
  <c r="R134" i="86"/>
  <c r="R142" i="86" s="1"/>
  <c r="I140" i="86" s="1"/>
  <c r="Q134" i="86"/>
  <c r="Q142" i="86" s="1"/>
  <c r="I138" i="86" s="1"/>
  <c r="P134" i="86"/>
  <c r="P142" i="86" s="1"/>
  <c r="Z113" i="86"/>
  <c r="Y113" i="86"/>
  <c r="X113" i="86"/>
  <c r="W113" i="86"/>
  <c r="V113" i="86"/>
  <c r="U113" i="86"/>
  <c r="T113" i="86"/>
  <c r="S113" i="86"/>
  <c r="O113" i="86"/>
  <c r="K113" i="86"/>
  <c r="Z112" i="86"/>
  <c r="Y112" i="86"/>
  <c r="X112" i="86"/>
  <c r="W112" i="86"/>
  <c r="V112" i="86"/>
  <c r="U112" i="86"/>
  <c r="T112" i="86"/>
  <c r="S112" i="86"/>
  <c r="O112" i="86"/>
  <c r="K112" i="86"/>
  <c r="Z111" i="86"/>
  <c r="Y111" i="86"/>
  <c r="X111" i="86"/>
  <c r="W111" i="86"/>
  <c r="V111" i="86"/>
  <c r="U111" i="86"/>
  <c r="T111" i="86"/>
  <c r="S111" i="86"/>
  <c r="O111" i="86"/>
  <c r="K111" i="86"/>
  <c r="Z110" i="86"/>
  <c r="Y110" i="86"/>
  <c r="X110" i="86"/>
  <c r="W110" i="86"/>
  <c r="V110" i="86"/>
  <c r="U110" i="86"/>
  <c r="T110" i="86"/>
  <c r="S110" i="86"/>
  <c r="O110" i="86"/>
  <c r="K110" i="86"/>
  <c r="Z109" i="86"/>
  <c r="Y109" i="86"/>
  <c r="X109" i="86"/>
  <c r="W109" i="86"/>
  <c r="V109" i="86"/>
  <c r="U109" i="86"/>
  <c r="T109" i="86"/>
  <c r="S109" i="86"/>
  <c r="O109" i="86"/>
  <c r="K109" i="86"/>
  <c r="Z108" i="86"/>
  <c r="Y108" i="86"/>
  <c r="X108" i="86"/>
  <c r="W108" i="86"/>
  <c r="V108" i="86"/>
  <c r="U108" i="86"/>
  <c r="T108" i="86"/>
  <c r="S108" i="86"/>
  <c r="O108" i="86"/>
  <c r="K108" i="86"/>
  <c r="Z107" i="86"/>
  <c r="Y107" i="86"/>
  <c r="X107" i="86"/>
  <c r="W107" i="86"/>
  <c r="V107" i="86"/>
  <c r="U107" i="86"/>
  <c r="T107" i="86"/>
  <c r="S107" i="86"/>
  <c r="O107" i="86"/>
  <c r="K107" i="86"/>
  <c r="Z106" i="86"/>
  <c r="Y106" i="86"/>
  <c r="X106" i="86"/>
  <c r="W106" i="86"/>
  <c r="V106" i="86"/>
  <c r="U106" i="86"/>
  <c r="T106" i="86"/>
  <c r="S106" i="86"/>
  <c r="O106" i="86"/>
  <c r="K106" i="86"/>
  <c r="Z105" i="86"/>
  <c r="Y105" i="86"/>
  <c r="X105" i="86"/>
  <c r="W105" i="86"/>
  <c r="V105" i="86"/>
  <c r="U105" i="86"/>
  <c r="T105" i="86"/>
  <c r="S105" i="86"/>
  <c r="O105" i="86"/>
  <c r="K105" i="86"/>
  <c r="Z104" i="86"/>
  <c r="Y104" i="86"/>
  <c r="X104" i="86"/>
  <c r="W104" i="86"/>
  <c r="V104" i="86"/>
  <c r="U104" i="86"/>
  <c r="T104" i="86"/>
  <c r="S104" i="86"/>
  <c r="O104" i="86"/>
  <c r="K104" i="86"/>
  <c r="Z103" i="86"/>
  <c r="Y103" i="86"/>
  <c r="X103" i="86"/>
  <c r="W103" i="86"/>
  <c r="V103" i="86"/>
  <c r="U103" i="86"/>
  <c r="T103" i="86"/>
  <c r="S103" i="86"/>
  <c r="O103" i="86"/>
  <c r="K103" i="86"/>
  <c r="C103" i="86"/>
  <c r="B104" i="86" s="1"/>
  <c r="C104" i="86" s="1"/>
  <c r="B105" i="86" s="1"/>
  <c r="C105" i="86" s="1"/>
  <c r="B106" i="86" s="1"/>
  <c r="C106" i="86" s="1"/>
  <c r="B107" i="86" s="1"/>
  <c r="C107" i="86" s="1"/>
  <c r="B108" i="86" s="1"/>
  <c r="C108" i="86" s="1"/>
  <c r="B109" i="86" s="1"/>
  <c r="C109" i="86" s="1"/>
  <c r="B110" i="86" s="1"/>
  <c r="C110" i="86" s="1"/>
  <c r="B111" i="86" s="1"/>
  <c r="C111" i="86" s="1"/>
  <c r="B112" i="86" s="1"/>
  <c r="C112" i="86" s="1"/>
  <c r="B113" i="86" s="1"/>
  <c r="C113" i="86" s="1"/>
  <c r="B103" i="86"/>
  <c r="A103" i="86"/>
  <c r="Z102" i="86"/>
  <c r="Y102" i="86"/>
  <c r="X102" i="86"/>
  <c r="W102" i="86"/>
  <c r="V102" i="86"/>
  <c r="U102" i="86"/>
  <c r="T102" i="86"/>
  <c r="S102" i="86"/>
  <c r="O102" i="86"/>
  <c r="K102" i="86"/>
  <c r="Z101" i="86"/>
  <c r="Y101" i="86"/>
  <c r="X101" i="86"/>
  <c r="W101" i="86"/>
  <c r="V101" i="86"/>
  <c r="U101" i="86"/>
  <c r="T101" i="86"/>
  <c r="S101" i="86"/>
  <c r="O101" i="86"/>
  <c r="K101" i="86"/>
  <c r="Z100" i="86"/>
  <c r="Y100" i="86"/>
  <c r="X100" i="86"/>
  <c r="W100" i="86"/>
  <c r="V100" i="86"/>
  <c r="U100" i="86"/>
  <c r="T100" i="86"/>
  <c r="S100" i="86"/>
  <c r="O100" i="86"/>
  <c r="K100" i="86"/>
  <c r="Z99" i="86"/>
  <c r="Y99" i="86"/>
  <c r="X99" i="86"/>
  <c r="W99" i="86"/>
  <c r="V99" i="86"/>
  <c r="U99" i="86"/>
  <c r="T99" i="86"/>
  <c r="S99" i="86"/>
  <c r="O99" i="86"/>
  <c r="K99" i="86"/>
  <c r="Z98" i="86"/>
  <c r="Y98" i="86"/>
  <c r="X98" i="86"/>
  <c r="W98" i="86"/>
  <c r="V98" i="86"/>
  <c r="U98" i="86"/>
  <c r="T98" i="86"/>
  <c r="S98" i="86"/>
  <c r="O98" i="86"/>
  <c r="K98" i="86"/>
  <c r="Z97" i="86"/>
  <c r="Y97" i="86"/>
  <c r="X97" i="86"/>
  <c r="W97" i="86"/>
  <c r="V97" i="86"/>
  <c r="U97" i="86"/>
  <c r="T97" i="86"/>
  <c r="S97" i="86"/>
  <c r="O97" i="86"/>
  <c r="K97" i="86"/>
  <c r="Z96" i="86"/>
  <c r="Y96" i="86"/>
  <c r="X96" i="86"/>
  <c r="W96" i="86"/>
  <c r="V96" i="86"/>
  <c r="U96" i="86"/>
  <c r="T96" i="86"/>
  <c r="S96" i="86"/>
  <c r="O96" i="86"/>
  <c r="K96" i="86"/>
  <c r="Z95" i="86"/>
  <c r="Y95" i="86"/>
  <c r="X95" i="86"/>
  <c r="W95" i="86"/>
  <c r="V95" i="86"/>
  <c r="U95" i="86"/>
  <c r="T95" i="86"/>
  <c r="S95" i="86"/>
  <c r="O95" i="86"/>
  <c r="K95" i="86"/>
  <c r="Z94" i="86"/>
  <c r="Y94" i="86"/>
  <c r="X94" i="86"/>
  <c r="W94" i="86"/>
  <c r="V94" i="86"/>
  <c r="U94" i="86"/>
  <c r="T94" i="86"/>
  <c r="S94" i="86"/>
  <c r="O94" i="86"/>
  <c r="K94" i="86"/>
  <c r="Z93" i="86"/>
  <c r="Y93" i="86"/>
  <c r="X93" i="86"/>
  <c r="W93" i="86"/>
  <c r="V93" i="86"/>
  <c r="U93" i="86"/>
  <c r="T93" i="86"/>
  <c r="S93" i="86"/>
  <c r="O93" i="86"/>
  <c r="K93" i="86"/>
  <c r="Z92" i="86"/>
  <c r="Y92" i="86"/>
  <c r="X92" i="86"/>
  <c r="W92" i="86"/>
  <c r="V92" i="86"/>
  <c r="U92" i="86"/>
  <c r="T92" i="86"/>
  <c r="S92" i="86"/>
  <c r="O92" i="86"/>
  <c r="K92" i="86"/>
  <c r="B92" i="86"/>
  <c r="C92" i="86" s="1"/>
  <c r="B93" i="86" s="1"/>
  <c r="C93" i="86" s="1"/>
  <c r="B94" i="86" s="1"/>
  <c r="C94" i="86" s="1"/>
  <c r="B95" i="86" s="1"/>
  <c r="C95" i="86" s="1"/>
  <c r="B96" i="86" s="1"/>
  <c r="C96" i="86" s="1"/>
  <c r="B97" i="86" s="1"/>
  <c r="C97" i="86" s="1"/>
  <c r="B98" i="86" s="1"/>
  <c r="C98" i="86" s="1"/>
  <c r="B99" i="86" s="1"/>
  <c r="C99" i="86" s="1"/>
  <c r="B100" i="86" s="1"/>
  <c r="C100" i="86" s="1"/>
  <c r="B101" i="86" s="1"/>
  <c r="C101" i="86" s="1"/>
  <c r="B102" i="86" s="1"/>
  <c r="C102" i="86" s="1"/>
  <c r="A92" i="86"/>
  <c r="Z91" i="86"/>
  <c r="Y91" i="86"/>
  <c r="X91" i="86"/>
  <c r="W91" i="86"/>
  <c r="V91" i="86"/>
  <c r="U91" i="86"/>
  <c r="T91" i="86"/>
  <c r="S91" i="86"/>
  <c r="O91" i="86"/>
  <c r="K91" i="86"/>
  <c r="Z90" i="86"/>
  <c r="Y90" i="86"/>
  <c r="X90" i="86"/>
  <c r="W90" i="86"/>
  <c r="V90" i="86"/>
  <c r="U90" i="86"/>
  <c r="T90" i="86"/>
  <c r="S90" i="86"/>
  <c r="O90" i="86"/>
  <c r="K90" i="86"/>
  <c r="Z89" i="86"/>
  <c r="Y89" i="86"/>
  <c r="X89" i="86"/>
  <c r="W89" i="86"/>
  <c r="V89" i="86"/>
  <c r="U89" i="86"/>
  <c r="T89" i="86"/>
  <c r="S89" i="86"/>
  <c r="O89" i="86"/>
  <c r="K89" i="86"/>
  <c r="Z88" i="86"/>
  <c r="Y88" i="86"/>
  <c r="X88" i="86"/>
  <c r="W88" i="86"/>
  <c r="V88" i="86"/>
  <c r="U88" i="86"/>
  <c r="T88" i="86"/>
  <c r="S88" i="86"/>
  <c r="O88" i="86"/>
  <c r="K88" i="86"/>
  <c r="Z87" i="86"/>
  <c r="Y87" i="86"/>
  <c r="X87" i="86"/>
  <c r="W87" i="86"/>
  <c r="V87" i="86"/>
  <c r="U87" i="86"/>
  <c r="T87" i="86"/>
  <c r="S87" i="86"/>
  <c r="O87" i="86"/>
  <c r="K87" i="86"/>
  <c r="Z86" i="86"/>
  <c r="Y86" i="86"/>
  <c r="X86" i="86"/>
  <c r="W86" i="86"/>
  <c r="V86" i="86"/>
  <c r="U86" i="86"/>
  <c r="T86" i="86"/>
  <c r="S86" i="86"/>
  <c r="O86" i="86"/>
  <c r="K86" i="86"/>
  <c r="Z85" i="86"/>
  <c r="Y85" i="86"/>
  <c r="X85" i="86"/>
  <c r="W85" i="86"/>
  <c r="V85" i="86"/>
  <c r="U85" i="86"/>
  <c r="T85" i="86"/>
  <c r="S85" i="86"/>
  <c r="O85" i="86"/>
  <c r="K85" i="86"/>
  <c r="Z84" i="86"/>
  <c r="Y84" i="86"/>
  <c r="X84" i="86"/>
  <c r="W84" i="86"/>
  <c r="V84" i="86"/>
  <c r="U84" i="86"/>
  <c r="T84" i="86"/>
  <c r="S84" i="86"/>
  <c r="O84" i="86"/>
  <c r="K84" i="86"/>
  <c r="Z83" i="86"/>
  <c r="Y83" i="86"/>
  <c r="X83" i="86"/>
  <c r="W83" i="86"/>
  <c r="V83" i="86"/>
  <c r="U83" i="86"/>
  <c r="T83" i="86"/>
  <c r="S83" i="86"/>
  <c r="O83" i="86"/>
  <c r="K83" i="86"/>
  <c r="Z82" i="86"/>
  <c r="Y82" i="86"/>
  <c r="X82" i="86"/>
  <c r="W82" i="86"/>
  <c r="V82" i="86"/>
  <c r="U82" i="86"/>
  <c r="T82" i="86"/>
  <c r="S82" i="86"/>
  <c r="O82" i="86"/>
  <c r="K82" i="86"/>
  <c r="Z81" i="86"/>
  <c r="Y81" i="86"/>
  <c r="X81" i="86"/>
  <c r="W81" i="86"/>
  <c r="V81" i="86"/>
  <c r="U81" i="86"/>
  <c r="T81" i="86"/>
  <c r="S81" i="86"/>
  <c r="O81" i="86"/>
  <c r="K81" i="86"/>
  <c r="B81" i="86"/>
  <c r="C81" i="86" s="1"/>
  <c r="B82" i="86" s="1"/>
  <c r="C82" i="86" s="1"/>
  <c r="B83" i="86" s="1"/>
  <c r="C83" i="86" s="1"/>
  <c r="B84" i="86" s="1"/>
  <c r="C84" i="86" s="1"/>
  <c r="B85" i="86" s="1"/>
  <c r="C85" i="86" s="1"/>
  <c r="B86" i="86" s="1"/>
  <c r="C86" i="86" s="1"/>
  <c r="B87" i="86" s="1"/>
  <c r="C87" i="86" s="1"/>
  <c r="B88" i="86" s="1"/>
  <c r="C88" i="86" s="1"/>
  <c r="B89" i="86" s="1"/>
  <c r="C89" i="86" s="1"/>
  <c r="B90" i="86" s="1"/>
  <c r="C90" i="86" s="1"/>
  <c r="B91" i="86" s="1"/>
  <c r="C91" i="86" s="1"/>
  <c r="A81" i="86"/>
  <c r="Z80" i="86"/>
  <c r="Y80" i="86"/>
  <c r="S25" i="86" s="1"/>
  <c r="X80" i="86"/>
  <c r="W80" i="86"/>
  <c r="V80" i="86"/>
  <c r="U80" i="86"/>
  <c r="S21" i="86" s="1"/>
  <c r="T80" i="86"/>
  <c r="S80" i="86"/>
  <c r="O80" i="86"/>
  <c r="K80" i="86"/>
  <c r="Z79" i="86"/>
  <c r="Y79" i="86"/>
  <c r="X79" i="86"/>
  <c r="W79" i="86"/>
  <c r="V79" i="86"/>
  <c r="U79" i="86"/>
  <c r="T79" i="86"/>
  <c r="S79" i="86"/>
  <c r="O79" i="86"/>
  <c r="K79" i="86"/>
  <c r="Z78" i="86"/>
  <c r="Y78" i="86"/>
  <c r="X78" i="86"/>
  <c r="W78" i="86"/>
  <c r="V78" i="86"/>
  <c r="U78" i="86"/>
  <c r="T78" i="86"/>
  <c r="S78" i="86"/>
  <c r="O78" i="86"/>
  <c r="K78" i="86"/>
  <c r="Z77" i="86"/>
  <c r="Y77" i="86"/>
  <c r="X77" i="86"/>
  <c r="W77" i="86"/>
  <c r="V77" i="86"/>
  <c r="U77" i="86"/>
  <c r="T77" i="86"/>
  <c r="S77" i="86"/>
  <c r="O77" i="86"/>
  <c r="K77" i="86"/>
  <c r="Z76" i="86"/>
  <c r="Y76" i="86"/>
  <c r="X76" i="86"/>
  <c r="W76" i="86"/>
  <c r="V76" i="86"/>
  <c r="U76" i="86"/>
  <c r="T76" i="86"/>
  <c r="S76" i="86"/>
  <c r="O76" i="86"/>
  <c r="K76" i="86"/>
  <c r="Z75" i="86"/>
  <c r="Y75" i="86"/>
  <c r="X75" i="86"/>
  <c r="W75" i="86"/>
  <c r="V75" i="86"/>
  <c r="U75" i="86"/>
  <c r="T75" i="86"/>
  <c r="S75" i="86"/>
  <c r="O75" i="86"/>
  <c r="K75" i="86"/>
  <c r="Z74" i="86"/>
  <c r="Y74" i="86"/>
  <c r="X74" i="86"/>
  <c r="W74" i="86"/>
  <c r="V74" i="86"/>
  <c r="U74" i="86"/>
  <c r="T74" i="86"/>
  <c r="S74" i="86"/>
  <c r="O74" i="86"/>
  <c r="K74" i="86"/>
  <c r="Z73" i="86"/>
  <c r="Y73" i="86"/>
  <c r="X73" i="86"/>
  <c r="W73" i="86"/>
  <c r="V73" i="86"/>
  <c r="U73" i="86"/>
  <c r="T73" i="86"/>
  <c r="S73" i="86"/>
  <c r="O73" i="86"/>
  <c r="K73" i="86"/>
  <c r="Z72" i="86"/>
  <c r="Y72" i="86"/>
  <c r="X72" i="86"/>
  <c r="W72" i="86"/>
  <c r="V72" i="86"/>
  <c r="U72" i="86"/>
  <c r="T72" i="86"/>
  <c r="S72" i="86"/>
  <c r="O72" i="86"/>
  <c r="K72" i="86"/>
  <c r="Z71" i="86"/>
  <c r="Y71" i="86"/>
  <c r="X71" i="86"/>
  <c r="W71" i="86"/>
  <c r="V71" i="86"/>
  <c r="U71" i="86"/>
  <c r="T71" i="86"/>
  <c r="S71" i="86"/>
  <c r="O71" i="86"/>
  <c r="K71" i="86"/>
  <c r="Z70" i="86"/>
  <c r="Y70" i="86"/>
  <c r="X70" i="86"/>
  <c r="W70" i="86"/>
  <c r="V70" i="86"/>
  <c r="U70" i="86"/>
  <c r="T70" i="86"/>
  <c r="S70" i="86"/>
  <c r="R19" i="86" s="1"/>
  <c r="O70" i="86"/>
  <c r="K70" i="86"/>
  <c r="C70" i="86"/>
  <c r="B71" i="86" s="1"/>
  <c r="C71" i="86" s="1"/>
  <c r="B72" i="86" s="1"/>
  <c r="C72" i="86" s="1"/>
  <c r="B73" i="86" s="1"/>
  <c r="C73" i="86" s="1"/>
  <c r="B74" i="86" s="1"/>
  <c r="C74" i="86" s="1"/>
  <c r="B75" i="86" s="1"/>
  <c r="C75" i="86" s="1"/>
  <c r="B76" i="86" s="1"/>
  <c r="C76" i="86" s="1"/>
  <c r="B77" i="86" s="1"/>
  <c r="C77" i="86" s="1"/>
  <c r="B78" i="86" s="1"/>
  <c r="C78" i="86" s="1"/>
  <c r="B79" i="86" s="1"/>
  <c r="C79" i="86" s="1"/>
  <c r="B80" i="86" s="1"/>
  <c r="C80" i="86" s="1"/>
  <c r="B70" i="86"/>
  <c r="A70" i="86"/>
  <c r="Z69" i="86"/>
  <c r="Y69" i="86"/>
  <c r="X69" i="86"/>
  <c r="W69" i="86"/>
  <c r="V69" i="86"/>
  <c r="U69" i="86"/>
  <c r="T69" i="86"/>
  <c r="S69" i="86"/>
  <c r="O69" i="86"/>
  <c r="K69" i="86"/>
  <c r="Z68" i="86"/>
  <c r="Y68" i="86"/>
  <c r="X68" i="86"/>
  <c r="W68" i="86"/>
  <c r="V68" i="86"/>
  <c r="U68" i="86"/>
  <c r="T68" i="86"/>
  <c r="S68" i="86"/>
  <c r="O68" i="86"/>
  <c r="K68" i="86"/>
  <c r="Z67" i="86"/>
  <c r="Y67" i="86"/>
  <c r="X67" i="86"/>
  <c r="W67" i="86"/>
  <c r="V67" i="86"/>
  <c r="U67" i="86"/>
  <c r="T67" i="86"/>
  <c r="S67" i="86"/>
  <c r="O67" i="86"/>
  <c r="K67" i="86"/>
  <c r="Z66" i="86"/>
  <c r="Y66" i="86"/>
  <c r="X66" i="86"/>
  <c r="W66" i="86"/>
  <c r="V66" i="86"/>
  <c r="U66" i="86"/>
  <c r="T66" i="86"/>
  <c r="S66" i="86"/>
  <c r="O66" i="86"/>
  <c r="K66" i="86"/>
  <c r="Z65" i="86"/>
  <c r="Y65" i="86"/>
  <c r="X65" i="86"/>
  <c r="W65" i="86"/>
  <c r="V65" i="86"/>
  <c r="U65" i="86"/>
  <c r="T65" i="86"/>
  <c r="S65" i="86"/>
  <c r="O65" i="86"/>
  <c r="K65" i="86"/>
  <c r="Z64" i="86"/>
  <c r="Y64" i="86"/>
  <c r="X64" i="86"/>
  <c r="W64" i="86"/>
  <c r="V64" i="86"/>
  <c r="U64" i="86"/>
  <c r="T64" i="86"/>
  <c r="S64" i="86"/>
  <c r="O64" i="86"/>
  <c r="K64" i="86"/>
  <c r="Z63" i="86"/>
  <c r="Y63" i="86"/>
  <c r="X63" i="86"/>
  <c r="W63" i="86"/>
  <c r="V63" i="86"/>
  <c r="U63" i="86"/>
  <c r="T63" i="86"/>
  <c r="S63" i="86"/>
  <c r="O63" i="86"/>
  <c r="K63" i="86"/>
  <c r="Z62" i="86"/>
  <c r="Y62" i="86"/>
  <c r="X62" i="86"/>
  <c r="W62" i="86"/>
  <c r="V62" i="86"/>
  <c r="U62" i="86"/>
  <c r="T62" i="86"/>
  <c r="S62" i="86"/>
  <c r="O62" i="86"/>
  <c r="K62" i="86"/>
  <c r="Z61" i="86"/>
  <c r="Y61" i="86"/>
  <c r="X61" i="86"/>
  <c r="W61" i="86"/>
  <c r="V61" i="86"/>
  <c r="U61" i="86"/>
  <c r="T61" i="86"/>
  <c r="S61" i="86"/>
  <c r="O61" i="86"/>
  <c r="K61" i="86"/>
  <c r="Z60" i="86"/>
  <c r="Y60" i="86"/>
  <c r="X60" i="86"/>
  <c r="W60" i="86"/>
  <c r="V60" i="86"/>
  <c r="U60" i="86"/>
  <c r="T60" i="86"/>
  <c r="S60" i="86"/>
  <c r="O60" i="86"/>
  <c r="K60" i="86"/>
  <c r="Z59" i="86"/>
  <c r="Q26" i="86" s="1"/>
  <c r="H23" i="86" s="1"/>
  <c r="Y59" i="86"/>
  <c r="X59" i="86"/>
  <c r="W59" i="86"/>
  <c r="V59" i="86"/>
  <c r="U59" i="86"/>
  <c r="T59" i="86"/>
  <c r="Q20" i="86" s="1"/>
  <c r="S59" i="86"/>
  <c r="O59" i="86"/>
  <c r="K59" i="86"/>
  <c r="B59" i="86"/>
  <c r="C59" i="86" s="1"/>
  <c r="B60" i="86" s="1"/>
  <c r="C60" i="86" s="1"/>
  <c r="B61" i="86" s="1"/>
  <c r="C61" i="86" s="1"/>
  <c r="B62" i="86" s="1"/>
  <c r="C62" i="86" s="1"/>
  <c r="B63" i="86" s="1"/>
  <c r="C63" i="86" s="1"/>
  <c r="B64" i="86" s="1"/>
  <c r="C64" i="86" s="1"/>
  <c r="B65" i="86" s="1"/>
  <c r="C65" i="86" s="1"/>
  <c r="B66" i="86" s="1"/>
  <c r="C66" i="86" s="1"/>
  <c r="B67" i="86" s="1"/>
  <c r="C67" i="86" s="1"/>
  <c r="B68" i="86" s="1"/>
  <c r="C68" i="86" s="1"/>
  <c r="B69" i="86" s="1"/>
  <c r="C69" i="86" s="1"/>
  <c r="A59" i="86"/>
  <c r="Z58" i="86"/>
  <c r="Y58" i="86"/>
  <c r="X58" i="86"/>
  <c r="Q24" i="86" s="1"/>
  <c r="W58" i="86"/>
  <c r="V58" i="86"/>
  <c r="Q22" i="86" s="1"/>
  <c r="U58" i="86"/>
  <c r="Q21" i="86" s="1"/>
  <c r="T58" i="86"/>
  <c r="S58" i="86"/>
  <c r="O58" i="86"/>
  <c r="K58" i="86"/>
  <c r="Z57" i="86"/>
  <c r="Y57" i="86"/>
  <c r="X57" i="86"/>
  <c r="W57" i="86"/>
  <c r="V57" i="86"/>
  <c r="U57" i="86"/>
  <c r="T57" i="86"/>
  <c r="S57" i="86"/>
  <c r="O57" i="86"/>
  <c r="K57" i="86"/>
  <c r="Z56" i="86"/>
  <c r="Y56" i="86"/>
  <c r="X56" i="86"/>
  <c r="W56" i="86"/>
  <c r="V56" i="86"/>
  <c r="U56" i="86"/>
  <c r="T56" i="86"/>
  <c r="S56" i="86"/>
  <c r="O56" i="86"/>
  <c r="K56" i="86"/>
  <c r="Z55" i="86"/>
  <c r="Y55" i="86"/>
  <c r="X55" i="86"/>
  <c r="W55" i="86"/>
  <c r="V55" i="86"/>
  <c r="U55" i="86"/>
  <c r="T55" i="86"/>
  <c r="S55" i="86"/>
  <c r="O55" i="86"/>
  <c r="K55" i="86"/>
  <c r="Z54" i="86"/>
  <c r="Y54" i="86"/>
  <c r="X54" i="86"/>
  <c r="W54" i="86"/>
  <c r="V54" i="86"/>
  <c r="U54" i="86"/>
  <c r="T54" i="86"/>
  <c r="S54" i="86"/>
  <c r="O54" i="86"/>
  <c r="K54" i="86"/>
  <c r="Z53" i="86"/>
  <c r="Y53" i="86"/>
  <c r="X53" i="86"/>
  <c r="W53" i="86"/>
  <c r="V53" i="86"/>
  <c r="U53" i="86"/>
  <c r="T53" i="86"/>
  <c r="S53" i="86"/>
  <c r="O53" i="86"/>
  <c r="K53" i="86"/>
  <c r="Z52" i="86"/>
  <c r="Y52" i="86"/>
  <c r="X52" i="86"/>
  <c r="W52" i="86"/>
  <c r="V52" i="86"/>
  <c r="U52" i="86"/>
  <c r="T52" i="86"/>
  <c r="S52" i="86"/>
  <c r="O52" i="86"/>
  <c r="K52" i="86"/>
  <c r="Z51" i="86"/>
  <c r="Y51" i="86"/>
  <c r="X51" i="86"/>
  <c r="W51" i="86"/>
  <c r="V51" i="86"/>
  <c r="U51" i="86"/>
  <c r="T51" i="86"/>
  <c r="S51" i="86"/>
  <c r="O51" i="86"/>
  <c r="K51" i="86"/>
  <c r="Z50" i="86"/>
  <c r="Y50" i="86"/>
  <c r="X50" i="86"/>
  <c r="W50" i="86"/>
  <c r="V50" i="86"/>
  <c r="U50" i="86"/>
  <c r="T50" i="86"/>
  <c r="S50" i="86"/>
  <c r="O50" i="86"/>
  <c r="K50" i="86"/>
  <c r="Z49" i="86"/>
  <c r="Y49" i="86"/>
  <c r="X49" i="86"/>
  <c r="W49" i="86"/>
  <c r="V49" i="86"/>
  <c r="U49" i="86"/>
  <c r="T49" i="86"/>
  <c r="S49" i="86"/>
  <c r="O49" i="86"/>
  <c r="K49" i="86"/>
  <c r="Z48" i="86"/>
  <c r="Y48" i="86"/>
  <c r="X48" i="86"/>
  <c r="W48" i="86"/>
  <c r="V48" i="86"/>
  <c r="U48" i="86"/>
  <c r="T48" i="86"/>
  <c r="S48" i="86"/>
  <c r="O48" i="86"/>
  <c r="K48" i="86"/>
  <c r="Z47" i="86"/>
  <c r="Z114" i="86" s="1"/>
  <c r="Y47" i="86"/>
  <c r="Y114" i="86" s="1"/>
  <c r="X47" i="86"/>
  <c r="X114" i="86" s="1"/>
  <c r="W47" i="86"/>
  <c r="W114" i="86" s="1"/>
  <c r="V47" i="86"/>
  <c r="P22" i="86" s="1"/>
  <c r="U47" i="86"/>
  <c r="U114" i="86" s="1"/>
  <c r="T47" i="86"/>
  <c r="T114" i="86" s="1"/>
  <c r="S47" i="86"/>
  <c r="S114" i="86" s="1"/>
  <c r="O47" i="86"/>
  <c r="K47" i="86"/>
  <c r="B47" i="86"/>
  <c r="C47" i="86" s="1"/>
  <c r="B48" i="86" s="1"/>
  <c r="C48" i="86" s="1"/>
  <c r="B49" i="86" s="1"/>
  <c r="C49" i="86" s="1"/>
  <c r="B50" i="86" s="1"/>
  <c r="C50" i="86" s="1"/>
  <c r="B51" i="86" s="1"/>
  <c r="C51" i="86" s="1"/>
  <c r="B52" i="86" s="1"/>
  <c r="C52" i="86" s="1"/>
  <c r="B53" i="86" s="1"/>
  <c r="C53" i="86" s="1"/>
  <c r="B54" i="86" s="1"/>
  <c r="C54" i="86" s="1"/>
  <c r="B55" i="86" s="1"/>
  <c r="C55" i="86" s="1"/>
  <c r="B56" i="86" s="1"/>
  <c r="C56" i="86" s="1"/>
  <c r="B57" i="86" s="1"/>
  <c r="C57" i="86" s="1"/>
  <c r="B58" i="86" s="1"/>
  <c r="C58" i="86" s="1"/>
  <c r="A47" i="86"/>
  <c r="L43" i="86"/>
  <c r="K42" i="86"/>
  <c r="K41" i="86"/>
  <c r="K40" i="86"/>
  <c r="K39" i="86"/>
  <c r="K38" i="86"/>
  <c r="K37" i="86"/>
  <c r="K43" i="86" s="1"/>
  <c r="L31" i="86"/>
  <c r="K31" i="86"/>
  <c r="H31" i="86"/>
  <c r="F31" i="86"/>
  <c r="D31" i="86"/>
  <c r="J31" i="86" s="1"/>
  <c r="A31" i="86"/>
  <c r="L29" i="86"/>
  <c r="K29" i="86"/>
  <c r="G29" i="86"/>
  <c r="F29" i="86"/>
  <c r="D29" i="86"/>
  <c r="A29" i="86"/>
  <c r="L27" i="86"/>
  <c r="K27" i="86"/>
  <c r="F27" i="86"/>
  <c r="D27" i="86"/>
  <c r="A27" i="86"/>
  <c r="U26" i="86"/>
  <c r="T26" i="86"/>
  <c r="S26" i="86"/>
  <c r="R26" i="86"/>
  <c r="P26" i="86"/>
  <c r="U25" i="86"/>
  <c r="T25" i="86"/>
  <c r="R25" i="86"/>
  <c r="Q25" i="86"/>
  <c r="P25" i="86"/>
  <c r="L25" i="86"/>
  <c r="K25" i="86"/>
  <c r="F25" i="86"/>
  <c r="D25" i="86"/>
  <c r="A25" i="86"/>
  <c r="U24" i="86"/>
  <c r="T24" i="86"/>
  <c r="S24" i="86"/>
  <c r="R24" i="86"/>
  <c r="P24" i="86"/>
  <c r="V24" i="86" s="1"/>
  <c r="U23" i="86"/>
  <c r="T23" i="86"/>
  <c r="S23" i="86"/>
  <c r="R23" i="86"/>
  <c r="Q23" i="86"/>
  <c r="P23" i="86"/>
  <c r="V23" i="86" s="1"/>
  <c r="L23" i="86"/>
  <c r="K23" i="86"/>
  <c r="F23" i="86"/>
  <c r="D23" i="86"/>
  <c r="A23" i="86"/>
  <c r="U22" i="86"/>
  <c r="T22" i="86"/>
  <c r="S22" i="86"/>
  <c r="R22" i="86"/>
  <c r="U21" i="86"/>
  <c r="U27" i="86" s="1"/>
  <c r="I31" i="86" s="1"/>
  <c r="T21" i="86"/>
  <c r="R21" i="86"/>
  <c r="P21" i="86"/>
  <c r="V21" i="86" s="1"/>
  <c r="L21" i="86"/>
  <c r="K21" i="86"/>
  <c r="H21" i="86"/>
  <c r="F21" i="86"/>
  <c r="D21" i="86"/>
  <c r="A21" i="86"/>
  <c r="U20" i="86"/>
  <c r="T20" i="86"/>
  <c r="S20" i="86"/>
  <c r="R20" i="86"/>
  <c r="P20" i="86"/>
  <c r="V20" i="86" s="1"/>
  <c r="U19" i="86"/>
  <c r="T19" i="86"/>
  <c r="T27" i="86" s="1"/>
  <c r="S19" i="86"/>
  <c r="H27" i="86" s="1"/>
  <c r="Q19" i="86"/>
  <c r="P19" i="86"/>
  <c r="Z228" i="75"/>
  <c r="Y228" i="75"/>
  <c r="X228" i="75"/>
  <c r="W228" i="75"/>
  <c r="V228" i="75"/>
  <c r="U228" i="75"/>
  <c r="T228" i="75"/>
  <c r="S228" i="75"/>
  <c r="O228" i="75"/>
  <c r="K228" i="75"/>
  <c r="Z227" i="75"/>
  <c r="Y227" i="75"/>
  <c r="X227" i="75"/>
  <c r="W227" i="75"/>
  <c r="V227" i="75"/>
  <c r="U227" i="75"/>
  <c r="T227" i="75"/>
  <c r="S227" i="75"/>
  <c r="O227" i="75"/>
  <c r="K227" i="75"/>
  <c r="Z226" i="75"/>
  <c r="Y226" i="75"/>
  <c r="X226" i="75"/>
  <c r="W226" i="75"/>
  <c r="V226" i="75"/>
  <c r="U226" i="75"/>
  <c r="T226" i="75"/>
  <c r="S226" i="75"/>
  <c r="O226" i="75"/>
  <c r="K226" i="75"/>
  <c r="Z225" i="75"/>
  <c r="Y225" i="75"/>
  <c r="X225" i="75"/>
  <c r="W225" i="75"/>
  <c r="V225" i="75"/>
  <c r="U225" i="75"/>
  <c r="T225" i="75"/>
  <c r="S225" i="75"/>
  <c r="O225" i="75"/>
  <c r="K225" i="75"/>
  <c r="Z224" i="75"/>
  <c r="Y224" i="75"/>
  <c r="X224" i="75"/>
  <c r="W224" i="75"/>
  <c r="V224" i="75"/>
  <c r="U224" i="75"/>
  <c r="T224" i="75"/>
  <c r="S224" i="75"/>
  <c r="O224" i="75"/>
  <c r="K224" i="75"/>
  <c r="Z223" i="75"/>
  <c r="Y223" i="75"/>
  <c r="X223" i="75"/>
  <c r="W223" i="75"/>
  <c r="V223" i="75"/>
  <c r="U223" i="75"/>
  <c r="T223" i="75"/>
  <c r="S223" i="75"/>
  <c r="O223" i="75"/>
  <c r="K223" i="75"/>
  <c r="Z222" i="75"/>
  <c r="Y222" i="75"/>
  <c r="X222" i="75"/>
  <c r="W222" i="75"/>
  <c r="V222" i="75"/>
  <c r="U222" i="75"/>
  <c r="T222" i="75"/>
  <c r="S222" i="75"/>
  <c r="O222" i="75"/>
  <c r="K222" i="75"/>
  <c r="Z221" i="75"/>
  <c r="Y221" i="75"/>
  <c r="X221" i="75"/>
  <c r="W221" i="75"/>
  <c r="V221" i="75"/>
  <c r="U221" i="75"/>
  <c r="T221" i="75"/>
  <c r="S221" i="75"/>
  <c r="O221" i="75"/>
  <c r="K221" i="75"/>
  <c r="Z220" i="75"/>
  <c r="Y220" i="75"/>
  <c r="X220" i="75"/>
  <c r="W220" i="75"/>
  <c r="V220" i="75"/>
  <c r="U220" i="75"/>
  <c r="T220" i="75"/>
  <c r="S220" i="75"/>
  <c r="O220" i="75"/>
  <c r="K220" i="75"/>
  <c r="Z219" i="75"/>
  <c r="Y219" i="75"/>
  <c r="X219" i="75"/>
  <c r="W219" i="75"/>
  <c r="U138" i="75" s="1"/>
  <c r="V219" i="75"/>
  <c r="U219" i="75"/>
  <c r="T219" i="75"/>
  <c r="S219" i="75"/>
  <c r="O219" i="75"/>
  <c r="K219" i="75"/>
  <c r="B219" i="75"/>
  <c r="C219" i="75" s="1"/>
  <c r="B220" i="75" s="1"/>
  <c r="C220" i="75" s="1"/>
  <c r="B221" i="75" s="1"/>
  <c r="C221" i="75" s="1"/>
  <c r="B222" i="75" s="1"/>
  <c r="C222" i="75" s="1"/>
  <c r="B223" i="75" s="1"/>
  <c r="C223" i="75" s="1"/>
  <c r="B224" i="75" s="1"/>
  <c r="C224" i="75" s="1"/>
  <c r="B225" i="75" s="1"/>
  <c r="C225" i="75" s="1"/>
  <c r="B226" i="75" s="1"/>
  <c r="C226" i="75" s="1"/>
  <c r="B227" i="75" s="1"/>
  <c r="C227" i="75" s="1"/>
  <c r="B228" i="75" s="1"/>
  <c r="C228" i="75" s="1"/>
  <c r="Z218" i="75"/>
  <c r="Y218" i="75"/>
  <c r="X218" i="75"/>
  <c r="W218" i="75"/>
  <c r="V218" i="75"/>
  <c r="U137" i="75" s="1"/>
  <c r="U218" i="75"/>
  <c r="U136" i="75" s="1"/>
  <c r="T218" i="75"/>
  <c r="S218" i="75"/>
  <c r="U134" i="75" s="1"/>
  <c r="O218" i="75"/>
  <c r="K218" i="75"/>
  <c r="C218" i="75"/>
  <c r="B218" i="75"/>
  <c r="A218" i="75"/>
  <c r="Z217" i="75"/>
  <c r="U141" i="75" s="1"/>
  <c r="Y217" i="75"/>
  <c r="X217" i="75"/>
  <c r="U139" i="75" s="1"/>
  <c r="W217" i="75"/>
  <c r="V217" i="75"/>
  <c r="U217" i="75"/>
  <c r="T217" i="75"/>
  <c r="S217" i="75"/>
  <c r="O217" i="75"/>
  <c r="K217" i="75"/>
  <c r="Z216" i="75"/>
  <c r="Y216" i="75"/>
  <c r="X216" i="75"/>
  <c r="W216" i="75"/>
  <c r="V216" i="75"/>
  <c r="U216" i="75"/>
  <c r="T216" i="75"/>
  <c r="S216" i="75"/>
  <c r="O216" i="75"/>
  <c r="K216" i="75"/>
  <c r="Z215" i="75"/>
  <c r="Y215" i="75"/>
  <c r="X215" i="75"/>
  <c r="W215" i="75"/>
  <c r="V215" i="75"/>
  <c r="U215" i="75"/>
  <c r="T215" i="75"/>
  <c r="S215" i="75"/>
  <c r="O215" i="75"/>
  <c r="K215" i="75"/>
  <c r="Z214" i="75"/>
  <c r="Y214" i="75"/>
  <c r="X214" i="75"/>
  <c r="W214" i="75"/>
  <c r="V214" i="75"/>
  <c r="U214" i="75"/>
  <c r="T214" i="75"/>
  <c r="S214" i="75"/>
  <c r="O214" i="75"/>
  <c r="K214" i="75"/>
  <c r="Z213" i="75"/>
  <c r="Y213" i="75"/>
  <c r="X213" i="75"/>
  <c r="W213" i="75"/>
  <c r="V213" i="75"/>
  <c r="U213" i="75"/>
  <c r="T213" i="75"/>
  <c r="S213" i="75"/>
  <c r="O213" i="75"/>
  <c r="K213" i="75"/>
  <c r="Z212" i="75"/>
  <c r="Y212" i="75"/>
  <c r="X212" i="75"/>
  <c r="W212" i="75"/>
  <c r="V212" i="75"/>
  <c r="U212" i="75"/>
  <c r="T212" i="75"/>
  <c r="S212" i="75"/>
  <c r="O212" i="75"/>
  <c r="K212" i="75"/>
  <c r="Z211" i="75"/>
  <c r="Y211" i="75"/>
  <c r="X211" i="75"/>
  <c r="W211" i="75"/>
  <c r="V211" i="75"/>
  <c r="U211" i="75"/>
  <c r="T211" i="75"/>
  <c r="S211" i="75"/>
  <c r="O211" i="75"/>
  <c r="K211" i="75"/>
  <c r="Z210" i="75"/>
  <c r="Y210" i="75"/>
  <c r="X210" i="75"/>
  <c r="W210" i="75"/>
  <c r="V210" i="75"/>
  <c r="U210" i="75"/>
  <c r="T210" i="75"/>
  <c r="S210" i="75"/>
  <c r="O210" i="75"/>
  <c r="K210" i="75"/>
  <c r="Z209" i="75"/>
  <c r="Y209" i="75"/>
  <c r="X209" i="75"/>
  <c r="W209" i="75"/>
  <c r="V209" i="75"/>
  <c r="U209" i="75"/>
  <c r="T209" i="75"/>
  <c r="S209" i="75"/>
  <c r="O209" i="75"/>
  <c r="K209" i="75"/>
  <c r="Z208" i="75"/>
  <c r="Y208" i="75"/>
  <c r="X208" i="75"/>
  <c r="W208" i="75"/>
  <c r="V208" i="75"/>
  <c r="T137" i="75" s="1"/>
  <c r="U208" i="75"/>
  <c r="T208" i="75"/>
  <c r="S208" i="75"/>
  <c r="O208" i="75"/>
  <c r="K208" i="75"/>
  <c r="Z207" i="75"/>
  <c r="T141" i="75" s="1"/>
  <c r="Y207" i="75"/>
  <c r="X207" i="75"/>
  <c r="W207" i="75"/>
  <c r="V207" i="75"/>
  <c r="U207" i="75"/>
  <c r="T207" i="75"/>
  <c r="S207" i="75"/>
  <c r="T134" i="75" s="1"/>
  <c r="O207" i="75"/>
  <c r="K207" i="75"/>
  <c r="C207" i="75"/>
  <c r="B208" i="75" s="1"/>
  <c r="C208" i="75" s="1"/>
  <c r="B209" i="75" s="1"/>
  <c r="C209" i="75" s="1"/>
  <c r="B210" i="75" s="1"/>
  <c r="C210" i="75" s="1"/>
  <c r="B211" i="75" s="1"/>
  <c r="C211" i="75" s="1"/>
  <c r="B212" i="75" s="1"/>
  <c r="C212" i="75" s="1"/>
  <c r="B213" i="75" s="1"/>
  <c r="C213" i="75" s="1"/>
  <c r="B214" i="75" s="1"/>
  <c r="C214" i="75" s="1"/>
  <c r="B215" i="75" s="1"/>
  <c r="C215" i="75" s="1"/>
  <c r="B216" i="75" s="1"/>
  <c r="C216" i="75" s="1"/>
  <c r="B217" i="75" s="1"/>
  <c r="C217" i="75" s="1"/>
  <c r="B207" i="75"/>
  <c r="A207" i="75"/>
  <c r="Z206" i="75"/>
  <c r="Y206" i="75"/>
  <c r="X206" i="75"/>
  <c r="W206" i="75"/>
  <c r="T138" i="75" s="1"/>
  <c r="V206" i="75"/>
  <c r="U206" i="75"/>
  <c r="T206" i="75"/>
  <c r="S206" i="75"/>
  <c r="O206" i="75"/>
  <c r="K206" i="75"/>
  <c r="Z205" i="75"/>
  <c r="Y205" i="75"/>
  <c r="X205" i="75"/>
  <c r="W205" i="75"/>
  <c r="V205" i="75"/>
  <c r="U205" i="75"/>
  <c r="T205" i="75"/>
  <c r="S205" i="75"/>
  <c r="O205" i="75"/>
  <c r="K205" i="75"/>
  <c r="Z204" i="75"/>
  <c r="Y204" i="75"/>
  <c r="X204" i="75"/>
  <c r="W204" i="75"/>
  <c r="V204" i="75"/>
  <c r="U204" i="75"/>
  <c r="T204" i="75"/>
  <c r="S204" i="75"/>
  <c r="O204" i="75"/>
  <c r="K204" i="75"/>
  <c r="Z203" i="75"/>
  <c r="Y203" i="75"/>
  <c r="X203" i="75"/>
  <c r="W203" i="75"/>
  <c r="V203" i="75"/>
  <c r="U203" i="75"/>
  <c r="T203" i="75"/>
  <c r="S203" i="75"/>
  <c r="O203" i="75"/>
  <c r="K203" i="75"/>
  <c r="Z202" i="75"/>
  <c r="Y202" i="75"/>
  <c r="X202" i="75"/>
  <c r="W202" i="75"/>
  <c r="V202" i="75"/>
  <c r="U202" i="75"/>
  <c r="T202" i="75"/>
  <c r="S202" i="75"/>
  <c r="O202" i="75"/>
  <c r="K202" i="75"/>
  <c r="Z201" i="75"/>
  <c r="Y201" i="75"/>
  <c r="X201" i="75"/>
  <c r="W201" i="75"/>
  <c r="V201" i="75"/>
  <c r="U201" i="75"/>
  <c r="T201" i="75"/>
  <c r="S201" i="75"/>
  <c r="O201" i="75"/>
  <c r="K201" i="75"/>
  <c r="Z200" i="75"/>
  <c r="Y200" i="75"/>
  <c r="X200" i="75"/>
  <c r="W200" i="75"/>
  <c r="V200" i="75"/>
  <c r="U200" i="75"/>
  <c r="T200" i="75"/>
  <c r="S200" i="75"/>
  <c r="O200" i="75"/>
  <c r="K200" i="75"/>
  <c r="Z199" i="75"/>
  <c r="Y199" i="75"/>
  <c r="X199" i="75"/>
  <c r="W199" i="75"/>
  <c r="V199" i="75"/>
  <c r="U199" i="75"/>
  <c r="T199" i="75"/>
  <c r="S199" i="75"/>
  <c r="O199" i="75"/>
  <c r="K199" i="75"/>
  <c r="Z198" i="75"/>
  <c r="Y198" i="75"/>
  <c r="X198" i="75"/>
  <c r="W198" i="75"/>
  <c r="V198" i="75"/>
  <c r="U198" i="75"/>
  <c r="T198" i="75"/>
  <c r="S198" i="75"/>
  <c r="O198" i="75"/>
  <c r="K198" i="75"/>
  <c r="Z197" i="75"/>
  <c r="Y197" i="75"/>
  <c r="X197" i="75"/>
  <c r="W197" i="75"/>
  <c r="V197" i="75"/>
  <c r="U197" i="75"/>
  <c r="T197" i="75"/>
  <c r="S197" i="75"/>
  <c r="S134" i="75" s="1"/>
  <c r="O197" i="75"/>
  <c r="K197" i="75"/>
  <c r="Z196" i="75"/>
  <c r="Y196" i="75"/>
  <c r="X196" i="75"/>
  <c r="W196" i="75"/>
  <c r="V196" i="75"/>
  <c r="U196" i="75"/>
  <c r="T196" i="75"/>
  <c r="S196" i="75"/>
  <c r="O196" i="75"/>
  <c r="K196" i="75"/>
  <c r="B196" i="75"/>
  <c r="C196" i="75" s="1"/>
  <c r="B197" i="75" s="1"/>
  <c r="C197" i="75" s="1"/>
  <c r="B198" i="75" s="1"/>
  <c r="C198" i="75" s="1"/>
  <c r="B199" i="75" s="1"/>
  <c r="C199" i="75" s="1"/>
  <c r="B200" i="75" s="1"/>
  <c r="C200" i="75" s="1"/>
  <c r="B201" i="75" s="1"/>
  <c r="C201" i="75" s="1"/>
  <c r="B202" i="75" s="1"/>
  <c r="C202" i="75" s="1"/>
  <c r="B203" i="75" s="1"/>
  <c r="C203" i="75" s="1"/>
  <c r="B204" i="75" s="1"/>
  <c r="C204" i="75" s="1"/>
  <c r="B205" i="75" s="1"/>
  <c r="C205" i="75" s="1"/>
  <c r="B206" i="75" s="1"/>
  <c r="C206" i="75" s="1"/>
  <c r="A196" i="75"/>
  <c r="Z195" i="75"/>
  <c r="Y195" i="75"/>
  <c r="X195" i="75"/>
  <c r="W195" i="75"/>
  <c r="V195" i="75"/>
  <c r="U195" i="75"/>
  <c r="T195" i="75"/>
  <c r="S195" i="75"/>
  <c r="O195" i="75"/>
  <c r="K195" i="75"/>
  <c r="Z194" i="75"/>
  <c r="Y194" i="75"/>
  <c r="X194" i="75"/>
  <c r="W194" i="75"/>
  <c r="V194" i="75"/>
  <c r="U194" i="75"/>
  <c r="T194" i="75"/>
  <c r="S194" i="75"/>
  <c r="O194" i="75"/>
  <c r="K194" i="75"/>
  <c r="Z193" i="75"/>
  <c r="Y193" i="75"/>
  <c r="X193" i="75"/>
  <c r="W193" i="75"/>
  <c r="V193" i="75"/>
  <c r="U193" i="75"/>
  <c r="T193" i="75"/>
  <c r="S193" i="75"/>
  <c r="O193" i="75"/>
  <c r="K193" i="75"/>
  <c r="Z192" i="75"/>
  <c r="Y192" i="75"/>
  <c r="X192" i="75"/>
  <c r="W192" i="75"/>
  <c r="V192" i="75"/>
  <c r="U192" i="75"/>
  <c r="T192" i="75"/>
  <c r="S192" i="75"/>
  <c r="O192" i="75"/>
  <c r="K192" i="75"/>
  <c r="Z191" i="75"/>
  <c r="Y191" i="75"/>
  <c r="X191" i="75"/>
  <c r="W191" i="75"/>
  <c r="V191" i="75"/>
  <c r="U191" i="75"/>
  <c r="T191" i="75"/>
  <c r="S191" i="75"/>
  <c r="O191" i="75"/>
  <c r="K191" i="75"/>
  <c r="Z190" i="75"/>
  <c r="Y190" i="75"/>
  <c r="X190" i="75"/>
  <c r="W190" i="75"/>
  <c r="V190" i="75"/>
  <c r="U190" i="75"/>
  <c r="T190" i="75"/>
  <c r="S190" i="75"/>
  <c r="O190" i="75"/>
  <c r="K190" i="75"/>
  <c r="Z189" i="75"/>
  <c r="Y189" i="75"/>
  <c r="X189" i="75"/>
  <c r="W189" i="75"/>
  <c r="V189" i="75"/>
  <c r="U189" i="75"/>
  <c r="T189" i="75"/>
  <c r="S189" i="75"/>
  <c r="O189" i="75"/>
  <c r="K189" i="75"/>
  <c r="Z188" i="75"/>
  <c r="Y188" i="75"/>
  <c r="X188" i="75"/>
  <c r="W188" i="75"/>
  <c r="V188" i="75"/>
  <c r="U188" i="75"/>
  <c r="T188" i="75"/>
  <c r="S188" i="75"/>
  <c r="O188" i="75"/>
  <c r="K188" i="75"/>
  <c r="Z187" i="75"/>
  <c r="Y187" i="75"/>
  <c r="X187" i="75"/>
  <c r="W187" i="75"/>
  <c r="V187" i="75"/>
  <c r="U187" i="75"/>
  <c r="T187" i="75"/>
  <c r="S187" i="75"/>
  <c r="O187" i="75"/>
  <c r="K187" i="75"/>
  <c r="Z186" i="75"/>
  <c r="Y186" i="75"/>
  <c r="X186" i="75"/>
  <c r="R139" i="75" s="1"/>
  <c r="W186" i="75"/>
  <c r="V186" i="75"/>
  <c r="R137" i="75" s="1"/>
  <c r="U186" i="75"/>
  <c r="T186" i="75"/>
  <c r="S186" i="75"/>
  <c r="O186" i="75"/>
  <c r="K186" i="75"/>
  <c r="Z185" i="75"/>
  <c r="Y185" i="75"/>
  <c r="X185" i="75"/>
  <c r="W185" i="75"/>
  <c r="V185" i="75"/>
  <c r="U185" i="75"/>
  <c r="R136" i="75" s="1"/>
  <c r="T185" i="75"/>
  <c r="R135" i="75" s="1"/>
  <c r="S185" i="75"/>
  <c r="O185" i="75"/>
  <c r="K185" i="75"/>
  <c r="B185" i="75"/>
  <c r="C185" i="75" s="1"/>
  <c r="B186" i="75" s="1"/>
  <c r="C186" i="75" s="1"/>
  <c r="B187" i="75" s="1"/>
  <c r="C187" i="75" s="1"/>
  <c r="B188" i="75" s="1"/>
  <c r="C188" i="75" s="1"/>
  <c r="B189" i="75" s="1"/>
  <c r="C189" i="75" s="1"/>
  <c r="B190" i="75" s="1"/>
  <c r="C190" i="75" s="1"/>
  <c r="B191" i="75" s="1"/>
  <c r="C191" i="75" s="1"/>
  <c r="B192" i="75" s="1"/>
  <c r="C192" i="75" s="1"/>
  <c r="B193" i="75" s="1"/>
  <c r="C193" i="75" s="1"/>
  <c r="B194" i="75" s="1"/>
  <c r="C194" i="75" s="1"/>
  <c r="B195" i="75" s="1"/>
  <c r="C195" i="75" s="1"/>
  <c r="A185" i="75"/>
  <c r="Z184" i="75"/>
  <c r="R141" i="75" s="1"/>
  <c r="Y184" i="75"/>
  <c r="R140" i="75" s="1"/>
  <c r="X184" i="75"/>
  <c r="W184" i="75"/>
  <c r="R138" i="75" s="1"/>
  <c r="V184" i="75"/>
  <c r="U184" i="75"/>
  <c r="T184" i="75"/>
  <c r="S184" i="75"/>
  <c r="O184" i="75"/>
  <c r="K184" i="75"/>
  <c r="Z183" i="75"/>
  <c r="Y183" i="75"/>
  <c r="X183" i="75"/>
  <c r="W183" i="75"/>
  <c r="V183" i="75"/>
  <c r="U183" i="75"/>
  <c r="T183" i="75"/>
  <c r="S183" i="75"/>
  <c r="O183" i="75"/>
  <c r="K183" i="75"/>
  <c r="Z182" i="75"/>
  <c r="Y182" i="75"/>
  <c r="X182" i="75"/>
  <c r="W182" i="75"/>
  <c r="V182" i="75"/>
  <c r="U182" i="75"/>
  <c r="T182" i="75"/>
  <c r="S182" i="75"/>
  <c r="O182" i="75"/>
  <c r="K182" i="75"/>
  <c r="Z181" i="75"/>
  <c r="Y181" i="75"/>
  <c r="X181" i="75"/>
  <c r="W181" i="75"/>
  <c r="V181" i="75"/>
  <c r="U181" i="75"/>
  <c r="T181" i="75"/>
  <c r="S181" i="75"/>
  <c r="O181" i="75"/>
  <c r="K181" i="75"/>
  <c r="Z180" i="75"/>
  <c r="Y180" i="75"/>
  <c r="X180" i="75"/>
  <c r="W180" i="75"/>
  <c r="V180" i="75"/>
  <c r="U180" i="75"/>
  <c r="T180" i="75"/>
  <c r="S180" i="75"/>
  <c r="O180" i="75"/>
  <c r="K180" i="75"/>
  <c r="Z179" i="75"/>
  <c r="Y179" i="75"/>
  <c r="X179" i="75"/>
  <c r="W179" i="75"/>
  <c r="V179" i="75"/>
  <c r="U179" i="75"/>
  <c r="T179" i="75"/>
  <c r="S179" i="75"/>
  <c r="O179" i="75"/>
  <c r="K179" i="75"/>
  <c r="Z178" i="75"/>
  <c r="Y178" i="75"/>
  <c r="X178" i="75"/>
  <c r="W178" i="75"/>
  <c r="V178" i="75"/>
  <c r="U178" i="75"/>
  <c r="T178" i="75"/>
  <c r="S178" i="75"/>
  <c r="O178" i="75"/>
  <c r="K178" i="75"/>
  <c r="Z177" i="75"/>
  <c r="Y177" i="75"/>
  <c r="X177" i="75"/>
  <c r="W177" i="75"/>
  <c r="V177" i="75"/>
  <c r="U177" i="75"/>
  <c r="T177" i="75"/>
  <c r="S177" i="75"/>
  <c r="O177" i="75"/>
  <c r="K177" i="75"/>
  <c r="Z176" i="75"/>
  <c r="Y176" i="75"/>
  <c r="X176" i="75"/>
  <c r="W176" i="75"/>
  <c r="V176" i="75"/>
  <c r="U176" i="75"/>
  <c r="T176" i="75"/>
  <c r="S176" i="75"/>
  <c r="O176" i="75"/>
  <c r="K176" i="75"/>
  <c r="Z175" i="75"/>
  <c r="Y175" i="75"/>
  <c r="X175" i="75"/>
  <c r="W175" i="75"/>
  <c r="V175" i="75"/>
  <c r="U175" i="75"/>
  <c r="U229" i="75" s="1"/>
  <c r="T175" i="75"/>
  <c r="S175" i="75"/>
  <c r="Q134" i="75" s="1"/>
  <c r="O175" i="75"/>
  <c r="K175" i="75"/>
  <c r="Z174" i="75"/>
  <c r="Y174" i="75"/>
  <c r="Q140" i="75" s="1"/>
  <c r="X174" i="75"/>
  <c r="W174" i="75"/>
  <c r="V174" i="75"/>
  <c r="U174" i="75"/>
  <c r="T174" i="75"/>
  <c r="S174" i="75"/>
  <c r="O174" i="75"/>
  <c r="K174" i="75"/>
  <c r="B174" i="75"/>
  <c r="C174" i="75" s="1"/>
  <c r="B175" i="75" s="1"/>
  <c r="C175" i="75" s="1"/>
  <c r="B176" i="75" s="1"/>
  <c r="C176" i="75" s="1"/>
  <c r="B177" i="75" s="1"/>
  <c r="C177" i="75" s="1"/>
  <c r="B178" i="75" s="1"/>
  <c r="C178" i="75" s="1"/>
  <c r="B179" i="75" s="1"/>
  <c r="C179" i="75" s="1"/>
  <c r="B180" i="75" s="1"/>
  <c r="C180" i="75" s="1"/>
  <c r="B181" i="75" s="1"/>
  <c r="C181" i="75" s="1"/>
  <c r="B182" i="75" s="1"/>
  <c r="C182" i="75" s="1"/>
  <c r="B183" i="75" s="1"/>
  <c r="C183" i="75" s="1"/>
  <c r="B184" i="75" s="1"/>
  <c r="C184" i="75" s="1"/>
  <c r="A174" i="75"/>
  <c r="Z173" i="75"/>
  <c r="Y173" i="75"/>
  <c r="X173" i="75"/>
  <c r="W173" i="75"/>
  <c r="V173" i="75"/>
  <c r="Q137" i="75" s="1"/>
  <c r="U173" i="75"/>
  <c r="T173" i="75"/>
  <c r="S173" i="75"/>
  <c r="O173" i="75"/>
  <c r="K173" i="75"/>
  <c r="Z172" i="75"/>
  <c r="Y172" i="75"/>
  <c r="X172" i="75"/>
  <c r="W172" i="75"/>
  <c r="V172" i="75"/>
  <c r="U172" i="75"/>
  <c r="T172" i="75"/>
  <c r="S172" i="75"/>
  <c r="O172" i="75"/>
  <c r="K172" i="75"/>
  <c r="Z171" i="75"/>
  <c r="Y171" i="75"/>
  <c r="X171" i="75"/>
  <c r="W171" i="75"/>
  <c r="V171" i="75"/>
  <c r="U171" i="75"/>
  <c r="T171" i="75"/>
  <c r="S171" i="75"/>
  <c r="O171" i="75"/>
  <c r="K171" i="75"/>
  <c r="Z170" i="75"/>
  <c r="Y170" i="75"/>
  <c r="X170" i="75"/>
  <c r="W170" i="75"/>
  <c r="V170" i="75"/>
  <c r="U170" i="75"/>
  <c r="T170" i="75"/>
  <c r="S170" i="75"/>
  <c r="O170" i="75"/>
  <c r="K170" i="75"/>
  <c r="Z169" i="75"/>
  <c r="Y169" i="75"/>
  <c r="X169" i="75"/>
  <c r="W169" i="75"/>
  <c r="V169" i="75"/>
  <c r="U169" i="75"/>
  <c r="T169" i="75"/>
  <c r="S169" i="75"/>
  <c r="O169" i="75"/>
  <c r="K169" i="75"/>
  <c r="Z168" i="75"/>
  <c r="Y168" i="75"/>
  <c r="X168" i="75"/>
  <c r="W168" i="75"/>
  <c r="V168" i="75"/>
  <c r="U168" i="75"/>
  <c r="T168" i="75"/>
  <c r="S168" i="75"/>
  <c r="O168" i="75"/>
  <c r="K168" i="75"/>
  <c r="Z167" i="75"/>
  <c r="Y167" i="75"/>
  <c r="X167" i="75"/>
  <c r="W167" i="75"/>
  <c r="V167" i="75"/>
  <c r="U167" i="75"/>
  <c r="T167" i="75"/>
  <c r="S167" i="75"/>
  <c r="O167" i="75"/>
  <c r="K167" i="75"/>
  <c r="Z166" i="75"/>
  <c r="Y166" i="75"/>
  <c r="X166" i="75"/>
  <c r="W166" i="75"/>
  <c r="V166" i="75"/>
  <c r="U166" i="75"/>
  <c r="T166" i="75"/>
  <c r="S166" i="75"/>
  <c r="O166" i="75"/>
  <c r="K166" i="75"/>
  <c r="Z165" i="75"/>
  <c r="Y165" i="75"/>
  <c r="X165" i="75"/>
  <c r="W165" i="75"/>
  <c r="V165" i="75"/>
  <c r="U165" i="75"/>
  <c r="T165" i="75"/>
  <c r="S165" i="75"/>
  <c r="O165" i="75"/>
  <c r="K165" i="75"/>
  <c r="Z164" i="75"/>
  <c r="Y164" i="75"/>
  <c r="X164" i="75"/>
  <c r="W164" i="75"/>
  <c r="V164" i="75"/>
  <c r="U164" i="75"/>
  <c r="T164" i="75"/>
  <c r="S164" i="75"/>
  <c r="O164" i="75"/>
  <c r="K164" i="75"/>
  <c r="Z163" i="75"/>
  <c r="Y163" i="75"/>
  <c r="X163" i="75"/>
  <c r="W163" i="75"/>
  <c r="P138" i="75" s="1"/>
  <c r="V138" i="75" s="1"/>
  <c r="V163" i="75"/>
  <c r="P137" i="75" s="1"/>
  <c r="U163" i="75"/>
  <c r="T163" i="75"/>
  <c r="P135" i="75" s="1"/>
  <c r="V135" i="75" s="1"/>
  <c r="S163" i="75"/>
  <c r="O163" i="75"/>
  <c r="K163" i="75"/>
  <c r="Z162" i="75"/>
  <c r="Z229" i="75" s="1"/>
  <c r="Y162" i="75"/>
  <c r="X162" i="75"/>
  <c r="P139" i="75" s="1"/>
  <c r="W162" i="75"/>
  <c r="W229" i="75" s="1"/>
  <c r="V162" i="75"/>
  <c r="U162" i="75"/>
  <c r="T162" i="75"/>
  <c r="T229" i="75" s="1"/>
  <c r="S162" i="75"/>
  <c r="S229" i="75" s="1"/>
  <c r="O162" i="75"/>
  <c r="K162" i="75"/>
  <c r="C162" i="75"/>
  <c r="B163" i="75" s="1"/>
  <c r="C163" i="75" s="1"/>
  <c r="B164" i="75" s="1"/>
  <c r="C164" i="75" s="1"/>
  <c r="B165" i="75" s="1"/>
  <c r="C165" i="75" s="1"/>
  <c r="B166" i="75" s="1"/>
  <c r="C166" i="75" s="1"/>
  <c r="B167" i="75" s="1"/>
  <c r="C167" i="75" s="1"/>
  <c r="B168" i="75" s="1"/>
  <c r="C168" i="75" s="1"/>
  <c r="B169" i="75" s="1"/>
  <c r="C169" i="75" s="1"/>
  <c r="B170" i="75" s="1"/>
  <c r="C170" i="75" s="1"/>
  <c r="B171" i="75" s="1"/>
  <c r="C171" i="75" s="1"/>
  <c r="B172" i="75" s="1"/>
  <c r="C172" i="75" s="1"/>
  <c r="B173" i="75" s="1"/>
  <c r="C173" i="75" s="1"/>
  <c r="B162" i="75"/>
  <c r="A162" i="75"/>
  <c r="L158" i="75"/>
  <c r="K157" i="75"/>
  <c r="K156" i="75"/>
  <c r="K155" i="75"/>
  <c r="K154" i="75"/>
  <c r="K153" i="75"/>
  <c r="K152" i="75"/>
  <c r="K158" i="75" s="1"/>
  <c r="K146" i="75"/>
  <c r="G146" i="75" s="1"/>
  <c r="F146" i="75"/>
  <c r="D146" i="75"/>
  <c r="A146" i="75"/>
  <c r="K144" i="75"/>
  <c r="L144" i="75" s="1"/>
  <c r="G144" i="75"/>
  <c r="F144" i="75"/>
  <c r="D144" i="75"/>
  <c r="A144" i="75"/>
  <c r="K142" i="75"/>
  <c r="G142" i="75"/>
  <c r="F142" i="75"/>
  <c r="D142" i="75"/>
  <c r="A142" i="75"/>
  <c r="S141" i="75"/>
  <c r="Q141" i="75"/>
  <c r="T140" i="75"/>
  <c r="S140" i="75"/>
  <c r="P140" i="75"/>
  <c r="K140" i="75"/>
  <c r="G140" i="75"/>
  <c r="F140" i="75"/>
  <c r="D140" i="75"/>
  <c r="A140" i="75"/>
  <c r="T139" i="75"/>
  <c r="S139" i="75"/>
  <c r="Q139" i="75"/>
  <c r="S138" i="75"/>
  <c r="Q138" i="75"/>
  <c r="K138" i="75"/>
  <c r="G138" i="75"/>
  <c r="F138" i="75"/>
  <c r="D138" i="75"/>
  <c r="A138" i="75"/>
  <c r="S137" i="75"/>
  <c r="T136" i="75"/>
  <c r="S136" i="75"/>
  <c r="P136" i="75"/>
  <c r="L136" i="75"/>
  <c r="K136" i="75"/>
  <c r="G136" i="75"/>
  <c r="F136" i="75"/>
  <c r="D136" i="75"/>
  <c r="A136" i="75"/>
  <c r="U135" i="75"/>
  <c r="T135" i="75"/>
  <c r="S135" i="75"/>
  <c r="Q135" i="75"/>
  <c r="R134" i="75"/>
  <c r="H140" i="75" s="1"/>
  <c r="P134" i="75"/>
  <c r="Z113" i="75"/>
  <c r="Y113" i="75"/>
  <c r="X113" i="75"/>
  <c r="W113" i="75"/>
  <c r="V113" i="75"/>
  <c r="U113" i="75"/>
  <c r="T113" i="75"/>
  <c r="S113" i="75"/>
  <c r="O113" i="75"/>
  <c r="K113" i="75"/>
  <c r="Z112" i="75"/>
  <c r="Y112" i="75"/>
  <c r="X112" i="75"/>
  <c r="W112" i="75"/>
  <c r="V112" i="75"/>
  <c r="U112" i="75"/>
  <c r="T112" i="75"/>
  <c r="S112" i="75"/>
  <c r="O112" i="75"/>
  <c r="K112" i="75"/>
  <c r="Z111" i="75"/>
  <c r="Y111" i="75"/>
  <c r="X111" i="75"/>
  <c r="W111" i="75"/>
  <c r="V111" i="75"/>
  <c r="U111" i="75"/>
  <c r="T111" i="75"/>
  <c r="S111" i="75"/>
  <c r="O111" i="75"/>
  <c r="K111" i="75"/>
  <c r="Z110" i="75"/>
  <c r="Y110" i="75"/>
  <c r="X110" i="75"/>
  <c r="W110" i="75"/>
  <c r="V110" i="75"/>
  <c r="U110" i="75"/>
  <c r="T110" i="75"/>
  <c r="S110" i="75"/>
  <c r="O110" i="75"/>
  <c r="K110" i="75"/>
  <c r="Z109" i="75"/>
  <c r="Y109" i="75"/>
  <c r="X109" i="75"/>
  <c r="W109" i="75"/>
  <c r="V109" i="75"/>
  <c r="U109" i="75"/>
  <c r="T109" i="75"/>
  <c r="S109" i="75"/>
  <c r="O109" i="75"/>
  <c r="K109" i="75"/>
  <c r="Z108" i="75"/>
  <c r="Y108" i="75"/>
  <c r="X108" i="75"/>
  <c r="W108" i="75"/>
  <c r="V108" i="75"/>
  <c r="U108" i="75"/>
  <c r="T108" i="75"/>
  <c r="S108" i="75"/>
  <c r="O108" i="75"/>
  <c r="K108" i="75"/>
  <c r="Z107" i="75"/>
  <c r="Y107" i="75"/>
  <c r="X107" i="75"/>
  <c r="W107" i="75"/>
  <c r="V107" i="75"/>
  <c r="U107" i="75"/>
  <c r="T107" i="75"/>
  <c r="S107" i="75"/>
  <c r="O107" i="75"/>
  <c r="K107" i="75"/>
  <c r="Z106" i="75"/>
  <c r="Y106" i="75"/>
  <c r="X106" i="75"/>
  <c r="W106" i="75"/>
  <c r="V106" i="75"/>
  <c r="U106" i="75"/>
  <c r="T106" i="75"/>
  <c r="S106" i="75"/>
  <c r="O106" i="75"/>
  <c r="K106" i="75"/>
  <c r="Z105" i="75"/>
  <c r="Y105" i="75"/>
  <c r="X105" i="75"/>
  <c r="W105" i="75"/>
  <c r="V105" i="75"/>
  <c r="U105" i="75"/>
  <c r="T105" i="75"/>
  <c r="S105" i="75"/>
  <c r="O105" i="75"/>
  <c r="K105" i="75"/>
  <c r="Z104" i="75"/>
  <c r="Y104" i="75"/>
  <c r="U25" i="75" s="1"/>
  <c r="X104" i="75"/>
  <c r="W104" i="75"/>
  <c r="U23" i="75" s="1"/>
  <c r="V104" i="75"/>
  <c r="U104" i="75"/>
  <c r="T104" i="75"/>
  <c r="S104" i="75"/>
  <c r="O104" i="75"/>
  <c r="K104" i="75"/>
  <c r="Z103" i="75"/>
  <c r="Y103" i="75"/>
  <c r="X103" i="75"/>
  <c r="W103" i="75"/>
  <c r="V103" i="75"/>
  <c r="U22" i="75" s="1"/>
  <c r="U103" i="75"/>
  <c r="U21" i="75" s="1"/>
  <c r="T103" i="75"/>
  <c r="S103" i="75"/>
  <c r="U19" i="75" s="1"/>
  <c r="O103" i="75"/>
  <c r="K103" i="75"/>
  <c r="B103" i="75"/>
  <c r="C103" i="75" s="1"/>
  <c r="B104" i="75" s="1"/>
  <c r="C104" i="75" s="1"/>
  <c r="B105" i="75" s="1"/>
  <c r="C105" i="75" s="1"/>
  <c r="B106" i="75" s="1"/>
  <c r="C106" i="75" s="1"/>
  <c r="B107" i="75" s="1"/>
  <c r="C107" i="75" s="1"/>
  <c r="B108" i="75" s="1"/>
  <c r="C108" i="75" s="1"/>
  <c r="B109" i="75" s="1"/>
  <c r="C109" i="75" s="1"/>
  <c r="B110" i="75" s="1"/>
  <c r="C110" i="75" s="1"/>
  <c r="B111" i="75" s="1"/>
  <c r="C111" i="75" s="1"/>
  <c r="B112" i="75" s="1"/>
  <c r="C112" i="75" s="1"/>
  <c r="B113" i="75" s="1"/>
  <c r="C113" i="75" s="1"/>
  <c r="A103" i="75"/>
  <c r="Z102" i="75"/>
  <c r="U26" i="75" s="1"/>
  <c r="Y102" i="75"/>
  <c r="X102" i="75"/>
  <c r="U24" i="75" s="1"/>
  <c r="W102" i="75"/>
  <c r="V102" i="75"/>
  <c r="U102" i="75"/>
  <c r="T102" i="75"/>
  <c r="S102" i="75"/>
  <c r="O102" i="75"/>
  <c r="K102" i="75"/>
  <c r="Z101" i="75"/>
  <c r="Y101" i="75"/>
  <c r="X101" i="75"/>
  <c r="W101" i="75"/>
  <c r="V101" i="75"/>
  <c r="U101" i="75"/>
  <c r="T101" i="75"/>
  <c r="S101" i="75"/>
  <c r="O101" i="75"/>
  <c r="K101" i="75"/>
  <c r="Z100" i="75"/>
  <c r="Y100" i="75"/>
  <c r="X100" i="75"/>
  <c r="W100" i="75"/>
  <c r="V100" i="75"/>
  <c r="U100" i="75"/>
  <c r="T100" i="75"/>
  <c r="S100" i="75"/>
  <c r="O100" i="75"/>
  <c r="K100" i="75"/>
  <c r="Z99" i="75"/>
  <c r="Y99" i="75"/>
  <c r="X99" i="75"/>
  <c r="W99" i="75"/>
  <c r="V99" i="75"/>
  <c r="U99" i="75"/>
  <c r="T99" i="75"/>
  <c r="S99" i="75"/>
  <c r="O99" i="75"/>
  <c r="K99" i="75"/>
  <c r="Z98" i="75"/>
  <c r="Y98" i="75"/>
  <c r="X98" i="75"/>
  <c r="W98" i="75"/>
  <c r="V98" i="75"/>
  <c r="U98" i="75"/>
  <c r="T98" i="75"/>
  <c r="S98" i="75"/>
  <c r="O98" i="75"/>
  <c r="K98" i="75"/>
  <c r="Z97" i="75"/>
  <c r="Y97" i="75"/>
  <c r="X97" i="75"/>
  <c r="W97" i="75"/>
  <c r="V97" i="75"/>
  <c r="U97" i="75"/>
  <c r="T97" i="75"/>
  <c r="S97" i="75"/>
  <c r="O97" i="75"/>
  <c r="K97" i="75"/>
  <c r="Z96" i="75"/>
  <c r="Y96" i="75"/>
  <c r="X96" i="75"/>
  <c r="W96" i="75"/>
  <c r="V96" i="75"/>
  <c r="U96" i="75"/>
  <c r="T96" i="75"/>
  <c r="S96" i="75"/>
  <c r="O96" i="75"/>
  <c r="K96" i="75"/>
  <c r="Z95" i="75"/>
  <c r="Y95" i="75"/>
  <c r="X95" i="75"/>
  <c r="W95" i="75"/>
  <c r="V95" i="75"/>
  <c r="U95" i="75"/>
  <c r="T95" i="75"/>
  <c r="S95" i="75"/>
  <c r="O95" i="75"/>
  <c r="K95" i="75"/>
  <c r="Z94" i="75"/>
  <c r="Y94" i="75"/>
  <c r="X94" i="75"/>
  <c r="W94" i="75"/>
  <c r="V94" i="75"/>
  <c r="U94" i="75"/>
  <c r="T94" i="75"/>
  <c r="S94" i="75"/>
  <c r="O94" i="75"/>
  <c r="K94" i="75"/>
  <c r="Z93" i="75"/>
  <c r="Y93" i="75"/>
  <c r="X93" i="75"/>
  <c r="W93" i="75"/>
  <c r="V93" i="75"/>
  <c r="T22" i="75" s="1"/>
  <c r="U93" i="75"/>
  <c r="T93" i="75"/>
  <c r="T20" i="75" s="1"/>
  <c r="S93" i="75"/>
  <c r="O93" i="75"/>
  <c r="K93" i="75"/>
  <c r="Z92" i="75"/>
  <c r="T26" i="75" s="1"/>
  <c r="Y92" i="75"/>
  <c r="X92" i="75"/>
  <c r="T24" i="75" s="1"/>
  <c r="W92" i="75"/>
  <c r="V92" i="75"/>
  <c r="U92" i="75"/>
  <c r="T92" i="75"/>
  <c r="S92" i="75"/>
  <c r="T19" i="75" s="1"/>
  <c r="O92" i="75"/>
  <c r="K92" i="75"/>
  <c r="C92" i="75"/>
  <c r="B93" i="75" s="1"/>
  <c r="C93" i="75" s="1"/>
  <c r="B94" i="75" s="1"/>
  <c r="C94" i="75" s="1"/>
  <c r="B95" i="75" s="1"/>
  <c r="C95" i="75" s="1"/>
  <c r="B96" i="75" s="1"/>
  <c r="C96" i="75" s="1"/>
  <c r="B97" i="75" s="1"/>
  <c r="C97" i="75" s="1"/>
  <c r="B98" i="75" s="1"/>
  <c r="C98" i="75" s="1"/>
  <c r="B99" i="75" s="1"/>
  <c r="C99" i="75" s="1"/>
  <c r="B100" i="75" s="1"/>
  <c r="C100" i="75" s="1"/>
  <c r="B101" i="75" s="1"/>
  <c r="C101" i="75" s="1"/>
  <c r="B102" i="75" s="1"/>
  <c r="C102" i="75" s="1"/>
  <c r="B92" i="75"/>
  <c r="A92" i="75"/>
  <c r="Z91" i="75"/>
  <c r="Y91" i="75"/>
  <c r="X91" i="75"/>
  <c r="W91" i="75"/>
  <c r="T23" i="75" s="1"/>
  <c r="V91" i="75"/>
  <c r="U91" i="75"/>
  <c r="T21" i="75" s="1"/>
  <c r="T91" i="75"/>
  <c r="S91" i="75"/>
  <c r="O91" i="75"/>
  <c r="K91" i="75"/>
  <c r="Z90" i="75"/>
  <c r="Y90" i="75"/>
  <c r="X90" i="75"/>
  <c r="W90" i="75"/>
  <c r="V90" i="75"/>
  <c r="U90" i="75"/>
  <c r="T90" i="75"/>
  <c r="S90" i="75"/>
  <c r="O90" i="75"/>
  <c r="K90" i="75"/>
  <c r="Z89" i="75"/>
  <c r="Y89" i="75"/>
  <c r="X89" i="75"/>
  <c r="W89" i="75"/>
  <c r="V89" i="75"/>
  <c r="U89" i="75"/>
  <c r="T89" i="75"/>
  <c r="S89" i="75"/>
  <c r="O89" i="75"/>
  <c r="K89" i="75"/>
  <c r="Z88" i="75"/>
  <c r="Y88" i="75"/>
  <c r="X88" i="75"/>
  <c r="W88" i="75"/>
  <c r="V88" i="75"/>
  <c r="U88" i="75"/>
  <c r="T88" i="75"/>
  <c r="S88" i="75"/>
  <c r="O88" i="75"/>
  <c r="K88" i="75"/>
  <c r="Z87" i="75"/>
  <c r="Y87" i="75"/>
  <c r="X87" i="75"/>
  <c r="W87" i="75"/>
  <c r="V87" i="75"/>
  <c r="U87" i="75"/>
  <c r="T87" i="75"/>
  <c r="S87" i="75"/>
  <c r="O87" i="75"/>
  <c r="K87" i="75"/>
  <c r="Z86" i="75"/>
  <c r="Y86" i="75"/>
  <c r="X86" i="75"/>
  <c r="W86" i="75"/>
  <c r="V86" i="75"/>
  <c r="U86" i="75"/>
  <c r="T86" i="75"/>
  <c r="S86" i="75"/>
  <c r="O86" i="75"/>
  <c r="K86" i="75"/>
  <c r="Z85" i="75"/>
  <c r="Y85" i="75"/>
  <c r="X85" i="75"/>
  <c r="W85" i="75"/>
  <c r="V85" i="75"/>
  <c r="U85" i="75"/>
  <c r="T85" i="75"/>
  <c r="S85" i="75"/>
  <c r="O85" i="75"/>
  <c r="K85" i="75"/>
  <c r="Z84" i="75"/>
  <c r="Y84" i="75"/>
  <c r="X84" i="75"/>
  <c r="W84" i="75"/>
  <c r="V84" i="75"/>
  <c r="U84" i="75"/>
  <c r="T84" i="75"/>
  <c r="S84" i="75"/>
  <c r="O84" i="75"/>
  <c r="K84" i="75"/>
  <c r="Z83" i="75"/>
  <c r="Y83" i="75"/>
  <c r="X83" i="75"/>
  <c r="W83" i="75"/>
  <c r="V83" i="75"/>
  <c r="U83" i="75"/>
  <c r="T83" i="75"/>
  <c r="S83" i="75"/>
  <c r="O83" i="75"/>
  <c r="K83" i="75"/>
  <c r="Z82" i="75"/>
  <c r="Y82" i="75"/>
  <c r="X82" i="75"/>
  <c r="W82" i="75"/>
  <c r="V82" i="75"/>
  <c r="U82" i="75"/>
  <c r="T82" i="75"/>
  <c r="S82" i="75"/>
  <c r="S19" i="75" s="1"/>
  <c r="O82" i="75"/>
  <c r="K82" i="75"/>
  <c r="Z81" i="75"/>
  <c r="Y81" i="75"/>
  <c r="X81" i="75"/>
  <c r="W81" i="75"/>
  <c r="V81" i="75"/>
  <c r="U81" i="75"/>
  <c r="T81" i="75"/>
  <c r="S81" i="75"/>
  <c r="O81" i="75"/>
  <c r="K81" i="75"/>
  <c r="B81" i="75"/>
  <c r="C81" i="75" s="1"/>
  <c r="B82" i="75" s="1"/>
  <c r="C82" i="75" s="1"/>
  <c r="B83" i="75" s="1"/>
  <c r="C83" i="75" s="1"/>
  <c r="B84" i="75" s="1"/>
  <c r="C84" i="75" s="1"/>
  <c r="B85" i="75" s="1"/>
  <c r="C85" i="75" s="1"/>
  <c r="B86" i="75" s="1"/>
  <c r="C86" i="75" s="1"/>
  <c r="B87" i="75" s="1"/>
  <c r="C87" i="75" s="1"/>
  <c r="B88" i="75" s="1"/>
  <c r="C88" i="75" s="1"/>
  <c r="B89" i="75" s="1"/>
  <c r="C89" i="75" s="1"/>
  <c r="B90" i="75" s="1"/>
  <c r="C90" i="75" s="1"/>
  <c r="B91" i="75" s="1"/>
  <c r="C91" i="75" s="1"/>
  <c r="A81" i="75"/>
  <c r="Z80" i="75"/>
  <c r="Y80" i="75"/>
  <c r="X80" i="75"/>
  <c r="W80" i="75"/>
  <c r="V80" i="75"/>
  <c r="U80" i="75"/>
  <c r="T80" i="75"/>
  <c r="S80" i="75"/>
  <c r="O80" i="75"/>
  <c r="K80" i="75"/>
  <c r="Z79" i="75"/>
  <c r="Y79" i="75"/>
  <c r="X79" i="75"/>
  <c r="W79" i="75"/>
  <c r="V79" i="75"/>
  <c r="U79" i="75"/>
  <c r="T79" i="75"/>
  <c r="S79" i="75"/>
  <c r="O79" i="75"/>
  <c r="K79" i="75"/>
  <c r="Z78" i="75"/>
  <c r="Y78" i="75"/>
  <c r="X78" i="75"/>
  <c r="W78" i="75"/>
  <c r="V78" i="75"/>
  <c r="U78" i="75"/>
  <c r="T78" i="75"/>
  <c r="S78" i="75"/>
  <c r="O78" i="75"/>
  <c r="K78" i="75"/>
  <c r="Z77" i="75"/>
  <c r="Y77" i="75"/>
  <c r="X77" i="75"/>
  <c r="W77" i="75"/>
  <c r="V77" i="75"/>
  <c r="U77" i="75"/>
  <c r="T77" i="75"/>
  <c r="S77" i="75"/>
  <c r="O77" i="75"/>
  <c r="K77" i="75"/>
  <c r="Z76" i="75"/>
  <c r="Y76" i="75"/>
  <c r="X76" i="75"/>
  <c r="W76" i="75"/>
  <c r="V76" i="75"/>
  <c r="U76" i="75"/>
  <c r="T76" i="75"/>
  <c r="S76" i="75"/>
  <c r="O76" i="75"/>
  <c r="K76" i="75"/>
  <c r="Z75" i="75"/>
  <c r="Y75" i="75"/>
  <c r="X75" i="75"/>
  <c r="W75" i="75"/>
  <c r="V75" i="75"/>
  <c r="U75" i="75"/>
  <c r="T75" i="75"/>
  <c r="S75" i="75"/>
  <c r="O75" i="75"/>
  <c r="K75" i="75"/>
  <c r="Z74" i="75"/>
  <c r="Y74" i="75"/>
  <c r="X74" i="75"/>
  <c r="W74" i="75"/>
  <c r="V74" i="75"/>
  <c r="U74" i="75"/>
  <c r="T74" i="75"/>
  <c r="S74" i="75"/>
  <c r="O74" i="75"/>
  <c r="K74" i="75"/>
  <c r="Z73" i="75"/>
  <c r="Y73" i="75"/>
  <c r="X73" i="75"/>
  <c r="W73" i="75"/>
  <c r="V73" i="75"/>
  <c r="U73" i="75"/>
  <c r="T73" i="75"/>
  <c r="S73" i="75"/>
  <c r="O73" i="75"/>
  <c r="K73" i="75"/>
  <c r="Z72" i="75"/>
  <c r="Y72" i="75"/>
  <c r="X72" i="75"/>
  <c r="W72" i="75"/>
  <c r="V72" i="75"/>
  <c r="U72" i="75"/>
  <c r="T72" i="75"/>
  <c r="S72" i="75"/>
  <c r="O72" i="75"/>
  <c r="K72" i="75"/>
  <c r="Z71" i="75"/>
  <c r="Y71" i="75"/>
  <c r="X71" i="75"/>
  <c r="R24" i="75" s="1"/>
  <c r="W71" i="75"/>
  <c r="V71" i="75"/>
  <c r="R22" i="75" s="1"/>
  <c r="U71" i="75"/>
  <c r="T71" i="75"/>
  <c r="S71" i="75"/>
  <c r="O71" i="75"/>
  <c r="K71" i="75"/>
  <c r="Z70" i="75"/>
  <c r="Y70" i="75"/>
  <c r="X70" i="75"/>
  <c r="W70" i="75"/>
  <c r="V70" i="75"/>
  <c r="U70" i="75"/>
  <c r="R21" i="75" s="1"/>
  <c r="T70" i="75"/>
  <c r="R20" i="75" s="1"/>
  <c r="S70" i="75"/>
  <c r="O70" i="75"/>
  <c r="K70" i="75"/>
  <c r="C70" i="75"/>
  <c r="B71" i="75" s="1"/>
  <c r="C71" i="75" s="1"/>
  <c r="B72" i="75" s="1"/>
  <c r="C72" i="75" s="1"/>
  <c r="B73" i="75" s="1"/>
  <c r="C73" i="75" s="1"/>
  <c r="B74" i="75" s="1"/>
  <c r="C74" i="75" s="1"/>
  <c r="B75" i="75" s="1"/>
  <c r="C75" i="75" s="1"/>
  <c r="B76" i="75" s="1"/>
  <c r="C76" i="75" s="1"/>
  <c r="B77" i="75" s="1"/>
  <c r="C77" i="75" s="1"/>
  <c r="B78" i="75" s="1"/>
  <c r="C78" i="75" s="1"/>
  <c r="B79" i="75" s="1"/>
  <c r="C79" i="75" s="1"/>
  <c r="B80" i="75" s="1"/>
  <c r="C80" i="75" s="1"/>
  <c r="B70" i="75"/>
  <c r="A70" i="75"/>
  <c r="Z69" i="75"/>
  <c r="R26" i="75" s="1"/>
  <c r="Y69" i="75"/>
  <c r="R25" i="75" s="1"/>
  <c r="X69" i="75"/>
  <c r="W69" i="75"/>
  <c r="R23" i="75" s="1"/>
  <c r="V69" i="75"/>
  <c r="U69" i="75"/>
  <c r="T69" i="75"/>
  <c r="S69" i="75"/>
  <c r="O69" i="75"/>
  <c r="K69" i="75"/>
  <c r="Z68" i="75"/>
  <c r="Y68" i="75"/>
  <c r="X68" i="75"/>
  <c r="W68" i="75"/>
  <c r="V68" i="75"/>
  <c r="U68" i="75"/>
  <c r="T68" i="75"/>
  <c r="S68" i="75"/>
  <c r="O68" i="75"/>
  <c r="K68" i="75"/>
  <c r="Z67" i="75"/>
  <c r="Y67" i="75"/>
  <c r="X67" i="75"/>
  <c r="W67" i="75"/>
  <c r="V67" i="75"/>
  <c r="U67" i="75"/>
  <c r="T67" i="75"/>
  <c r="S67" i="75"/>
  <c r="O67" i="75"/>
  <c r="K67" i="75"/>
  <c r="Z66" i="75"/>
  <c r="Y66" i="75"/>
  <c r="X66" i="75"/>
  <c r="W66" i="75"/>
  <c r="V66" i="75"/>
  <c r="U66" i="75"/>
  <c r="T66" i="75"/>
  <c r="S66" i="75"/>
  <c r="O66" i="75"/>
  <c r="K66" i="75"/>
  <c r="Z65" i="75"/>
  <c r="Y65" i="75"/>
  <c r="X65" i="75"/>
  <c r="W65" i="75"/>
  <c r="V65" i="75"/>
  <c r="U65" i="75"/>
  <c r="T65" i="75"/>
  <c r="S65" i="75"/>
  <c r="O65" i="75"/>
  <c r="K65" i="75"/>
  <c r="Z64" i="75"/>
  <c r="Y64" i="75"/>
  <c r="X64" i="75"/>
  <c r="W64" i="75"/>
  <c r="V64" i="75"/>
  <c r="U64" i="75"/>
  <c r="T64" i="75"/>
  <c r="S64" i="75"/>
  <c r="O64" i="75"/>
  <c r="K64" i="75"/>
  <c r="Z63" i="75"/>
  <c r="Y63" i="75"/>
  <c r="X63" i="75"/>
  <c r="W63" i="75"/>
  <c r="V63" i="75"/>
  <c r="U63" i="75"/>
  <c r="T63" i="75"/>
  <c r="S63" i="75"/>
  <c r="O63" i="75"/>
  <c r="K63" i="75"/>
  <c r="Z62" i="75"/>
  <c r="Y62" i="75"/>
  <c r="X62" i="75"/>
  <c r="W62" i="75"/>
  <c r="V62" i="75"/>
  <c r="U62" i="75"/>
  <c r="T62" i="75"/>
  <c r="S62" i="75"/>
  <c r="O62" i="75"/>
  <c r="K62" i="75"/>
  <c r="Z61" i="75"/>
  <c r="Y61" i="75"/>
  <c r="X61" i="75"/>
  <c r="W61" i="75"/>
  <c r="V61" i="75"/>
  <c r="U61" i="75"/>
  <c r="T61" i="75"/>
  <c r="S61" i="75"/>
  <c r="O61" i="75"/>
  <c r="K61" i="75"/>
  <c r="Z60" i="75"/>
  <c r="Y60" i="75"/>
  <c r="X60" i="75"/>
  <c r="W60" i="75"/>
  <c r="V60" i="75"/>
  <c r="U60" i="75"/>
  <c r="U114" i="75" s="1"/>
  <c r="T60" i="75"/>
  <c r="S60" i="75"/>
  <c r="Q19" i="75" s="1"/>
  <c r="H23" i="75" s="1"/>
  <c r="O60" i="75"/>
  <c r="K60" i="75"/>
  <c r="Z59" i="75"/>
  <c r="Y59" i="75"/>
  <c r="Q25" i="75" s="1"/>
  <c r="X59" i="75"/>
  <c r="W59" i="75"/>
  <c r="V59" i="75"/>
  <c r="U59" i="75"/>
  <c r="T59" i="75"/>
  <c r="S59" i="75"/>
  <c r="O59" i="75"/>
  <c r="K59" i="75"/>
  <c r="B59" i="75"/>
  <c r="C59" i="75" s="1"/>
  <c r="B60" i="75" s="1"/>
  <c r="C60" i="75" s="1"/>
  <c r="B61" i="75" s="1"/>
  <c r="C61" i="75" s="1"/>
  <c r="B62" i="75" s="1"/>
  <c r="C62" i="75" s="1"/>
  <c r="B63" i="75" s="1"/>
  <c r="C63" i="75" s="1"/>
  <c r="B64" i="75" s="1"/>
  <c r="C64" i="75" s="1"/>
  <c r="B65" i="75" s="1"/>
  <c r="C65" i="75" s="1"/>
  <c r="B66" i="75" s="1"/>
  <c r="C66" i="75" s="1"/>
  <c r="B67" i="75" s="1"/>
  <c r="C67" i="75" s="1"/>
  <c r="B68" i="75" s="1"/>
  <c r="C68" i="75" s="1"/>
  <c r="B69" i="75" s="1"/>
  <c r="C69" i="75" s="1"/>
  <c r="A59" i="75"/>
  <c r="Z58" i="75"/>
  <c r="Y58" i="75"/>
  <c r="X58" i="75"/>
  <c r="W58" i="75"/>
  <c r="V58" i="75"/>
  <c r="Q22" i="75" s="1"/>
  <c r="U58" i="75"/>
  <c r="T58" i="75"/>
  <c r="S58" i="75"/>
  <c r="O58" i="75"/>
  <c r="K58" i="75"/>
  <c r="Z57" i="75"/>
  <c r="Y57" i="75"/>
  <c r="X57" i="75"/>
  <c r="W57" i="75"/>
  <c r="V57" i="75"/>
  <c r="U57" i="75"/>
  <c r="T57" i="75"/>
  <c r="S57" i="75"/>
  <c r="O57" i="75"/>
  <c r="K57" i="75"/>
  <c r="Z56" i="75"/>
  <c r="Y56" i="75"/>
  <c r="X56" i="75"/>
  <c r="W56" i="75"/>
  <c r="V56" i="75"/>
  <c r="U56" i="75"/>
  <c r="T56" i="75"/>
  <c r="S56" i="75"/>
  <c r="O56" i="75"/>
  <c r="K56" i="75"/>
  <c r="Z55" i="75"/>
  <c r="Y55" i="75"/>
  <c r="X55" i="75"/>
  <c r="W55" i="75"/>
  <c r="V55" i="75"/>
  <c r="U55" i="75"/>
  <c r="T55" i="75"/>
  <c r="S55" i="75"/>
  <c r="O55" i="75"/>
  <c r="K55" i="75"/>
  <c r="Z54" i="75"/>
  <c r="Y54" i="75"/>
  <c r="X54" i="75"/>
  <c r="W54" i="75"/>
  <c r="V54" i="75"/>
  <c r="U54" i="75"/>
  <c r="T54" i="75"/>
  <c r="S54" i="75"/>
  <c r="O54" i="75"/>
  <c r="K54" i="75"/>
  <c r="Z53" i="75"/>
  <c r="Y53" i="75"/>
  <c r="X53" i="75"/>
  <c r="W53" i="75"/>
  <c r="V53" i="75"/>
  <c r="U53" i="75"/>
  <c r="T53" i="75"/>
  <c r="S53" i="75"/>
  <c r="O53" i="75"/>
  <c r="K53" i="75"/>
  <c r="Z52" i="75"/>
  <c r="Y52" i="75"/>
  <c r="X52" i="75"/>
  <c r="W52" i="75"/>
  <c r="V52" i="75"/>
  <c r="U52" i="75"/>
  <c r="T52" i="75"/>
  <c r="S52" i="75"/>
  <c r="O52" i="75"/>
  <c r="K52" i="75"/>
  <c r="Z51" i="75"/>
  <c r="Y51" i="75"/>
  <c r="X51" i="75"/>
  <c r="W51" i="75"/>
  <c r="V51" i="75"/>
  <c r="U51" i="75"/>
  <c r="T51" i="75"/>
  <c r="S51" i="75"/>
  <c r="O51" i="75"/>
  <c r="K51" i="75"/>
  <c r="Z50" i="75"/>
  <c r="Y50" i="75"/>
  <c r="X50" i="75"/>
  <c r="W50" i="75"/>
  <c r="V50" i="75"/>
  <c r="U50" i="75"/>
  <c r="T50" i="75"/>
  <c r="S50" i="75"/>
  <c r="O50" i="75"/>
  <c r="K50" i="75"/>
  <c r="Z49" i="75"/>
  <c r="Y49" i="75"/>
  <c r="X49" i="75"/>
  <c r="W49" i="75"/>
  <c r="V49" i="75"/>
  <c r="U49" i="75"/>
  <c r="T49" i="75"/>
  <c r="S49" i="75"/>
  <c r="O49" i="75"/>
  <c r="K49" i="75"/>
  <c r="Z48" i="75"/>
  <c r="Y48" i="75"/>
  <c r="X48" i="75"/>
  <c r="W48" i="75"/>
  <c r="P23" i="75" s="1"/>
  <c r="V48" i="75"/>
  <c r="P22" i="75" s="1"/>
  <c r="U48" i="75"/>
  <c r="T48" i="75"/>
  <c r="P20" i="75" s="1"/>
  <c r="S48" i="75"/>
  <c r="O48" i="75"/>
  <c r="K48" i="75"/>
  <c r="Z47" i="75"/>
  <c r="Z114" i="75" s="1"/>
  <c r="Y47" i="75"/>
  <c r="Y114" i="75" s="1"/>
  <c r="X47" i="75"/>
  <c r="P24" i="75" s="1"/>
  <c r="V24" i="75" s="1"/>
  <c r="W47" i="75"/>
  <c r="W114" i="75" s="1"/>
  <c r="V47" i="75"/>
  <c r="U47" i="75"/>
  <c r="T47" i="75"/>
  <c r="T114" i="75" s="1"/>
  <c r="S47" i="75"/>
  <c r="O47" i="75"/>
  <c r="K47" i="75"/>
  <c r="C47" i="75"/>
  <c r="B48" i="75" s="1"/>
  <c r="C48" i="75" s="1"/>
  <c r="B49" i="75" s="1"/>
  <c r="C49" i="75" s="1"/>
  <c r="B50" i="75" s="1"/>
  <c r="C50" i="75" s="1"/>
  <c r="B51" i="75" s="1"/>
  <c r="C51" i="75" s="1"/>
  <c r="B52" i="75" s="1"/>
  <c r="C52" i="75" s="1"/>
  <c r="B53" i="75" s="1"/>
  <c r="C53" i="75" s="1"/>
  <c r="B54" i="75" s="1"/>
  <c r="C54" i="75" s="1"/>
  <c r="B55" i="75" s="1"/>
  <c r="C55" i="75" s="1"/>
  <c r="B56" i="75" s="1"/>
  <c r="C56" i="75" s="1"/>
  <c r="B57" i="75" s="1"/>
  <c r="C57" i="75" s="1"/>
  <c r="B58" i="75" s="1"/>
  <c r="C58" i="75" s="1"/>
  <c r="B47" i="75"/>
  <c r="A47" i="75"/>
  <c r="L43" i="75"/>
  <c r="K42" i="75"/>
  <c r="K41" i="75"/>
  <c r="K40" i="75"/>
  <c r="K39" i="75"/>
  <c r="K38" i="75"/>
  <c r="K37" i="75"/>
  <c r="K43" i="75" s="1"/>
  <c r="K31" i="75"/>
  <c r="H3" i="75" s="1"/>
  <c r="F31" i="75"/>
  <c r="D31" i="75"/>
  <c r="A31" i="75"/>
  <c r="K29" i="75"/>
  <c r="L29" i="75" s="1"/>
  <c r="G29" i="75"/>
  <c r="F29" i="75"/>
  <c r="D29" i="75"/>
  <c r="A29" i="75"/>
  <c r="L27" i="75"/>
  <c r="K27" i="75"/>
  <c r="G27" i="75"/>
  <c r="F27" i="75"/>
  <c r="D27" i="75"/>
  <c r="A27" i="75"/>
  <c r="S26" i="75"/>
  <c r="Q26" i="75"/>
  <c r="T25" i="75"/>
  <c r="S25" i="75"/>
  <c r="P25" i="75"/>
  <c r="L25" i="75"/>
  <c r="K25" i="75"/>
  <c r="G25" i="75"/>
  <c r="F25" i="75"/>
  <c r="D25" i="75"/>
  <c r="A25" i="75"/>
  <c r="S24" i="75"/>
  <c r="Q24" i="75"/>
  <c r="S23" i="75"/>
  <c r="Q23" i="75"/>
  <c r="L23" i="75"/>
  <c r="K23" i="75"/>
  <c r="G23" i="75"/>
  <c r="F23" i="75"/>
  <c r="D23" i="75"/>
  <c r="A23" i="75"/>
  <c r="S22" i="75"/>
  <c r="S21" i="75"/>
  <c r="P21" i="75"/>
  <c r="L21" i="75"/>
  <c r="K21" i="75"/>
  <c r="K34" i="75" s="1"/>
  <c r="L33" i="75" s="1"/>
  <c r="G21" i="75"/>
  <c r="F21" i="75"/>
  <c r="D21" i="75"/>
  <c r="A21" i="75"/>
  <c r="U20" i="75"/>
  <c r="S20" i="75"/>
  <c r="Q20" i="75"/>
  <c r="R19" i="75"/>
  <c r="P19" i="75"/>
  <c r="Z228" i="74"/>
  <c r="Y228" i="74"/>
  <c r="X228" i="74"/>
  <c r="W228" i="74"/>
  <c r="V228" i="74"/>
  <c r="U228" i="74"/>
  <c r="T228" i="74"/>
  <c r="S228" i="74"/>
  <c r="O228" i="74"/>
  <c r="K228" i="74"/>
  <c r="Z227" i="74"/>
  <c r="Y227" i="74"/>
  <c r="X227" i="74"/>
  <c r="W227" i="74"/>
  <c r="V227" i="74"/>
  <c r="U227" i="74"/>
  <c r="T227" i="74"/>
  <c r="S227" i="74"/>
  <c r="O227" i="74"/>
  <c r="K227" i="74"/>
  <c r="Z226" i="74"/>
  <c r="Y226" i="74"/>
  <c r="X226" i="74"/>
  <c r="W226" i="74"/>
  <c r="V226" i="74"/>
  <c r="U226" i="74"/>
  <c r="T226" i="74"/>
  <c r="S226" i="74"/>
  <c r="O226" i="74"/>
  <c r="K226" i="74"/>
  <c r="Z225" i="74"/>
  <c r="Y225" i="74"/>
  <c r="X225" i="74"/>
  <c r="W225" i="74"/>
  <c r="V225" i="74"/>
  <c r="U225" i="74"/>
  <c r="T225" i="74"/>
  <c r="S225" i="74"/>
  <c r="O225" i="74"/>
  <c r="K225" i="74"/>
  <c r="Z224" i="74"/>
  <c r="Y224" i="74"/>
  <c r="X224" i="74"/>
  <c r="W224" i="74"/>
  <c r="V224" i="74"/>
  <c r="U224" i="74"/>
  <c r="T224" i="74"/>
  <c r="S224" i="74"/>
  <c r="O224" i="74"/>
  <c r="K224" i="74"/>
  <c r="Z223" i="74"/>
  <c r="Y223" i="74"/>
  <c r="X223" i="74"/>
  <c r="W223" i="74"/>
  <c r="V223" i="74"/>
  <c r="U223" i="74"/>
  <c r="T223" i="74"/>
  <c r="S223" i="74"/>
  <c r="O223" i="74"/>
  <c r="K223" i="74"/>
  <c r="Z222" i="74"/>
  <c r="Y222" i="74"/>
  <c r="X222" i="74"/>
  <c r="W222" i="74"/>
  <c r="V222" i="74"/>
  <c r="U222" i="74"/>
  <c r="T222" i="74"/>
  <c r="S222" i="74"/>
  <c r="O222" i="74"/>
  <c r="K222" i="74"/>
  <c r="Z221" i="74"/>
  <c r="Y221" i="74"/>
  <c r="X221" i="74"/>
  <c r="W221" i="74"/>
  <c r="V221" i="74"/>
  <c r="U221" i="74"/>
  <c r="T221" i="74"/>
  <c r="S221" i="74"/>
  <c r="O221" i="74"/>
  <c r="K221" i="74"/>
  <c r="Z220" i="74"/>
  <c r="Y220" i="74"/>
  <c r="X220" i="74"/>
  <c r="W220" i="74"/>
  <c r="V220" i="74"/>
  <c r="U220" i="74"/>
  <c r="T220" i="74"/>
  <c r="S220" i="74"/>
  <c r="O220" i="74"/>
  <c r="K220" i="74"/>
  <c r="Z219" i="74"/>
  <c r="Y219" i="74"/>
  <c r="X219" i="74"/>
  <c r="W219" i="74"/>
  <c r="U138" i="74" s="1"/>
  <c r="V219" i="74"/>
  <c r="U219" i="74"/>
  <c r="T219" i="74"/>
  <c r="U135" i="74" s="1"/>
  <c r="S219" i="74"/>
  <c r="O219" i="74"/>
  <c r="K219" i="74"/>
  <c r="B219" i="74"/>
  <c r="C219" i="74" s="1"/>
  <c r="B220" i="74" s="1"/>
  <c r="C220" i="74" s="1"/>
  <c r="B221" i="74" s="1"/>
  <c r="C221" i="74" s="1"/>
  <c r="B222" i="74" s="1"/>
  <c r="C222" i="74" s="1"/>
  <c r="B223" i="74" s="1"/>
  <c r="C223" i="74" s="1"/>
  <c r="B224" i="74" s="1"/>
  <c r="C224" i="74" s="1"/>
  <c r="B225" i="74" s="1"/>
  <c r="C225" i="74" s="1"/>
  <c r="B226" i="74" s="1"/>
  <c r="C226" i="74" s="1"/>
  <c r="B227" i="74" s="1"/>
  <c r="C227" i="74" s="1"/>
  <c r="B228" i="74" s="1"/>
  <c r="C228" i="74" s="1"/>
  <c r="Z218" i="74"/>
  <c r="Y218" i="74"/>
  <c r="U140" i="74" s="1"/>
  <c r="X218" i="74"/>
  <c r="W218" i="74"/>
  <c r="V218" i="74"/>
  <c r="U218" i="74"/>
  <c r="T218" i="74"/>
  <c r="S218" i="74"/>
  <c r="U134" i="74" s="1"/>
  <c r="O218" i="74"/>
  <c r="K218" i="74"/>
  <c r="C218" i="74"/>
  <c r="B218" i="74"/>
  <c r="A218" i="74"/>
  <c r="Z217" i="74"/>
  <c r="U141" i="74" s="1"/>
  <c r="Y217" i="74"/>
  <c r="X217" i="74"/>
  <c r="U139" i="74" s="1"/>
  <c r="W217" i="74"/>
  <c r="V217" i="74"/>
  <c r="U137" i="74" s="1"/>
  <c r="U217" i="74"/>
  <c r="U136" i="74" s="1"/>
  <c r="T217" i="74"/>
  <c r="S217" i="74"/>
  <c r="O217" i="74"/>
  <c r="K217" i="74"/>
  <c r="Z216" i="74"/>
  <c r="Y216" i="74"/>
  <c r="X216" i="74"/>
  <c r="W216" i="74"/>
  <c r="V216" i="74"/>
  <c r="U216" i="74"/>
  <c r="T216" i="74"/>
  <c r="S216" i="74"/>
  <c r="O216" i="74"/>
  <c r="K216" i="74"/>
  <c r="Z215" i="74"/>
  <c r="Y215" i="74"/>
  <c r="X215" i="74"/>
  <c r="W215" i="74"/>
  <c r="V215" i="74"/>
  <c r="U215" i="74"/>
  <c r="T215" i="74"/>
  <c r="S215" i="74"/>
  <c r="O215" i="74"/>
  <c r="K215" i="74"/>
  <c r="Z214" i="74"/>
  <c r="Y214" i="74"/>
  <c r="X214" i="74"/>
  <c r="W214" i="74"/>
  <c r="V214" i="74"/>
  <c r="U214" i="74"/>
  <c r="T214" i="74"/>
  <c r="S214" i="74"/>
  <c r="O214" i="74"/>
  <c r="K214" i="74"/>
  <c r="Z213" i="74"/>
  <c r="Y213" i="74"/>
  <c r="X213" i="74"/>
  <c r="W213" i="74"/>
  <c r="V213" i="74"/>
  <c r="U213" i="74"/>
  <c r="T213" i="74"/>
  <c r="S213" i="74"/>
  <c r="O213" i="74"/>
  <c r="K213" i="74"/>
  <c r="Z212" i="74"/>
  <c r="Y212" i="74"/>
  <c r="X212" i="74"/>
  <c r="W212" i="74"/>
  <c r="V212" i="74"/>
  <c r="U212" i="74"/>
  <c r="T212" i="74"/>
  <c r="S212" i="74"/>
  <c r="O212" i="74"/>
  <c r="K212" i="74"/>
  <c r="Z211" i="74"/>
  <c r="Y211" i="74"/>
  <c r="X211" i="74"/>
  <c r="W211" i="74"/>
  <c r="V211" i="74"/>
  <c r="U211" i="74"/>
  <c r="T211" i="74"/>
  <c r="S211" i="74"/>
  <c r="O211" i="74"/>
  <c r="K211" i="74"/>
  <c r="Z210" i="74"/>
  <c r="Y210" i="74"/>
  <c r="X210" i="74"/>
  <c r="W210" i="74"/>
  <c r="V210" i="74"/>
  <c r="U210" i="74"/>
  <c r="T210" i="74"/>
  <c r="S210" i="74"/>
  <c r="O210" i="74"/>
  <c r="K210" i="74"/>
  <c r="Z209" i="74"/>
  <c r="Y209" i="74"/>
  <c r="X209" i="74"/>
  <c r="W209" i="74"/>
  <c r="V209" i="74"/>
  <c r="U209" i="74"/>
  <c r="T209" i="74"/>
  <c r="S209" i="74"/>
  <c r="O209" i="74"/>
  <c r="K209" i="74"/>
  <c r="Z208" i="74"/>
  <c r="Y208" i="74"/>
  <c r="T140" i="74" s="1"/>
  <c r="X208" i="74"/>
  <c r="W208" i="74"/>
  <c r="V208" i="74"/>
  <c r="U208" i="74"/>
  <c r="T208" i="74"/>
  <c r="T135" i="74" s="1"/>
  <c r="S208" i="74"/>
  <c r="O208" i="74"/>
  <c r="K208" i="74"/>
  <c r="Z207" i="74"/>
  <c r="Y207" i="74"/>
  <c r="X207" i="74"/>
  <c r="T139" i="74" s="1"/>
  <c r="W207" i="74"/>
  <c r="V207" i="74"/>
  <c r="T137" i="74" s="1"/>
  <c r="U207" i="74"/>
  <c r="T207" i="74"/>
  <c r="S207" i="74"/>
  <c r="O207" i="74"/>
  <c r="K207" i="74"/>
  <c r="C207" i="74"/>
  <c r="B208" i="74" s="1"/>
  <c r="C208" i="74" s="1"/>
  <c r="B209" i="74" s="1"/>
  <c r="C209" i="74" s="1"/>
  <c r="B210" i="74" s="1"/>
  <c r="C210" i="74" s="1"/>
  <c r="B211" i="74" s="1"/>
  <c r="C211" i="74" s="1"/>
  <c r="B212" i="74" s="1"/>
  <c r="C212" i="74" s="1"/>
  <c r="B213" i="74" s="1"/>
  <c r="C213" i="74" s="1"/>
  <c r="B214" i="74" s="1"/>
  <c r="C214" i="74" s="1"/>
  <c r="B215" i="74" s="1"/>
  <c r="C215" i="74" s="1"/>
  <c r="B216" i="74" s="1"/>
  <c r="C216" i="74" s="1"/>
  <c r="B217" i="74" s="1"/>
  <c r="C217" i="74" s="1"/>
  <c r="B207" i="74"/>
  <c r="A207" i="74"/>
  <c r="Z206" i="74"/>
  <c r="T141" i="74" s="1"/>
  <c r="Y206" i="74"/>
  <c r="X206" i="74"/>
  <c r="W206" i="74"/>
  <c r="T138" i="74" s="1"/>
  <c r="V206" i="74"/>
  <c r="U206" i="74"/>
  <c r="T136" i="74" s="1"/>
  <c r="T206" i="74"/>
  <c r="S206" i="74"/>
  <c r="O206" i="74"/>
  <c r="K206" i="74"/>
  <c r="Z205" i="74"/>
  <c r="Y205" i="74"/>
  <c r="X205" i="74"/>
  <c r="W205" i="74"/>
  <c r="V205" i="74"/>
  <c r="U205" i="74"/>
  <c r="T205" i="74"/>
  <c r="S205" i="74"/>
  <c r="O205" i="74"/>
  <c r="K205" i="74"/>
  <c r="Z204" i="74"/>
  <c r="Y204" i="74"/>
  <c r="X204" i="74"/>
  <c r="W204" i="74"/>
  <c r="V204" i="74"/>
  <c r="U204" i="74"/>
  <c r="T204" i="74"/>
  <c r="S204" i="74"/>
  <c r="O204" i="74"/>
  <c r="K204" i="74"/>
  <c r="Z203" i="74"/>
  <c r="Y203" i="74"/>
  <c r="X203" i="74"/>
  <c r="W203" i="74"/>
  <c r="V203" i="74"/>
  <c r="U203" i="74"/>
  <c r="T203" i="74"/>
  <c r="S203" i="74"/>
  <c r="O203" i="74"/>
  <c r="K203" i="74"/>
  <c r="Z202" i="74"/>
  <c r="Y202" i="74"/>
  <c r="X202" i="74"/>
  <c r="W202" i="74"/>
  <c r="V202" i="74"/>
  <c r="U202" i="74"/>
  <c r="T202" i="74"/>
  <c r="S202" i="74"/>
  <c r="O202" i="74"/>
  <c r="K202" i="74"/>
  <c r="Z201" i="74"/>
  <c r="Y201" i="74"/>
  <c r="X201" i="74"/>
  <c r="W201" i="74"/>
  <c r="V201" i="74"/>
  <c r="U201" i="74"/>
  <c r="T201" i="74"/>
  <c r="S201" i="74"/>
  <c r="O201" i="74"/>
  <c r="K201" i="74"/>
  <c r="Z200" i="74"/>
  <c r="Y200" i="74"/>
  <c r="X200" i="74"/>
  <c r="W200" i="74"/>
  <c r="V200" i="74"/>
  <c r="U200" i="74"/>
  <c r="T200" i="74"/>
  <c r="S200" i="74"/>
  <c r="O200" i="74"/>
  <c r="K200" i="74"/>
  <c r="Z199" i="74"/>
  <c r="Y199" i="74"/>
  <c r="X199" i="74"/>
  <c r="W199" i="74"/>
  <c r="V199" i="74"/>
  <c r="U199" i="74"/>
  <c r="T199" i="74"/>
  <c r="S199" i="74"/>
  <c r="O199" i="74"/>
  <c r="K199" i="74"/>
  <c r="Z198" i="74"/>
  <c r="Y198" i="74"/>
  <c r="X198" i="74"/>
  <c r="W198" i="74"/>
  <c r="V198" i="74"/>
  <c r="U198" i="74"/>
  <c r="T198" i="74"/>
  <c r="S198" i="74"/>
  <c r="O198" i="74"/>
  <c r="K198" i="74"/>
  <c r="Z197" i="74"/>
  <c r="Y197" i="74"/>
  <c r="X197" i="74"/>
  <c r="W197" i="74"/>
  <c r="V197" i="74"/>
  <c r="U197" i="74"/>
  <c r="T197" i="74"/>
  <c r="S197" i="74"/>
  <c r="O197" i="74"/>
  <c r="K197" i="74"/>
  <c r="Z196" i="74"/>
  <c r="Y196" i="74"/>
  <c r="X196" i="74"/>
  <c r="W196" i="74"/>
  <c r="V196" i="74"/>
  <c r="U196" i="74"/>
  <c r="T196" i="74"/>
  <c r="S196" i="74"/>
  <c r="S134" i="74" s="1"/>
  <c r="O196" i="74"/>
  <c r="K196" i="74"/>
  <c r="B196" i="74"/>
  <c r="C196" i="74" s="1"/>
  <c r="B197" i="74" s="1"/>
  <c r="C197" i="74" s="1"/>
  <c r="B198" i="74" s="1"/>
  <c r="C198" i="74" s="1"/>
  <c r="B199" i="74" s="1"/>
  <c r="C199" i="74" s="1"/>
  <c r="B200" i="74" s="1"/>
  <c r="C200" i="74" s="1"/>
  <c r="B201" i="74" s="1"/>
  <c r="C201" i="74" s="1"/>
  <c r="B202" i="74" s="1"/>
  <c r="C202" i="74" s="1"/>
  <c r="B203" i="74" s="1"/>
  <c r="C203" i="74" s="1"/>
  <c r="B204" i="74" s="1"/>
  <c r="C204" i="74" s="1"/>
  <c r="B205" i="74" s="1"/>
  <c r="C205" i="74" s="1"/>
  <c r="B206" i="74" s="1"/>
  <c r="C206" i="74" s="1"/>
  <c r="A196" i="74"/>
  <c r="Z195" i="74"/>
  <c r="S141" i="74" s="1"/>
  <c r="Y195" i="74"/>
  <c r="X195" i="74"/>
  <c r="W195" i="74"/>
  <c r="V195" i="74"/>
  <c r="U195" i="74"/>
  <c r="T195" i="74"/>
  <c r="S195" i="74"/>
  <c r="O195" i="74"/>
  <c r="K195" i="74"/>
  <c r="Z194" i="74"/>
  <c r="Y194" i="74"/>
  <c r="X194" i="74"/>
  <c r="W194" i="74"/>
  <c r="V194" i="74"/>
  <c r="U194" i="74"/>
  <c r="T194" i="74"/>
  <c r="S194" i="74"/>
  <c r="O194" i="74"/>
  <c r="K194" i="74"/>
  <c r="Z193" i="74"/>
  <c r="Y193" i="74"/>
  <c r="X193" i="74"/>
  <c r="W193" i="74"/>
  <c r="V193" i="74"/>
  <c r="U193" i="74"/>
  <c r="T193" i="74"/>
  <c r="S193" i="74"/>
  <c r="O193" i="74"/>
  <c r="K193" i="74"/>
  <c r="Z192" i="74"/>
  <c r="Y192" i="74"/>
  <c r="X192" i="74"/>
  <c r="W192" i="74"/>
  <c r="V192" i="74"/>
  <c r="U192" i="74"/>
  <c r="T192" i="74"/>
  <c r="S192" i="74"/>
  <c r="O192" i="74"/>
  <c r="K192" i="74"/>
  <c r="Z191" i="74"/>
  <c r="Y191" i="74"/>
  <c r="X191" i="74"/>
  <c r="W191" i="74"/>
  <c r="V191" i="74"/>
  <c r="U191" i="74"/>
  <c r="T191" i="74"/>
  <c r="S191" i="74"/>
  <c r="O191" i="74"/>
  <c r="K191" i="74"/>
  <c r="Z190" i="74"/>
  <c r="Y190" i="74"/>
  <c r="X190" i="74"/>
  <c r="W190" i="74"/>
  <c r="V190" i="74"/>
  <c r="U190" i="74"/>
  <c r="T190" i="74"/>
  <c r="S190" i="74"/>
  <c r="O190" i="74"/>
  <c r="K190" i="74"/>
  <c r="Z189" i="74"/>
  <c r="Y189" i="74"/>
  <c r="X189" i="74"/>
  <c r="W189" i="74"/>
  <c r="V189" i="74"/>
  <c r="U189" i="74"/>
  <c r="T189" i="74"/>
  <c r="S189" i="74"/>
  <c r="O189" i="74"/>
  <c r="K189" i="74"/>
  <c r="Z188" i="74"/>
  <c r="Y188" i="74"/>
  <c r="X188" i="74"/>
  <c r="W188" i="74"/>
  <c r="V188" i="74"/>
  <c r="U188" i="74"/>
  <c r="T188" i="74"/>
  <c r="S188" i="74"/>
  <c r="O188" i="74"/>
  <c r="K188" i="74"/>
  <c r="Z187" i="74"/>
  <c r="Y187" i="74"/>
  <c r="X187" i="74"/>
  <c r="W187" i="74"/>
  <c r="V187" i="74"/>
  <c r="U187" i="74"/>
  <c r="T187" i="74"/>
  <c r="S187" i="74"/>
  <c r="O187" i="74"/>
  <c r="K187" i="74"/>
  <c r="Z186" i="74"/>
  <c r="Y186" i="74"/>
  <c r="X186" i="74"/>
  <c r="W186" i="74"/>
  <c r="V186" i="74"/>
  <c r="R137" i="74" s="1"/>
  <c r="U186" i="74"/>
  <c r="T186" i="74"/>
  <c r="S186" i="74"/>
  <c r="O186" i="74"/>
  <c r="K186" i="74"/>
  <c r="Z185" i="74"/>
  <c r="R141" i="74" s="1"/>
  <c r="Y185" i="74"/>
  <c r="X185" i="74"/>
  <c r="R139" i="74" s="1"/>
  <c r="W185" i="74"/>
  <c r="V185" i="74"/>
  <c r="U185" i="74"/>
  <c r="T185" i="74"/>
  <c r="S185" i="74"/>
  <c r="O185" i="74"/>
  <c r="K185" i="74"/>
  <c r="B185" i="74"/>
  <c r="C185" i="74" s="1"/>
  <c r="B186" i="74" s="1"/>
  <c r="C186" i="74" s="1"/>
  <c r="B187" i="74" s="1"/>
  <c r="C187" i="74" s="1"/>
  <c r="B188" i="74" s="1"/>
  <c r="C188" i="74" s="1"/>
  <c r="B189" i="74" s="1"/>
  <c r="C189" i="74" s="1"/>
  <c r="B190" i="74" s="1"/>
  <c r="C190" i="74" s="1"/>
  <c r="B191" i="74" s="1"/>
  <c r="C191" i="74" s="1"/>
  <c r="B192" i="74" s="1"/>
  <c r="C192" i="74" s="1"/>
  <c r="B193" i="74" s="1"/>
  <c r="C193" i="74" s="1"/>
  <c r="B194" i="74" s="1"/>
  <c r="C194" i="74" s="1"/>
  <c r="B195" i="74" s="1"/>
  <c r="C195" i="74" s="1"/>
  <c r="A185" i="74"/>
  <c r="Z184" i="74"/>
  <c r="Y184" i="74"/>
  <c r="R140" i="74" s="1"/>
  <c r="X184" i="74"/>
  <c r="W184" i="74"/>
  <c r="R138" i="74" s="1"/>
  <c r="V184" i="74"/>
  <c r="U184" i="74"/>
  <c r="R136" i="74" s="1"/>
  <c r="T184" i="74"/>
  <c r="R135" i="74" s="1"/>
  <c r="S184" i="74"/>
  <c r="O184" i="74"/>
  <c r="K184" i="74"/>
  <c r="Z183" i="74"/>
  <c r="Y183" i="74"/>
  <c r="X183" i="74"/>
  <c r="W183" i="74"/>
  <c r="V183" i="74"/>
  <c r="U183" i="74"/>
  <c r="T183" i="74"/>
  <c r="S183" i="74"/>
  <c r="O183" i="74"/>
  <c r="K183" i="74"/>
  <c r="Z182" i="74"/>
  <c r="Y182" i="74"/>
  <c r="X182" i="74"/>
  <c r="W182" i="74"/>
  <c r="V182" i="74"/>
  <c r="U182" i="74"/>
  <c r="T182" i="74"/>
  <c r="S182" i="74"/>
  <c r="O182" i="74"/>
  <c r="K182" i="74"/>
  <c r="Z181" i="74"/>
  <c r="Y181" i="74"/>
  <c r="X181" i="74"/>
  <c r="W181" i="74"/>
  <c r="V181" i="74"/>
  <c r="U181" i="74"/>
  <c r="T181" i="74"/>
  <c r="S181" i="74"/>
  <c r="O181" i="74"/>
  <c r="K181" i="74"/>
  <c r="Z180" i="74"/>
  <c r="Y180" i="74"/>
  <c r="X180" i="74"/>
  <c r="W180" i="74"/>
  <c r="V180" i="74"/>
  <c r="U180" i="74"/>
  <c r="T180" i="74"/>
  <c r="S180" i="74"/>
  <c r="O180" i="74"/>
  <c r="K180" i="74"/>
  <c r="Z179" i="74"/>
  <c r="Y179" i="74"/>
  <c r="X179" i="74"/>
  <c r="W179" i="74"/>
  <c r="V179" i="74"/>
  <c r="U179" i="74"/>
  <c r="T179" i="74"/>
  <c r="S179" i="74"/>
  <c r="O179" i="74"/>
  <c r="K179" i="74"/>
  <c r="Z178" i="74"/>
  <c r="Y178" i="74"/>
  <c r="X178" i="74"/>
  <c r="W178" i="74"/>
  <c r="V178" i="74"/>
  <c r="U178" i="74"/>
  <c r="T178" i="74"/>
  <c r="S178" i="74"/>
  <c r="O178" i="74"/>
  <c r="K178" i="74"/>
  <c r="Z177" i="74"/>
  <c r="Y177" i="74"/>
  <c r="X177" i="74"/>
  <c r="W177" i="74"/>
  <c r="V177" i="74"/>
  <c r="U177" i="74"/>
  <c r="T177" i="74"/>
  <c r="S177" i="74"/>
  <c r="O177" i="74"/>
  <c r="K177" i="74"/>
  <c r="Z176" i="74"/>
  <c r="Y176" i="74"/>
  <c r="X176" i="74"/>
  <c r="W176" i="74"/>
  <c r="V176" i="74"/>
  <c r="U176" i="74"/>
  <c r="T176" i="74"/>
  <c r="S176" i="74"/>
  <c r="O176" i="74"/>
  <c r="K176" i="74"/>
  <c r="Z175" i="74"/>
  <c r="Y175" i="74"/>
  <c r="X175" i="74"/>
  <c r="W175" i="74"/>
  <c r="V175" i="74"/>
  <c r="U175" i="74"/>
  <c r="T175" i="74"/>
  <c r="S175" i="74"/>
  <c r="O175" i="74"/>
  <c r="K175" i="74"/>
  <c r="Z174" i="74"/>
  <c r="Y174" i="74"/>
  <c r="X174" i="74"/>
  <c r="Q139" i="74" s="1"/>
  <c r="W174" i="74"/>
  <c r="V174" i="74"/>
  <c r="U174" i="74"/>
  <c r="T174" i="74"/>
  <c r="Q135" i="74" s="1"/>
  <c r="S174" i="74"/>
  <c r="O174" i="74"/>
  <c r="K174" i="74"/>
  <c r="B174" i="74"/>
  <c r="C174" i="74" s="1"/>
  <c r="B175" i="74" s="1"/>
  <c r="C175" i="74" s="1"/>
  <c r="B176" i="74" s="1"/>
  <c r="C176" i="74" s="1"/>
  <c r="B177" i="74" s="1"/>
  <c r="C177" i="74" s="1"/>
  <c r="B178" i="74" s="1"/>
  <c r="C178" i="74" s="1"/>
  <c r="B179" i="74" s="1"/>
  <c r="C179" i="74" s="1"/>
  <c r="B180" i="74" s="1"/>
  <c r="C180" i="74" s="1"/>
  <c r="B181" i="74" s="1"/>
  <c r="C181" i="74" s="1"/>
  <c r="B182" i="74" s="1"/>
  <c r="C182" i="74" s="1"/>
  <c r="B183" i="74" s="1"/>
  <c r="C183" i="74" s="1"/>
  <c r="B184" i="74" s="1"/>
  <c r="C184" i="74" s="1"/>
  <c r="A174" i="74"/>
  <c r="Z173" i="74"/>
  <c r="Y173" i="74"/>
  <c r="X173" i="74"/>
  <c r="W173" i="74"/>
  <c r="V173" i="74"/>
  <c r="U173" i="74"/>
  <c r="T173" i="74"/>
  <c r="S173" i="74"/>
  <c r="O173" i="74"/>
  <c r="K173" i="74"/>
  <c r="Z172" i="74"/>
  <c r="Y172" i="74"/>
  <c r="X172" i="74"/>
  <c r="W172" i="74"/>
  <c r="V172" i="74"/>
  <c r="U172" i="74"/>
  <c r="T172" i="74"/>
  <c r="S172" i="74"/>
  <c r="O172" i="74"/>
  <c r="K172" i="74"/>
  <c r="Z171" i="74"/>
  <c r="Y171" i="74"/>
  <c r="X171" i="74"/>
  <c r="W171" i="74"/>
  <c r="V171" i="74"/>
  <c r="U171" i="74"/>
  <c r="T171" i="74"/>
  <c r="S171" i="74"/>
  <c r="O171" i="74"/>
  <c r="K171" i="74"/>
  <c r="Z170" i="74"/>
  <c r="Y170" i="74"/>
  <c r="X170" i="74"/>
  <c r="W170" i="74"/>
  <c r="V170" i="74"/>
  <c r="U170" i="74"/>
  <c r="T170" i="74"/>
  <c r="S170" i="74"/>
  <c r="O170" i="74"/>
  <c r="K170" i="74"/>
  <c r="Z169" i="74"/>
  <c r="Y169" i="74"/>
  <c r="X169" i="74"/>
  <c r="W169" i="74"/>
  <c r="V169" i="74"/>
  <c r="U169" i="74"/>
  <c r="T169" i="74"/>
  <c r="S169" i="74"/>
  <c r="O169" i="74"/>
  <c r="K169" i="74"/>
  <c r="Z168" i="74"/>
  <c r="Y168" i="74"/>
  <c r="X168" i="74"/>
  <c r="W168" i="74"/>
  <c r="V168" i="74"/>
  <c r="U168" i="74"/>
  <c r="T168" i="74"/>
  <c r="S168" i="74"/>
  <c r="O168" i="74"/>
  <c r="K168" i="74"/>
  <c r="Z167" i="74"/>
  <c r="Y167" i="74"/>
  <c r="X167" i="74"/>
  <c r="W167" i="74"/>
  <c r="V167" i="74"/>
  <c r="U167" i="74"/>
  <c r="T167" i="74"/>
  <c r="S167" i="74"/>
  <c r="O167" i="74"/>
  <c r="K167" i="74"/>
  <c r="Z166" i="74"/>
  <c r="Y166" i="74"/>
  <c r="X166" i="74"/>
  <c r="W166" i="74"/>
  <c r="V166" i="74"/>
  <c r="U166" i="74"/>
  <c r="T166" i="74"/>
  <c r="S166" i="74"/>
  <c r="O166" i="74"/>
  <c r="K166" i="74"/>
  <c r="Y165" i="74"/>
  <c r="X165" i="74"/>
  <c r="W165" i="74"/>
  <c r="V165" i="74"/>
  <c r="U165" i="74"/>
  <c r="T165" i="74"/>
  <c r="S165" i="74"/>
  <c r="O165" i="74"/>
  <c r="K165" i="74"/>
  <c r="Z165" i="74" s="1"/>
  <c r="Z164" i="74"/>
  <c r="Y164" i="74"/>
  <c r="X164" i="74"/>
  <c r="W164" i="74"/>
  <c r="V164" i="74"/>
  <c r="T164" i="74"/>
  <c r="S164" i="74"/>
  <c r="O164" i="74"/>
  <c r="K164" i="74"/>
  <c r="U164" i="74" s="1"/>
  <c r="Z163" i="74"/>
  <c r="Y163" i="74"/>
  <c r="X163" i="74"/>
  <c r="W163" i="74"/>
  <c r="V163" i="74"/>
  <c r="U163" i="74"/>
  <c r="T163" i="74"/>
  <c r="S163" i="74"/>
  <c r="O163" i="74"/>
  <c r="K163" i="74"/>
  <c r="Z162" i="74"/>
  <c r="Y162" i="74"/>
  <c r="X162" i="74"/>
  <c r="W162" i="74"/>
  <c r="V162" i="74"/>
  <c r="U162" i="74"/>
  <c r="T162" i="74"/>
  <c r="O162" i="74"/>
  <c r="K162" i="74"/>
  <c r="S162" i="74" s="1"/>
  <c r="B162" i="74"/>
  <c r="C162" i="74" s="1"/>
  <c r="B163" i="74" s="1"/>
  <c r="C163" i="74" s="1"/>
  <c r="B164" i="74" s="1"/>
  <c r="C164" i="74" s="1"/>
  <c r="B165" i="74" s="1"/>
  <c r="C165" i="74" s="1"/>
  <c r="B166" i="74" s="1"/>
  <c r="C166" i="74" s="1"/>
  <c r="B167" i="74" s="1"/>
  <c r="C167" i="74" s="1"/>
  <c r="B168" i="74" s="1"/>
  <c r="C168" i="74" s="1"/>
  <c r="B169" i="74" s="1"/>
  <c r="C169" i="74" s="1"/>
  <c r="B170" i="74" s="1"/>
  <c r="C170" i="74" s="1"/>
  <c r="B171" i="74" s="1"/>
  <c r="C171" i="74" s="1"/>
  <c r="B172" i="74" s="1"/>
  <c r="C172" i="74" s="1"/>
  <c r="B173" i="74" s="1"/>
  <c r="C173" i="74" s="1"/>
  <c r="A162" i="74"/>
  <c r="L158" i="74"/>
  <c r="K157" i="74"/>
  <c r="K156" i="74"/>
  <c r="K155" i="74"/>
  <c r="K154" i="74"/>
  <c r="K153" i="74"/>
  <c r="K152" i="74"/>
  <c r="K158" i="74" s="1"/>
  <c r="K146" i="74"/>
  <c r="F146" i="74"/>
  <c r="D146" i="74"/>
  <c r="A146" i="74"/>
  <c r="K144" i="74"/>
  <c r="L144" i="74" s="1"/>
  <c r="G144" i="74"/>
  <c r="F144" i="74"/>
  <c r="D144" i="74"/>
  <c r="A144" i="74"/>
  <c r="K142" i="74"/>
  <c r="F142" i="74"/>
  <c r="D142" i="74"/>
  <c r="A142" i="74"/>
  <c r="Q141" i="74"/>
  <c r="S140" i="74"/>
  <c r="Q140" i="74"/>
  <c r="K140" i="74"/>
  <c r="F140" i="74"/>
  <c r="D140" i="74"/>
  <c r="A140" i="74"/>
  <c r="S139" i="74"/>
  <c r="S138" i="74"/>
  <c r="Q138" i="74"/>
  <c r="K138" i="74"/>
  <c r="F138" i="74"/>
  <c r="D138" i="74"/>
  <c r="A138" i="74"/>
  <c r="S137" i="74"/>
  <c r="Q137" i="74"/>
  <c r="S136" i="74"/>
  <c r="Q136" i="74"/>
  <c r="K136" i="74"/>
  <c r="F136" i="74"/>
  <c r="D136" i="74"/>
  <c r="A136" i="74"/>
  <c r="S135" i="74"/>
  <c r="T134" i="74"/>
  <c r="H144" i="74" s="1"/>
  <c r="R134" i="74"/>
  <c r="H140" i="74" s="1"/>
  <c r="Z113" i="74"/>
  <c r="Y113" i="74"/>
  <c r="X113" i="74"/>
  <c r="W113" i="74"/>
  <c r="V113" i="74"/>
  <c r="U113" i="74"/>
  <c r="T113" i="74"/>
  <c r="S113" i="74"/>
  <c r="O113" i="74"/>
  <c r="K113" i="74"/>
  <c r="Z112" i="74"/>
  <c r="Y112" i="74"/>
  <c r="X112" i="74"/>
  <c r="W112" i="74"/>
  <c r="V112" i="74"/>
  <c r="U112" i="74"/>
  <c r="T112" i="74"/>
  <c r="S112" i="74"/>
  <c r="O112" i="74"/>
  <c r="K112" i="74"/>
  <c r="Z111" i="74"/>
  <c r="Y111" i="74"/>
  <c r="X111" i="74"/>
  <c r="W111" i="74"/>
  <c r="V111" i="74"/>
  <c r="U111" i="74"/>
  <c r="T111" i="74"/>
  <c r="S111" i="74"/>
  <c r="O111" i="74"/>
  <c r="K111" i="74"/>
  <c r="Z110" i="74"/>
  <c r="Y110" i="74"/>
  <c r="X110" i="74"/>
  <c r="W110" i="74"/>
  <c r="V110" i="74"/>
  <c r="U110" i="74"/>
  <c r="T110" i="74"/>
  <c r="S110" i="74"/>
  <c r="O110" i="74"/>
  <c r="K110" i="74"/>
  <c r="Z109" i="74"/>
  <c r="Y109" i="74"/>
  <c r="X109" i="74"/>
  <c r="W109" i="74"/>
  <c r="V109" i="74"/>
  <c r="U109" i="74"/>
  <c r="T109" i="74"/>
  <c r="S109" i="74"/>
  <c r="O109" i="74"/>
  <c r="K109" i="74"/>
  <c r="Z108" i="74"/>
  <c r="Y108" i="74"/>
  <c r="X108" i="74"/>
  <c r="W108" i="74"/>
  <c r="V108" i="74"/>
  <c r="U108" i="74"/>
  <c r="T108" i="74"/>
  <c r="S108" i="74"/>
  <c r="O108" i="74"/>
  <c r="K108" i="74"/>
  <c r="Z107" i="74"/>
  <c r="Y107" i="74"/>
  <c r="X107" i="74"/>
  <c r="W107" i="74"/>
  <c r="V107" i="74"/>
  <c r="U107" i="74"/>
  <c r="T107" i="74"/>
  <c r="S107" i="74"/>
  <c r="O107" i="74"/>
  <c r="K107" i="74"/>
  <c r="Z106" i="74"/>
  <c r="Y106" i="74"/>
  <c r="X106" i="74"/>
  <c r="W106" i="74"/>
  <c r="V106" i="74"/>
  <c r="U106" i="74"/>
  <c r="T106" i="74"/>
  <c r="S106" i="74"/>
  <c r="O106" i="74"/>
  <c r="K106" i="74"/>
  <c r="Z105" i="74"/>
  <c r="Y105" i="74"/>
  <c r="X105" i="74"/>
  <c r="W105" i="74"/>
  <c r="V105" i="74"/>
  <c r="U105" i="74"/>
  <c r="T105" i="74"/>
  <c r="S105" i="74"/>
  <c r="O105" i="74"/>
  <c r="K105" i="74"/>
  <c r="Z104" i="74"/>
  <c r="Y104" i="74"/>
  <c r="X104" i="74"/>
  <c r="W104" i="74"/>
  <c r="V104" i="74"/>
  <c r="U104" i="74"/>
  <c r="T104" i="74"/>
  <c r="U20" i="74" s="1"/>
  <c r="S104" i="74"/>
  <c r="O104" i="74"/>
  <c r="K104" i="74"/>
  <c r="B104" i="74"/>
  <c r="C104" i="74" s="1"/>
  <c r="B105" i="74" s="1"/>
  <c r="C105" i="74" s="1"/>
  <c r="B106" i="74" s="1"/>
  <c r="C106" i="74" s="1"/>
  <c r="B107" i="74" s="1"/>
  <c r="C107" i="74" s="1"/>
  <c r="B108" i="74" s="1"/>
  <c r="C108" i="74" s="1"/>
  <c r="B109" i="74" s="1"/>
  <c r="C109" i="74" s="1"/>
  <c r="B110" i="74" s="1"/>
  <c r="C110" i="74" s="1"/>
  <c r="B111" i="74" s="1"/>
  <c r="C111" i="74" s="1"/>
  <c r="B112" i="74" s="1"/>
  <c r="C112" i="74" s="1"/>
  <c r="B113" i="74" s="1"/>
  <c r="C113" i="74" s="1"/>
  <c r="Z103" i="74"/>
  <c r="Y103" i="74"/>
  <c r="U25" i="74" s="1"/>
  <c r="X103" i="74"/>
  <c r="W103" i="74"/>
  <c r="V103" i="74"/>
  <c r="U103" i="74"/>
  <c r="T103" i="74"/>
  <c r="S103" i="74"/>
  <c r="O103" i="74"/>
  <c r="K103" i="74"/>
  <c r="C103" i="74"/>
  <c r="B103" i="74"/>
  <c r="A103" i="74"/>
  <c r="Z102" i="74"/>
  <c r="U26" i="74" s="1"/>
  <c r="Y102" i="74"/>
  <c r="X102" i="74"/>
  <c r="U24" i="74" s="1"/>
  <c r="W102" i="74"/>
  <c r="V102" i="74"/>
  <c r="U22" i="74" s="1"/>
  <c r="U102" i="74"/>
  <c r="U21" i="74" s="1"/>
  <c r="T102" i="74"/>
  <c r="S102" i="74"/>
  <c r="O102" i="74"/>
  <c r="K102" i="74"/>
  <c r="Z101" i="74"/>
  <c r="Y101" i="74"/>
  <c r="X101" i="74"/>
  <c r="W101" i="74"/>
  <c r="V101" i="74"/>
  <c r="U101" i="74"/>
  <c r="T101" i="74"/>
  <c r="S101" i="74"/>
  <c r="O101" i="74"/>
  <c r="K101" i="74"/>
  <c r="Z100" i="74"/>
  <c r="Y100" i="74"/>
  <c r="X100" i="74"/>
  <c r="W100" i="74"/>
  <c r="V100" i="74"/>
  <c r="U100" i="74"/>
  <c r="T100" i="74"/>
  <c r="S100" i="74"/>
  <c r="O100" i="74"/>
  <c r="K100" i="74"/>
  <c r="Z99" i="74"/>
  <c r="Y99" i="74"/>
  <c r="X99" i="74"/>
  <c r="W99" i="74"/>
  <c r="V99" i="74"/>
  <c r="U99" i="74"/>
  <c r="T99" i="74"/>
  <c r="S99" i="74"/>
  <c r="O99" i="74"/>
  <c r="K99" i="74"/>
  <c r="Z98" i="74"/>
  <c r="Y98" i="74"/>
  <c r="X98" i="74"/>
  <c r="W98" i="74"/>
  <c r="V98" i="74"/>
  <c r="U98" i="74"/>
  <c r="T98" i="74"/>
  <c r="S98" i="74"/>
  <c r="O98" i="74"/>
  <c r="K98" i="74"/>
  <c r="Z97" i="74"/>
  <c r="Y97" i="74"/>
  <c r="X97" i="74"/>
  <c r="W97" i="74"/>
  <c r="V97" i="74"/>
  <c r="U97" i="74"/>
  <c r="T97" i="74"/>
  <c r="S97" i="74"/>
  <c r="O97" i="74"/>
  <c r="K97" i="74"/>
  <c r="Z96" i="74"/>
  <c r="Y96" i="74"/>
  <c r="X96" i="74"/>
  <c r="W96" i="74"/>
  <c r="V96" i="74"/>
  <c r="U96" i="74"/>
  <c r="T96" i="74"/>
  <c r="S96" i="74"/>
  <c r="O96" i="74"/>
  <c r="K96" i="74"/>
  <c r="Z95" i="74"/>
  <c r="Y95" i="74"/>
  <c r="X95" i="74"/>
  <c r="W95" i="74"/>
  <c r="V95" i="74"/>
  <c r="U95" i="74"/>
  <c r="T95" i="74"/>
  <c r="S95" i="74"/>
  <c r="O95" i="74"/>
  <c r="K95" i="74"/>
  <c r="Z94" i="74"/>
  <c r="Y94" i="74"/>
  <c r="X94" i="74"/>
  <c r="W94" i="74"/>
  <c r="V94" i="74"/>
  <c r="U94" i="74"/>
  <c r="T94" i="74"/>
  <c r="S94" i="74"/>
  <c r="O94" i="74"/>
  <c r="K94" i="74"/>
  <c r="Z93" i="74"/>
  <c r="Y93" i="74"/>
  <c r="T25" i="74" s="1"/>
  <c r="X93" i="74"/>
  <c r="W93" i="74"/>
  <c r="V93" i="74"/>
  <c r="U93" i="74"/>
  <c r="T93" i="74"/>
  <c r="S93" i="74"/>
  <c r="O93" i="74"/>
  <c r="K93" i="74"/>
  <c r="Z92" i="74"/>
  <c r="Y92" i="74"/>
  <c r="X92" i="74"/>
  <c r="W92" i="74"/>
  <c r="V92" i="74"/>
  <c r="T22" i="74" s="1"/>
  <c r="U92" i="74"/>
  <c r="T92" i="74"/>
  <c r="S92" i="74"/>
  <c r="O92" i="74"/>
  <c r="K92" i="74"/>
  <c r="C92" i="74"/>
  <c r="B93" i="74" s="1"/>
  <c r="C93" i="74" s="1"/>
  <c r="B94" i="74" s="1"/>
  <c r="C94" i="74" s="1"/>
  <c r="B95" i="74" s="1"/>
  <c r="C95" i="74" s="1"/>
  <c r="B96" i="74" s="1"/>
  <c r="C96" i="74" s="1"/>
  <c r="B97" i="74" s="1"/>
  <c r="C97" i="74" s="1"/>
  <c r="B98" i="74" s="1"/>
  <c r="C98" i="74" s="1"/>
  <c r="B99" i="74" s="1"/>
  <c r="C99" i="74" s="1"/>
  <c r="B100" i="74" s="1"/>
  <c r="C100" i="74" s="1"/>
  <c r="B101" i="74" s="1"/>
  <c r="C101" i="74" s="1"/>
  <c r="B102" i="74" s="1"/>
  <c r="C102" i="74" s="1"/>
  <c r="B92" i="74"/>
  <c r="A92" i="74"/>
  <c r="Z91" i="74"/>
  <c r="T26" i="74" s="1"/>
  <c r="Y91" i="74"/>
  <c r="X91" i="74"/>
  <c r="W91" i="74"/>
  <c r="T23" i="74" s="1"/>
  <c r="V91" i="74"/>
  <c r="U91" i="74"/>
  <c r="T21" i="74" s="1"/>
  <c r="T91" i="74"/>
  <c r="S91" i="74"/>
  <c r="O91" i="74"/>
  <c r="K91" i="74"/>
  <c r="Z90" i="74"/>
  <c r="Y90" i="74"/>
  <c r="X90" i="74"/>
  <c r="W90" i="74"/>
  <c r="V90" i="74"/>
  <c r="U90" i="74"/>
  <c r="T90" i="74"/>
  <c r="S90" i="74"/>
  <c r="O90" i="74"/>
  <c r="K90" i="74"/>
  <c r="Z89" i="74"/>
  <c r="Y89" i="74"/>
  <c r="X89" i="74"/>
  <c r="W89" i="74"/>
  <c r="V89" i="74"/>
  <c r="U89" i="74"/>
  <c r="T89" i="74"/>
  <c r="S89" i="74"/>
  <c r="O89" i="74"/>
  <c r="K89" i="74"/>
  <c r="Z88" i="74"/>
  <c r="Y88" i="74"/>
  <c r="X88" i="74"/>
  <c r="W88" i="74"/>
  <c r="V88" i="74"/>
  <c r="U88" i="74"/>
  <c r="T88" i="74"/>
  <c r="S88" i="74"/>
  <c r="O88" i="74"/>
  <c r="K88" i="74"/>
  <c r="Z87" i="74"/>
  <c r="Y87" i="74"/>
  <c r="X87" i="74"/>
  <c r="W87" i="74"/>
  <c r="V87" i="74"/>
  <c r="U87" i="74"/>
  <c r="T87" i="74"/>
  <c r="S87" i="74"/>
  <c r="O87" i="74"/>
  <c r="K87" i="74"/>
  <c r="Z86" i="74"/>
  <c r="Y86" i="74"/>
  <c r="X86" i="74"/>
  <c r="W86" i="74"/>
  <c r="V86" i="74"/>
  <c r="U86" i="74"/>
  <c r="T86" i="74"/>
  <c r="S86" i="74"/>
  <c r="O86" i="74"/>
  <c r="K86" i="74"/>
  <c r="Z85" i="74"/>
  <c r="Y85" i="74"/>
  <c r="X85" i="74"/>
  <c r="W85" i="74"/>
  <c r="V85" i="74"/>
  <c r="U85" i="74"/>
  <c r="T85" i="74"/>
  <c r="S85" i="74"/>
  <c r="O85" i="74"/>
  <c r="K85" i="74"/>
  <c r="Z84" i="74"/>
  <c r="Y84" i="74"/>
  <c r="X84" i="74"/>
  <c r="W84" i="74"/>
  <c r="V84" i="74"/>
  <c r="U84" i="74"/>
  <c r="T84" i="74"/>
  <c r="S84" i="74"/>
  <c r="O84" i="74"/>
  <c r="K84" i="74"/>
  <c r="Z83" i="74"/>
  <c r="Y83" i="74"/>
  <c r="X83" i="74"/>
  <c r="W83" i="74"/>
  <c r="V83" i="74"/>
  <c r="U83" i="74"/>
  <c r="T83" i="74"/>
  <c r="S83" i="74"/>
  <c r="O83" i="74"/>
  <c r="K83" i="74"/>
  <c r="Z82" i="74"/>
  <c r="Y82" i="74"/>
  <c r="S25" i="74" s="1"/>
  <c r="X82" i="74"/>
  <c r="W82" i="74"/>
  <c r="V82" i="74"/>
  <c r="U82" i="74"/>
  <c r="T82" i="74"/>
  <c r="S82" i="74"/>
  <c r="O82" i="74"/>
  <c r="K82" i="74"/>
  <c r="Z81" i="74"/>
  <c r="Y81" i="74"/>
  <c r="X81" i="74"/>
  <c r="W81" i="74"/>
  <c r="V81" i="74"/>
  <c r="U81" i="74"/>
  <c r="S21" i="74" s="1"/>
  <c r="T81" i="74"/>
  <c r="S81" i="74"/>
  <c r="S19" i="74" s="1"/>
  <c r="O81" i="74"/>
  <c r="K81" i="74"/>
  <c r="B81" i="74"/>
  <c r="C81" i="74" s="1"/>
  <c r="B82" i="74" s="1"/>
  <c r="C82" i="74" s="1"/>
  <c r="B83" i="74" s="1"/>
  <c r="C83" i="74" s="1"/>
  <c r="B84" i="74" s="1"/>
  <c r="C84" i="74" s="1"/>
  <c r="B85" i="74" s="1"/>
  <c r="C85" i="74" s="1"/>
  <c r="B86" i="74" s="1"/>
  <c r="C86" i="74" s="1"/>
  <c r="B87" i="74" s="1"/>
  <c r="C87" i="74" s="1"/>
  <c r="B88" i="74" s="1"/>
  <c r="C88" i="74" s="1"/>
  <c r="B89" i="74" s="1"/>
  <c r="C89" i="74" s="1"/>
  <c r="B90" i="74" s="1"/>
  <c r="C90" i="74" s="1"/>
  <c r="B91" i="74" s="1"/>
  <c r="C91" i="74" s="1"/>
  <c r="A81" i="74"/>
  <c r="Z80" i="74"/>
  <c r="S26" i="74" s="1"/>
  <c r="Y80" i="74"/>
  <c r="X80" i="74"/>
  <c r="W80" i="74"/>
  <c r="V80" i="74"/>
  <c r="U80" i="74"/>
  <c r="T80" i="74"/>
  <c r="S80" i="74"/>
  <c r="O80" i="74"/>
  <c r="K80" i="74"/>
  <c r="Z79" i="74"/>
  <c r="Y79" i="74"/>
  <c r="X79" i="74"/>
  <c r="W79" i="74"/>
  <c r="V79" i="74"/>
  <c r="U79" i="74"/>
  <c r="T79" i="74"/>
  <c r="S79" i="74"/>
  <c r="O79" i="74"/>
  <c r="K79" i="74"/>
  <c r="Z78" i="74"/>
  <c r="Y78" i="74"/>
  <c r="X78" i="74"/>
  <c r="W78" i="74"/>
  <c r="V78" i="74"/>
  <c r="U78" i="74"/>
  <c r="T78" i="74"/>
  <c r="S78" i="74"/>
  <c r="O78" i="74"/>
  <c r="K78" i="74"/>
  <c r="Z77" i="74"/>
  <c r="Y77" i="74"/>
  <c r="X77" i="74"/>
  <c r="W77" i="74"/>
  <c r="V77" i="74"/>
  <c r="U77" i="74"/>
  <c r="T77" i="74"/>
  <c r="S77" i="74"/>
  <c r="O77" i="74"/>
  <c r="K77" i="74"/>
  <c r="Z76" i="74"/>
  <c r="Y76" i="74"/>
  <c r="X76" i="74"/>
  <c r="W76" i="74"/>
  <c r="V76" i="74"/>
  <c r="U76" i="74"/>
  <c r="T76" i="74"/>
  <c r="S76" i="74"/>
  <c r="O76" i="74"/>
  <c r="K76" i="74"/>
  <c r="Z75" i="74"/>
  <c r="Y75" i="74"/>
  <c r="X75" i="74"/>
  <c r="W75" i="74"/>
  <c r="V75" i="74"/>
  <c r="U75" i="74"/>
  <c r="T75" i="74"/>
  <c r="S75" i="74"/>
  <c r="O75" i="74"/>
  <c r="K75" i="74"/>
  <c r="Z74" i="74"/>
  <c r="Y74" i="74"/>
  <c r="X74" i="74"/>
  <c r="W74" i="74"/>
  <c r="V74" i="74"/>
  <c r="U74" i="74"/>
  <c r="T74" i="74"/>
  <c r="S74" i="74"/>
  <c r="O74" i="74"/>
  <c r="K74" i="74"/>
  <c r="Z73" i="74"/>
  <c r="Y73" i="74"/>
  <c r="X73" i="74"/>
  <c r="W73" i="74"/>
  <c r="V73" i="74"/>
  <c r="U73" i="74"/>
  <c r="T73" i="74"/>
  <c r="S73" i="74"/>
  <c r="O73" i="74"/>
  <c r="K73" i="74"/>
  <c r="Z72" i="74"/>
  <c r="Y72" i="74"/>
  <c r="X72" i="74"/>
  <c r="W72" i="74"/>
  <c r="V72" i="74"/>
  <c r="U72" i="74"/>
  <c r="T72" i="74"/>
  <c r="S72" i="74"/>
  <c r="O72" i="74"/>
  <c r="K72" i="74"/>
  <c r="Z71" i="74"/>
  <c r="Y71" i="74"/>
  <c r="X71" i="74"/>
  <c r="W71" i="74"/>
  <c r="V71" i="74"/>
  <c r="U71" i="74"/>
  <c r="T71" i="74"/>
  <c r="S71" i="74"/>
  <c r="O71" i="74"/>
  <c r="K71" i="74"/>
  <c r="Z70" i="74"/>
  <c r="R26" i="74" s="1"/>
  <c r="Y70" i="74"/>
  <c r="X70" i="74"/>
  <c r="R24" i="74" s="1"/>
  <c r="W70" i="74"/>
  <c r="V70" i="74"/>
  <c r="U70" i="74"/>
  <c r="T70" i="74"/>
  <c r="S70" i="74"/>
  <c r="O70" i="74"/>
  <c r="K70" i="74"/>
  <c r="C70" i="74"/>
  <c r="B71" i="74" s="1"/>
  <c r="C71" i="74" s="1"/>
  <c r="B72" i="74" s="1"/>
  <c r="C72" i="74" s="1"/>
  <c r="B73" i="74" s="1"/>
  <c r="C73" i="74" s="1"/>
  <c r="B74" i="74" s="1"/>
  <c r="C74" i="74" s="1"/>
  <c r="B75" i="74" s="1"/>
  <c r="C75" i="74" s="1"/>
  <c r="B76" i="74" s="1"/>
  <c r="C76" i="74" s="1"/>
  <c r="B77" i="74" s="1"/>
  <c r="C77" i="74" s="1"/>
  <c r="B78" i="74" s="1"/>
  <c r="C78" i="74" s="1"/>
  <c r="B79" i="74" s="1"/>
  <c r="C79" i="74" s="1"/>
  <c r="B80" i="74" s="1"/>
  <c r="C80" i="74" s="1"/>
  <c r="B70" i="74"/>
  <c r="A70" i="74"/>
  <c r="Z69" i="74"/>
  <c r="Y69" i="74"/>
  <c r="R25" i="74" s="1"/>
  <c r="X69" i="74"/>
  <c r="W69" i="74"/>
  <c r="R23" i="74" s="1"/>
  <c r="V69" i="74"/>
  <c r="U69" i="74"/>
  <c r="R21" i="74" s="1"/>
  <c r="T69" i="74"/>
  <c r="R20" i="74" s="1"/>
  <c r="S69" i="74"/>
  <c r="O69" i="74"/>
  <c r="K69" i="74"/>
  <c r="Z68" i="74"/>
  <c r="Y68" i="74"/>
  <c r="X68" i="74"/>
  <c r="W68" i="74"/>
  <c r="V68" i="74"/>
  <c r="U68" i="74"/>
  <c r="T68" i="74"/>
  <c r="S68" i="74"/>
  <c r="O68" i="74"/>
  <c r="K68" i="74"/>
  <c r="Z67" i="74"/>
  <c r="Y67" i="74"/>
  <c r="X67" i="74"/>
  <c r="W67" i="74"/>
  <c r="V67" i="74"/>
  <c r="U67" i="74"/>
  <c r="T67" i="74"/>
  <c r="S67" i="74"/>
  <c r="O67" i="74"/>
  <c r="K67" i="74"/>
  <c r="Z66" i="74"/>
  <c r="Y66" i="74"/>
  <c r="X66" i="74"/>
  <c r="W66" i="74"/>
  <c r="V66" i="74"/>
  <c r="U66" i="74"/>
  <c r="T66" i="74"/>
  <c r="S66" i="74"/>
  <c r="O66" i="74"/>
  <c r="K66" i="74"/>
  <c r="Z65" i="74"/>
  <c r="Y65" i="74"/>
  <c r="X65" i="74"/>
  <c r="W65" i="74"/>
  <c r="Q23" i="74" s="1"/>
  <c r="V65" i="74"/>
  <c r="U65" i="74"/>
  <c r="T65" i="74"/>
  <c r="S65" i="74"/>
  <c r="O65" i="74"/>
  <c r="K65" i="74"/>
  <c r="Z64" i="74"/>
  <c r="Y64" i="74"/>
  <c r="X64" i="74"/>
  <c r="W64" i="74"/>
  <c r="V64" i="74"/>
  <c r="U64" i="74"/>
  <c r="T64" i="74"/>
  <c r="S64" i="74"/>
  <c r="O64" i="74"/>
  <c r="K64" i="74"/>
  <c r="Z63" i="74"/>
  <c r="Y63" i="74"/>
  <c r="X63" i="74"/>
  <c r="W63" i="74"/>
  <c r="V63" i="74"/>
  <c r="U63" i="74"/>
  <c r="T63" i="74"/>
  <c r="S63" i="74"/>
  <c r="O63" i="74"/>
  <c r="K63" i="74"/>
  <c r="Z62" i="74"/>
  <c r="Y62" i="74"/>
  <c r="X62" i="74"/>
  <c r="W62" i="74"/>
  <c r="V62" i="74"/>
  <c r="U62" i="74"/>
  <c r="T62" i="74"/>
  <c r="S62" i="74"/>
  <c r="O62" i="74"/>
  <c r="K62" i="74"/>
  <c r="Z61" i="74"/>
  <c r="Y61" i="74"/>
  <c r="X61" i="74"/>
  <c r="W61" i="74"/>
  <c r="V61" i="74"/>
  <c r="U61" i="74"/>
  <c r="T61" i="74"/>
  <c r="S61" i="74"/>
  <c r="O61" i="74"/>
  <c r="K61" i="74"/>
  <c r="Z60" i="74"/>
  <c r="Y60" i="74"/>
  <c r="X60" i="74"/>
  <c r="W60" i="74"/>
  <c r="V60" i="74"/>
  <c r="U60" i="74"/>
  <c r="U114" i="74" s="1"/>
  <c r="T60" i="74"/>
  <c r="S60" i="74"/>
  <c r="O60" i="74"/>
  <c r="K60" i="74"/>
  <c r="Z59" i="74"/>
  <c r="Y59" i="74"/>
  <c r="X59" i="74"/>
  <c r="W59" i="74"/>
  <c r="V59" i="74"/>
  <c r="U59" i="74"/>
  <c r="T59" i="74"/>
  <c r="S59" i="74"/>
  <c r="O59" i="74"/>
  <c r="K59" i="74"/>
  <c r="B59" i="74"/>
  <c r="C59" i="74" s="1"/>
  <c r="B60" i="74" s="1"/>
  <c r="C60" i="74" s="1"/>
  <c r="B61" i="74" s="1"/>
  <c r="C61" i="74" s="1"/>
  <c r="B62" i="74" s="1"/>
  <c r="C62" i="74" s="1"/>
  <c r="B63" i="74" s="1"/>
  <c r="C63" i="74" s="1"/>
  <c r="B64" i="74" s="1"/>
  <c r="C64" i="74" s="1"/>
  <c r="B65" i="74" s="1"/>
  <c r="C65" i="74" s="1"/>
  <c r="B66" i="74" s="1"/>
  <c r="C66" i="74" s="1"/>
  <c r="B67" i="74" s="1"/>
  <c r="C67" i="74" s="1"/>
  <c r="B68" i="74" s="1"/>
  <c r="C68" i="74" s="1"/>
  <c r="B69" i="74" s="1"/>
  <c r="C69" i="74" s="1"/>
  <c r="A59" i="74"/>
  <c r="Z58" i="74"/>
  <c r="Y58" i="74"/>
  <c r="X58" i="74"/>
  <c r="W58" i="74"/>
  <c r="V58" i="74"/>
  <c r="U58" i="74"/>
  <c r="T58" i="74"/>
  <c r="Q20" i="74" s="1"/>
  <c r="S58" i="74"/>
  <c r="O58" i="74"/>
  <c r="K58" i="74"/>
  <c r="Z57" i="74"/>
  <c r="Y57" i="74"/>
  <c r="X57" i="74"/>
  <c r="W57" i="74"/>
  <c r="V57" i="74"/>
  <c r="U57" i="74"/>
  <c r="T57" i="74"/>
  <c r="S57" i="74"/>
  <c r="O57" i="74"/>
  <c r="K57" i="74"/>
  <c r="Z56" i="74"/>
  <c r="Y56" i="74"/>
  <c r="X56" i="74"/>
  <c r="W56" i="74"/>
  <c r="V56" i="74"/>
  <c r="U56" i="74"/>
  <c r="T56" i="74"/>
  <c r="S56" i="74"/>
  <c r="O56" i="74"/>
  <c r="K56" i="74"/>
  <c r="Z55" i="74"/>
  <c r="Y55" i="74"/>
  <c r="X55" i="74"/>
  <c r="W55" i="74"/>
  <c r="V55" i="74"/>
  <c r="U55" i="74"/>
  <c r="T55" i="74"/>
  <c r="S55" i="74"/>
  <c r="O55" i="74"/>
  <c r="K55" i="74"/>
  <c r="Z54" i="74"/>
  <c r="Y54" i="74"/>
  <c r="X54" i="74"/>
  <c r="W54" i="74"/>
  <c r="V54" i="74"/>
  <c r="U54" i="74"/>
  <c r="T54" i="74"/>
  <c r="S54" i="74"/>
  <c r="O54" i="74"/>
  <c r="K54" i="74"/>
  <c r="Z53" i="74"/>
  <c r="Y53" i="74"/>
  <c r="X53" i="74"/>
  <c r="W53" i="74"/>
  <c r="V53" i="74"/>
  <c r="U53" i="74"/>
  <c r="T53" i="74"/>
  <c r="S53" i="74"/>
  <c r="O53" i="74"/>
  <c r="K53" i="74"/>
  <c r="Z52" i="74"/>
  <c r="Y52" i="74"/>
  <c r="X52" i="74"/>
  <c r="W52" i="74"/>
  <c r="V52" i="74"/>
  <c r="U52" i="74"/>
  <c r="T52" i="74"/>
  <c r="S52" i="74"/>
  <c r="O52" i="74"/>
  <c r="K52" i="74"/>
  <c r="Z51" i="74"/>
  <c r="Y51" i="74"/>
  <c r="X51" i="74"/>
  <c r="W51" i="74"/>
  <c r="V51" i="74"/>
  <c r="U51" i="74"/>
  <c r="T51" i="74"/>
  <c r="S51" i="74"/>
  <c r="O51" i="74"/>
  <c r="K51" i="74"/>
  <c r="Z50" i="74"/>
  <c r="Y50" i="74"/>
  <c r="X50" i="74"/>
  <c r="W50" i="74"/>
  <c r="V50" i="74"/>
  <c r="U50" i="74"/>
  <c r="T50" i="74"/>
  <c r="S50" i="74"/>
  <c r="O50" i="74"/>
  <c r="K50" i="74"/>
  <c r="Z49" i="74"/>
  <c r="Y49" i="74"/>
  <c r="X49" i="74"/>
  <c r="W49" i="74"/>
  <c r="V49" i="74"/>
  <c r="U49" i="74"/>
  <c r="T49" i="74"/>
  <c r="S49" i="74"/>
  <c r="O49" i="74"/>
  <c r="K49" i="74"/>
  <c r="C49" i="74"/>
  <c r="B50" i="74" s="1"/>
  <c r="C50" i="74" s="1"/>
  <c r="B51" i="74" s="1"/>
  <c r="C51" i="74" s="1"/>
  <c r="B52" i="74" s="1"/>
  <c r="C52" i="74" s="1"/>
  <c r="B53" i="74" s="1"/>
  <c r="C53" i="74" s="1"/>
  <c r="B54" i="74" s="1"/>
  <c r="C54" i="74" s="1"/>
  <c r="B55" i="74" s="1"/>
  <c r="C55" i="74" s="1"/>
  <c r="B56" i="74" s="1"/>
  <c r="C56" i="74" s="1"/>
  <c r="B57" i="74" s="1"/>
  <c r="C57" i="74" s="1"/>
  <c r="B58" i="74" s="1"/>
  <c r="C58" i="74" s="1"/>
  <c r="Z48" i="74"/>
  <c r="Y48" i="74"/>
  <c r="P25" i="74" s="1"/>
  <c r="X48" i="74"/>
  <c r="W48" i="74"/>
  <c r="V48" i="74"/>
  <c r="U48" i="74"/>
  <c r="T48" i="74"/>
  <c r="S48" i="74"/>
  <c r="O48" i="74"/>
  <c r="K48" i="74"/>
  <c r="Z47" i="74"/>
  <c r="Y47" i="74"/>
  <c r="X47" i="74"/>
  <c r="W47" i="74"/>
  <c r="W114" i="74" s="1"/>
  <c r="V47" i="74"/>
  <c r="P22" i="74" s="1"/>
  <c r="U47" i="74"/>
  <c r="P21" i="74" s="1"/>
  <c r="V21" i="74" s="1"/>
  <c r="T47" i="74"/>
  <c r="S47" i="74"/>
  <c r="O47" i="74"/>
  <c r="K47" i="74"/>
  <c r="C47" i="74"/>
  <c r="B48" i="74" s="1"/>
  <c r="C48" i="74" s="1"/>
  <c r="B49" i="74" s="1"/>
  <c r="B47" i="74"/>
  <c r="A47" i="74"/>
  <c r="L43" i="74"/>
  <c r="K42" i="74"/>
  <c r="K41" i="74"/>
  <c r="K40" i="74"/>
  <c r="K39" i="74"/>
  <c r="K38" i="74"/>
  <c r="K37" i="74"/>
  <c r="K31" i="74"/>
  <c r="F31" i="74"/>
  <c r="D31" i="74"/>
  <c r="A31" i="74"/>
  <c r="K29" i="74"/>
  <c r="L29" i="74" s="1"/>
  <c r="G29" i="74"/>
  <c r="F29" i="74"/>
  <c r="D29" i="74"/>
  <c r="A29" i="74"/>
  <c r="L27" i="74"/>
  <c r="K27" i="74"/>
  <c r="G27" i="74" s="1"/>
  <c r="F27" i="74"/>
  <c r="D27" i="74"/>
  <c r="A27" i="74"/>
  <c r="Q26" i="74"/>
  <c r="Q25" i="74"/>
  <c r="L25" i="74"/>
  <c r="K25" i="74"/>
  <c r="G25" i="74" s="1"/>
  <c r="F25" i="74"/>
  <c r="D25" i="74"/>
  <c r="A25" i="74"/>
  <c r="S24" i="74"/>
  <c r="Q24" i="74"/>
  <c r="S23" i="74"/>
  <c r="P23" i="74"/>
  <c r="L23" i="74"/>
  <c r="K23" i="74"/>
  <c r="G23" i="74" s="1"/>
  <c r="F23" i="74"/>
  <c r="D23" i="74"/>
  <c r="A23" i="74"/>
  <c r="S22" i="74"/>
  <c r="Q22" i="74"/>
  <c r="Q21" i="74"/>
  <c r="L21" i="74"/>
  <c r="K21" i="74"/>
  <c r="H3" i="74" s="1"/>
  <c r="F21" i="74"/>
  <c r="D21" i="74"/>
  <c r="A21" i="74"/>
  <c r="S20" i="74"/>
  <c r="T19" i="74"/>
  <c r="H29" i="74" s="1"/>
  <c r="R19" i="74"/>
  <c r="P19" i="74"/>
  <c r="Z228" i="73"/>
  <c r="Y228" i="73"/>
  <c r="X228" i="73"/>
  <c r="W228" i="73"/>
  <c r="V228" i="73"/>
  <c r="U228" i="73"/>
  <c r="T228" i="73"/>
  <c r="S228" i="73"/>
  <c r="O228" i="73"/>
  <c r="K228" i="73"/>
  <c r="Z227" i="73"/>
  <c r="Y227" i="73"/>
  <c r="X227" i="73"/>
  <c r="W227" i="73"/>
  <c r="V227" i="73"/>
  <c r="U227" i="73"/>
  <c r="T227" i="73"/>
  <c r="S227" i="73"/>
  <c r="O227" i="73"/>
  <c r="K227" i="73"/>
  <c r="Z226" i="73"/>
  <c r="Y226" i="73"/>
  <c r="X226" i="73"/>
  <c r="W226" i="73"/>
  <c r="V226" i="73"/>
  <c r="U226" i="73"/>
  <c r="T226" i="73"/>
  <c r="S226" i="73"/>
  <c r="O226" i="73"/>
  <c r="K226" i="73"/>
  <c r="Z225" i="73"/>
  <c r="Y225" i="73"/>
  <c r="X225" i="73"/>
  <c r="W225" i="73"/>
  <c r="V225" i="73"/>
  <c r="U225" i="73"/>
  <c r="T225" i="73"/>
  <c r="S225" i="73"/>
  <c r="O225" i="73"/>
  <c r="K225" i="73"/>
  <c r="Z224" i="73"/>
  <c r="Y224" i="73"/>
  <c r="X224" i="73"/>
  <c r="W224" i="73"/>
  <c r="V224" i="73"/>
  <c r="U224" i="73"/>
  <c r="T224" i="73"/>
  <c r="S224" i="73"/>
  <c r="O224" i="73"/>
  <c r="K224" i="73"/>
  <c r="Z223" i="73"/>
  <c r="Y223" i="73"/>
  <c r="X223" i="73"/>
  <c r="W223" i="73"/>
  <c r="V223" i="73"/>
  <c r="U223" i="73"/>
  <c r="T223" i="73"/>
  <c r="S223" i="73"/>
  <c r="O223" i="73"/>
  <c r="K223" i="73"/>
  <c r="Z222" i="73"/>
  <c r="Y222" i="73"/>
  <c r="X222" i="73"/>
  <c r="W222" i="73"/>
  <c r="V222" i="73"/>
  <c r="U222" i="73"/>
  <c r="T222" i="73"/>
  <c r="S222" i="73"/>
  <c r="O222" i="73"/>
  <c r="K222" i="73"/>
  <c r="Z221" i="73"/>
  <c r="Y221" i="73"/>
  <c r="X221" i="73"/>
  <c r="W221" i="73"/>
  <c r="V221" i="73"/>
  <c r="U221" i="73"/>
  <c r="T221" i="73"/>
  <c r="S221" i="73"/>
  <c r="O221" i="73"/>
  <c r="K221" i="73"/>
  <c r="Z220" i="73"/>
  <c r="Y220" i="73"/>
  <c r="X220" i="73"/>
  <c r="W220" i="73"/>
  <c r="V220" i="73"/>
  <c r="U220" i="73"/>
  <c r="T220" i="73"/>
  <c r="S220" i="73"/>
  <c r="O220" i="73"/>
  <c r="K220" i="73"/>
  <c r="Z219" i="73"/>
  <c r="Y219" i="73"/>
  <c r="X219" i="73"/>
  <c r="W219" i="73"/>
  <c r="V219" i="73"/>
  <c r="U219" i="73"/>
  <c r="T219" i="73"/>
  <c r="S219" i="73"/>
  <c r="O219" i="73"/>
  <c r="K219" i="73"/>
  <c r="B219" i="73"/>
  <c r="C219" i="73" s="1"/>
  <c r="B220" i="73" s="1"/>
  <c r="C220" i="73" s="1"/>
  <c r="B221" i="73" s="1"/>
  <c r="C221" i="73" s="1"/>
  <c r="B222" i="73" s="1"/>
  <c r="C222" i="73" s="1"/>
  <c r="B223" i="73" s="1"/>
  <c r="C223" i="73" s="1"/>
  <c r="B224" i="73" s="1"/>
  <c r="C224" i="73" s="1"/>
  <c r="B225" i="73" s="1"/>
  <c r="C225" i="73" s="1"/>
  <c r="B226" i="73" s="1"/>
  <c r="C226" i="73" s="1"/>
  <c r="B227" i="73" s="1"/>
  <c r="C227" i="73" s="1"/>
  <c r="B228" i="73" s="1"/>
  <c r="C228" i="73" s="1"/>
  <c r="Z218" i="73"/>
  <c r="Y218" i="73"/>
  <c r="U140" i="73" s="1"/>
  <c r="X218" i="73"/>
  <c r="W218" i="73"/>
  <c r="V218" i="73"/>
  <c r="U218" i="73"/>
  <c r="U136" i="73" s="1"/>
  <c r="T218" i="73"/>
  <c r="S218" i="73"/>
  <c r="U134" i="73" s="1"/>
  <c r="O218" i="73"/>
  <c r="K218" i="73"/>
  <c r="C218" i="73"/>
  <c r="B218" i="73"/>
  <c r="A218" i="73"/>
  <c r="Z217" i="73"/>
  <c r="U141" i="73" s="1"/>
  <c r="Y217" i="73"/>
  <c r="X217" i="73"/>
  <c r="U139" i="73" s="1"/>
  <c r="W217" i="73"/>
  <c r="U138" i="73" s="1"/>
  <c r="V217" i="73"/>
  <c r="U137" i="73" s="1"/>
  <c r="U217" i="73"/>
  <c r="T217" i="73"/>
  <c r="S217" i="73"/>
  <c r="O217" i="73"/>
  <c r="K217" i="73"/>
  <c r="Z216" i="73"/>
  <c r="Y216" i="73"/>
  <c r="X216" i="73"/>
  <c r="W216" i="73"/>
  <c r="V216" i="73"/>
  <c r="U216" i="73"/>
  <c r="T216" i="73"/>
  <c r="S216" i="73"/>
  <c r="O216" i="73"/>
  <c r="K216" i="73"/>
  <c r="Z215" i="73"/>
  <c r="Y215" i="73"/>
  <c r="X215" i="73"/>
  <c r="W215" i="73"/>
  <c r="V215" i="73"/>
  <c r="U215" i="73"/>
  <c r="T215" i="73"/>
  <c r="S215" i="73"/>
  <c r="O215" i="73"/>
  <c r="K215" i="73"/>
  <c r="Z214" i="73"/>
  <c r="Y214" i="73"/>
  <c r="X214" i="73"/>
  <c r="W214" i="73"/>
  <c r="V214" i="73"/>
  <c r="U214" i="73"/>
  <c r="T214" i="73"/>
  <c r="S214" i="73"/>
  <c r="O214" i="73"/>
  <c r="K214" i="73"/>
  <c r="Z213" i="73"/>
  <c r="Y213" i="73"/>
  <c r="X213" i="73"/>
  <c r="W213" i="73"/>
  <c r="V213" i="73"/>
  <c r="U213" i="73"/>
  <c r="T213" i="73"/>
  <c r="S213" i="73"/>
  <c r="O213" i="73"/>
  <c r="K213" i="73"/>
  <c r="Z212" i="73"/>
  <c r="Y212" i="73"/>
  <c r="X212" i="73"/>
  <c r="W212" i="73"/>
  <c r="V212" i="73"/>
  <c r="U212" i="73"/>
  <c r="T212" i="73"/>
  <c r="S212" i="73"/>
  <c r="O212" i="73"/>
  <c r="K212" i="73"/>
  <c r="Z211" i="73"/>
  <c r="Y211" i="73"/>
  <c r="X211" i="73"/>
  <c r="W211" i="73"/>
  <c r="V211" i="73"/>
  <c r="U211" i="73"/>
  <c r="T211" i="73"/>
  <c r="S211" i="73"/>
  <c r="O211" i="73"/>
  <c r="K211" i="73"/>
  <c r="Z210" i="73"/>
  <c r="Y210" i="73"/>
  <c r="X210" i="73"/>
  <c r="W210" i="73"/>
  <c r="V210" i="73"/>
  <c r="U210" i="73"/>
  <c r="T210" i="73"/>
  <c r="S210" i="73"/>
  <c r="O210" i="73"/>
  <c r="K210" i="73"/>
  <c r="Z209" i="73"/>
  <c r="Y209" i="73"/>
  <c r="X209" i="73"/>
  <c r="W209" i="73"/>
  <c r="V209" i="73"/>
  <c r="U209" i="73"/>
  <c r="T209" i="73"/>
  <c r="S209" i="73"/>
  <c r="O209" i="73"/>
  <c r="K209" i="73"/>
  <c r="Z208" i="73"/>
  <c r="Y208" i="73"/>
  <c r="X208" i="73"/>
  <c r="W208" i="73"/>
  <c r="V208" i="73"/>
  <c r="U208" i="73"/>
  <c r="T208" i="73"/>
  <c r="T135" i="73" s="1"/>
  <c r="S208" i="73"/>
  <c r="O208" i="73"/>
  <c r="K208" i="73"/>
  <c r="Z207" i="73"/>
  <c r="Y207" i="73"/>
  <c r="X207" i="73"/>
  <c r="T139" i="73" s="1"/>
  <c r="W207" i="73"/>
  <c r="V207" i="73"/>
  <c r="U207" i="73"/>
  <c r="T207" i="73"/>
  <c r="S207" i="73"/>
  <c r="T134" i="73" s="1"/>
  <c r="O207" i="73"/>
  <c r="K207" i="73"/>
  <c r="C207" i="73"/>
  <c r="B208" i="73" s="1"/>
  <c r="C208" i="73" s="1"/>
  <c r="B209" i="73" s="1"/>
  <c r="C209" i="73" s="1"/>
  <c r="B210" i="73" s="1"/>
  <c r="C210" i="73" s="1"/>
  <c r="B211" i="73" s="1"/>
  <c r="C211" i="73" s="1"/>
  <c r="B212" i="73" s="1"/>
  <c r="C212" i="73" s="1"/>
  <c r="B213" i="73" s="1"/>
  <c r="C213" i="73" s="1"/>
  <c r="B214" i="73" s="1"/>
  <c r="C214" i="73" s="1"/>
  <c r="B215" i="73" s="1"/>
  <c r="C215" i="73" s="1"/>
  <c r="B216" i="73" s="1"/>
  <c r="C216" i="73" s="1"/>
  <c r="B217" i="73" s="1"/>
  <c r="C217" i="73" s="1"/>
  <c r="B207" i="73"/>
  <c r="A207" i="73"/>
  <c r="Z206" i="73"/>
  <c r="Y206" i="73"/>
  <c r="X206" i="73"/>
  <c r="W206" i="73"/>
  <c r="V206" i="73"/>
  <c r="U206" i="73"/>
  <c r="T136" i="73" s="1"/>
  <c r="T206" i="73"/>
  <c r="S206" i="73"/>
  <c r="O206" i="73"/>
  <c r="K206" i="73"/>
  <c r="Z205" i="73"/>
  <c r="Y205" i="73"/>
  <c r="X205" i="73"/>
  <c r="W205" i="73"/>
  <c r="V205" i="73"/>
  <c r="U205" i="73"/>
  <c r="T205" i="73"/>
  <c r="S205" i="73"/>
  <c r="O205" i="73"/>
  <c r="K205" i="73"/>
  <c r="Z204" i="73"/>
  <c r="Y204" i="73"/>
  <c r="X204" i="73"/>
  <c r="W204" i="73"/>
  <c r="V204" i="73"/>
  <c r="U204" i="73"/>
  <c r="T204" i="73"/>
  <c r="S204" i="73"/>
  <c r="O204" i="73"/>
  <c r="K204" i="73"/>
  <c r="Z203" i="73"/>
  <c r="Y203" i="73"/>
  <c r="X203" i="73"/>
  <c r="W203" i="73"/>
  <c r="V203" i="73"/>
  <c r="U203" i="73"/>
  <c r="T203" i="73"/>
  <c r="S203" i="73"/>
  <c r="O203" i="73"/>
  <c r="K203" i="73"/>
  <c r="Z202" i="73"/>
  <c r="Y202" i="73"/>
  <c r="X202" i="73"/>
  <c r="W202" i="73"/>
  <c r="V202" i="73"/>
  <c r="U202" i="73"/>
  <c r="T202" i="73"/>
  <c r="S202" i="73"/>
  <c r="O202" i="73"/>
  <c r="K202" i="73"/>
  <c r="Z201" i="73"/>
  <c r="Y201" i="73"/>
  <c r="X201" i="73"/>
  <c r="W201" i="73"/>
  <c r="V201" i="73"/>
  <c r="U201" i="73"/>
  <c r="T201" i="73"/>
  <c r="S201" i="73"/>
  <c r="O201" i="73"/>
  <c r="K201" i="73"/>
  <c r="Z200" i="73"/>
  <c r="Y200" i="73"/>
  <c r="X200" i="73"/>
  <c r="W200" i="73"/>
  <c r="V200" i="73"/>
  <c r="U200" i="73"/>
  <c r="T200" i="73"/>
  <c r="S200" i="73"/>
  <c r="O200" i="73"/>
  <c r="K200" i="73"/>
  <c r="Z199" i="73"/>
  <c r="Y199" i="73"/>
  <c r="X199" i="73"/>
  <c r="W199" i="73"/>
  <c r="V199" i="73"/>
  <c r="U199" i="73"/>
  <c r="T199" i="73"/>
  <c r="S199" i="73"/>
  <c r="O199" i="73"/>
  <c r="K199" i="73"/>
  <c r="Z198" i="73"/>
  <c r="Y198" i="73"/>
  <c r="X198" i="73"/>
  <c r="W198" i="73"/>
  <c r="V198" i="73"/>
  <c r="U198" i="73"/>
  <c r="T198" i="73"/>
  <c r="S198" i="73"/>
  <c r="O198" i="73"/>
  <c r="K198" i="73"/>
  <c r="Z197" i="73"/>
  <c r="Y197" i="73"/>
  <c r="S140" i="73" s="1"/>
  <c r="X197" i="73"/>
  <c r="W197" i="73"/>
  <c r="V197" i="73"/>
  <c r="U197" i="73"/>
  <c r="T197" i="73"/>
  <c r="S197" i="73"/>
  <c r="O197" i="73"/>
  <c r="K197" i="73"/>
  <c r="Z196" i="73"/>
  <c r="Y196" i="73"/>
  <c r="X196" i="73"/>
  <c r="W196" i="73"/>
  <c r="V196" i="73"/>
  <c r="U196" i="73"/>
  <c r="S136" i="73" s="1"/>
  <c r="T196" i="73"/>
  <c r="S196" i="73"/>
  <c r="O196" i="73"/>
  <c r="K196" i="73"/>
  <c r="B196" i="73"/>
  <c r="C196" i="73" s="1"/>
  <c r="B197" i="73" s="1"/>
  <c r="C197" i="73" s="1"/>
  <c r="B198" i="73" s="1"/>
  <c r="C198" i="73" s="1"/>
  <c r="B199" i="73" s="1"/>
  <c r="C199" i="73" s="1"/>
  <c r="B200" i="73" s="1"/>
  <c r="C200" i="73" s="1"/>
  <c r="B201" i="73" s="1"/>
  <c r="C201" i="73" s="1"/>
  <c r="B202" i="73" s="1"/>
  <c r="C202" i="73" s="1"/>
  <c r="B203" i="73" s="1"/>
  <c r="C203" i="73" s="1"/>
  <c r="B204" i="73" s="1"/>
  <c r="C204" i="73" s="1"/>
  <c r="B205" i="73" s="1"/>
  <c r="C205" i="73" s="1"/>
  <c r="B206" i="73" s="1"/>
  <c r="C206" i="73" s="1"/>
  <c r="A196" i="73"/>
  <c r="Z195" i="73"/>
  <c r="S141" i="73" s="1"/>
  <c r="H142" i="73" s="1"/>
  <c r="Y195" i="73"/>
  <c r="X195" i="73"/>
  <c r="W195" i="73"/>
  <c r="V195" i="73"/>
  <c r="U195" i="73"/>
  <c r="T195" i="73"/>
  <c r="S195" i="73"/>
  <c r="O195" i="73"/>
  <c r="K195" i="73"/>
  <c r="Z194" i="73"/>
  <c r="Y194" i="73"/>
  <c r="X194" i="73"/>
  <c r="W194" i="73"/>
  <c r="V194" i="73"/>
  <c r="U194" i="73"/>
  <c r="T194" i="73"/>
  <c r="S194" i="73"/>
  <c r="O194" i="73"/>
  <c r="K194" i="73"/>
  <c r="Z193" i="73"/>
  <c r="Y193" i="73"/>
  <c r="X193" i="73"/>
  <c r="W193" i="73"/>
  <c r="V193" i="73"/>
  <c r="U193" i="73"/>
  <c r="T193" i="73"/>
  <c r="S193" i="73"/>
  <c r="O193" i="73"/>
  <c r="K193" i="73"/>
  <c r="Z192" i="73"/>
  <c r="Y192" i="73"/>
  <c r="X192" i="73"/>
  <c r="W192" i="73"/>
  <c r="V192" i="73"/>
  <c r="U192" i="73"/>
  <c r="T192" i="73"/>
  <c r="S192" i="73"/>
  <c r="O192" i="73"/>
  <c r="K192" i="73"/>
  <c r="Z191" i="73"/>
  <c r="Y191" i="73"/>
  <c r="X191" i="73"/>
  <c r="W191" i="73"/>
  <c r="V191" i="73"/>
  <c r="U191" i="73"/>
  <c r="T191" i="73"/>
  <c r="S191" i="73"/>
  <c r="O191" i="73"/>
  <c r="K191" i="73"/>
  <c r="Z190" i="73"/>
  <c r="Y190" i="73"/>
  <c r="X190" i="73"/>
  <c r="W190" i="73"/>
  <c r="V190" i="73"/>
  <c r="U190" i="73"/>
  <c r="T190" i="73"/>
  <c r="S190" i="73"/>
  <c r="O190" i="73"/>
  <c r="K190" i="73"/>
  <c r="Z189" i="73"/>
  <c r="Y189" i="73"/>
  <c r="X189" i="73"/>
  <c r="W189" i="73"/>
  <c r="V189" i="73"/>
  <c r="U189" i="73"/>
  <c r="T189" i="73"/>
  <c r="S189" i="73"/>
  <c r="O189" i="73"/>
  <c r="K189" i="73"/>
  <c r="Z188" i="73"/>
  <c r="Y188" i="73"/>
  <c r="X188" i="73"/>
  <c r="W188" i="73"/>
  <c r="V188" i="73"/>
  <c r="U188" i="73"/>
  <c r="T188" i="73"/>
  <c r="S188" i="73"/>
  <c r="O188" i="73"/>
  <c r="K188" i="73"/>
  <c r="Z187" i="73"/>
  <c r="Y187" i="73"/>
  <c r="X187" i="73"/>
  <c r="W187" i="73"/>
  <c r="V187" i="73"/>
  <c r="U187" i="73"/>
  <c r="T187" i="73"/>
  <c r="S187" i="73"/>
  <c r="O187" i="73"/>
  <c r="K187" i="73"/>
  <c r="Z186" i="73"/>
  <c r="Y186" i="73"/>
  <c r="X186" i="73"/>
  <c r="W186" i="73"/>
  <c r="V186" i="73"/>
  <c r="U186" i="73"/>
  <c r="T186" i="73"/>
  <c r="S186" i="73"/>
  <c r="O186" i="73"/>
  <c r="K186" i="73"/>
  <c r="Z185" i="73"/>
  <c r="Y185" i="73"/>
  <c r="X185" i="73"/>
  <c r="R139" i="73" s="1"/>
  <c r="W185" i="73"/>
  <c r="V185" i="73"/>
  <c r="U185" i="73"/>
  <c r="T185" i="73"/>
  <c r="R135" i="73" s="1"/>
  <c r="S185" i="73"/>
  <c r="O185" i="73"/>
  <c r="K185" i="73"/>
  <c r="C185" i="73"/>
  <c r="B186" i="73" s="1"/>
  <c r="C186" i="73" s="1"/>
  <c r="B187" i="73" s="1"/>
  <c r="C187" i="73" s="1"/>
  <c r="B188" i="73" s="1"/>
  <c r="C188" i="73" s="1"/>
  <c r="B189" i="73" s="1"/>
  <c r="C189" i="73" s="1"/>
  <c r="B190" i="73" s="1"/>
  <c r="C190" i="73" s="1"/>
  <c r="B191" i="73" s="1"/>
  <c r="C191" i="73" s="1"/>
  <c r="B192" i="73" s="1"/>
  <c r="C192" i="73" s="1"/>
  <c r="B193" i="73" s="1"/>
  <c r="C193" i="73" s="1"/>
  <c r="B194" i="73" s="1"/>
  <c r="C194" i="73" s="1"/>
  <c r="B195" i="73" s="1"/>
  <c r="C195" i="73" s="1"/>
  <c r="B185" i="73"/>
  <c r="A185" i="73"/>
  <c r="Z184" i="73"/>
  <c r="R141" i="73" s="1"/>
  <c r="Y184" i="73"/>
  <c r="R140" i="73" s="1"/>
  <c r="X184" i="73"/>
  <c r="W184" i="73"/>
  <c r="R138" i="73" s="1"/>
  <c r="V184" i="73"/>
  <c r="R137" i="73" s="1"/>
  <c r="U184" i="73"/>
  <c r="R136" i="73" s="1"/>
  <c r="T184" i="73"/>
  <c r="S184" i="73"/>
  <c r="O184" i="73"/>
  <c r="K184" i="73"/>
  <c r="Z183" i="73"/>
  <c r="Y183" i="73"/>
  <c r="X183" i="73"/>
  <c r="W183" i="73"/>
  <c r="V183" i="73"/>
  <c r="U183" i="73"/>
  <c r="T183" i="73"/>
  <c r="S183" i="73"/>
  <c r="O183" i="73"/>
  <c r="K183" i="73"/>
  <c r="Z182" i="73"/>
  <c r="Y182" i="73"/>
  <c r="X182" i="73"/>
  <c r="W182" i="73"/>
  <c r="V182" i="73"/>
  <c r="U182" i="73"/>
  <c r="T182" i="73"/>
  <c r="S182" i="73"/>
  <c r="O182" i="73"/>
  <c r="K182" i="73"/>
  <c r="Z181" i="73"/>
  <c r="Y181" i="73"/>
  <c r="X181" i="73"/>
  <c r="W181" i="73"/>
  <c r="V181" i="73"/>
  <c r="U181" i="73"/>
  <c r="T181" i="73"/>
  <c r="S181" i="73"/>
  <c r="O181" i="73"/>
  <c r="K181" i="73"/>
  <c r="Z180" i="73"/>
  <c r="Y180" i="73"/>
  <c r="X180" i="73"/>
  <c r="W180" i="73"/>
  <c r="V180" i="73"/>
  <c r="U180" i="73"/>
  <c r="T180" i="73"/>
  <c r="S180" i="73"/>
  <c r="O180" i="73"/>
  <c r="K180" i="73"/>
  <c r="Z179" i="73"/>
  <c r="Y179" i="73"/>
  <c r="X179" i="73"/>
  <c r="W179" i="73"/>
  <c r="V179" i="73"/>
  <c r="U179" i="73"/>
  <c r="T179" i="73"/>
  <c r="S179" i="73"/>
  <c r="O179" i="73"/>
  <c r="K179" i="73"/>
  <c r="Z178" i="73"/>
  <c r="Y178" i="73"/>
  <c r="X178" i="73"/>
  <c r="W178" i="73"/>
  <c r="V178" i="73"/>
  <c r="U178" i="73"/>
  <c r="T178" i="73"/>
  <c r="S178" i="73"/>
  <c r="O178" i="73"/>
  <c r="K178" i="73"/>
  <c r="Z177" i="73"/>
  <c r="Y177" i="73"/>
  <c r="X177" i="73"/>
  <c r="W177" i="73"/>
  <c r="V177" i="73"/>
  <c r="U177" i="73"/>
  <c r="T177" i="73"/>
  <c r="S177" i="73"/>
  <c r="O177" i="73"/>
  <c r="K177" i="73"/>
  <c r="Z176" i="73"/>
  <c r="Y176" i="73"/>
  <c r="X176" i="73"/>
  <c r="W176" i="73"/>
  <c r="V176" i="73"/>
  <c r="U176" i="73"/>
  <c r="T176" i="73"/>
  <c r="S176" i="73"/>
  <c r="O176" i="73"/>
  <c r="K176" i="73"/>
  <c r="Z175" i="73"/>
  <c r="Y175" i="73"/>
  <c r="X175" i="73"/>
  <c r="W175" i="73"/>
  <c r="V175" i="73"/>
  <c r="U175" i="73"/>
  <c r="T175" i="73"/>
  <c r="S175" i="73"/>
  <c r="Q134" i="73" s="1"/>
  <c r="O175" i="73"/>
  <c r="K175" i="73"/>
  <c r="Z174" i="73"/>
  <c r="Y174" i="73"/>
  <c r="Y229" i="73" s="1"/>
  <c r="X174" i="73"/>
  <c r="W174" i="73"/>
  <c r="V174" i="73"/>
  <c r="U174" i="73"/>
  <c r="U229" i="73" s="1"/>
  <c r="T174" i="73"/>
  <c r="S174" i="73"/>
  <c r="O174" i="73"/>
  <c r="K174" i="73"/>
  <c r="B174" i="73"/>
  <c r="C174" i="73" s="1"/>
  <c r="B175" i="73" s="1"/>
  <c r="C175" i="73" s="1"/>
  <c r="B176" i="73" s="1"/>
  <c r="C176" i="73" s="1"/>
  <c r="B177" i="73" s="1"/>
  <c r="C177" i="73" s="1"/>
  <c r="B178" i="73" s="1"/>
  <c r="C178" i="73" s="1"/>
  <c r="B179" i="73" s="1"/>
  <c r="C179" i="73" s="1"/>
  <c r="B180" i="73" s="1"/>
  <c r="C180" i="73" s="1"/>
  <c r="B181" i="73" s="1"/>
  <c r="C181" i="73" s="1"/>
  <c r="B182" i="73" s="1"/>
  <c r="C182" i="73" s="1"/>
  <c r="B183" i="73" s="1"/>
  <c r="C183" i="73" s="1"/>
  <c r="B184" i="73" s="1"/>
  <c r="C184" i="73" s="1"/>
  <c r="A174" i="73"/>
  <c r="Z173" i="73"/>
  <c r="Y173" i="73"/>
  <c r="X173" i="73"/>
  <c r="W173" i="73"/>
  <c r="V173" i="73"/>
  <c r="U173" i="73"/>
  <c r="T173" i="73"/>
  <c r="S173" i="73"/>
  <c r="O173" i="73"/>
  <c r="K173" i="73"/>
  <c r="Z172" i="73"/>
  <c r="Y172" i="73"/>
  <c r="X172" i="73"/>
  <c r="W172" i="73"/>
  <c r="V172" i="73"/>
  <c r="U172" i="73"/>
  <c r="T172" i="73"/>
  <c r="S172" i="73"/>
  <c r="O172" i="73"/>
  <c r="K172" i="73"/>
  <c r="Z171" i="73"/>
  <c r="Y171" i="73"/>
  <c r="X171" i="73"/>
  <c r="W171" i="73"/>
  <c r="V171" i="73"/>
  <c r="U171" i="73"/>
  <c r="T171" i="73"/>
  <c r="S171" i="73"/>
  <c r="O171" i="73"/>
  <c r="K171" i="73"/>
  <c r="Z170" i="73"/>
  <c r="Y170" i="73"/>
  <c r="X170" i="73"/>
  <c r="W170" i="73"/>
  <c r="V170" i="73"/>
  <c r="U170" i="73"/>
  <c r="T170" i="73"/>
  <c r="S170" i="73"/>
  <c r="O170" i="73"/>
  <c r="K170" i="73"/>
  <c r="Z169" i="73"/>
  <c r="Y169" i="73"/>
  <c r="X169" i="73"/>
  <c r="W169" i="73"/>
  <c r="V169" i="73"/>
  <c r="U169" i="73"/>
  <c r="T169" i="73"/>
  <c r="S169" i="73"/>
  <c r="O169" i="73"/>
  <c r="K169" i="73"/>
  <c r="Z168" i="73"/>
  <c r="Y168" i="73"/>
  <c r="X168" i="73"/>
  <c r="W168" i="73"/>
  <c r="V168" i="73"/>
  <c r="U168" i="73"/>
  <c r="T168" i="73"/>
  <c r="S168" i="73"/>
  <c r="O168" i="73"/>
  <c r="K168" i="73"/>
  <c r="Z167" i="73"/>
  <c r="Y167" i="73"/>
  <c r="X167" i="73"/>
  <c r="W167" i="73"/>
  <c r="V167" i="73"/>
  <c r="U167" i="73"/>
  <c r="T167" i="73"/>
  <c r="S167" i="73"/>
  <c r="O167" i="73"/>
  <c r="K167" i="73"/>
  <c r="Z166" i="73"/>
  <c r="Y166" i="73"/>
  <c r="X166" i="73"/>
  <c r="W166" i="73"/>
  <c r="V166" i="73"/>
  <c r="U166" i="73"/>
  <c r="T166" i="73"/>
  <c r="S166" i="73"/>
  <c r="O166" i="73"/>
  <c r="K166" i="73"/>
  <c r="Z165" i="73"/>
  <c r="Y165" i="73"/>
  <c r="X165" i="73"/>
  <c r="W165" i="73"/>
  <c r="V165" i="73"/>
  <c r="U165" i="73"/>
  <c r="T165" i="73"/>
  <c r="S165" i="73"/>
  <c r="O165" i="73"/>
  <c r="K165" i="73"/>
  <c r="Z164" i="73"/>
  <c r="Y164" i="73"/>
  <c r="X164" i="73"/>
  <c r="W164" i="73"/>
  <c r="V164" i="73"/>
  <c r="U164" i="73"/>
  <c r="T164" i="73"/>
  <c r="S164" i="73"/>
  <c r="O164" i="73"/>
  <c r="K164" i="73"/>
  <c r="Z163" i="73"/>
  <c r="Y163" i="73"/>
  <c r="X163" i="73"/>
  <c r="W163" i="73"/>
  <c r="V163" i="73"/>
  <c r="U163" i="73"/>
  <c r="T163" i="73"/>
  <c r="P135" i="73" s="1"/>
  <c r="S163" i="73"/>
  <c r="O163" i="73"/>
  <c r="K163" i="73"/>
  <c r="Z162" i="73"/>
  <c r="Z229" i="73" s="1"/>
  <c r="Y162" i="73"/>
  <c r="X162" i="73"/>
  <c r="P139" i="73" s="1"/>
  <c r="V139" i="73" s="1"/>
  <c r="W162" i="73"/>
  <c r="W229" i="73" s="1"/>
  <c r="V162" i="73"/>
  <c r="V229" i="73" s="1"/>
  <c r="U162" i="73"/>
  <c r="T162" i="73"/>
  <c r="T229" i="73" s="1"/>
  <c r="S162" i="73"/>
  <c r="O162" i="73"/>
  <c r="K162" i="73"/>
  <c r="C162" i="73"/>
  <c r="B163" i="73" s="1"/>
  <c r="C163" i="73" s="1"/>
  <c r="B164" i="73" s="1"/>
  <c r="C164" i="73" s="1"/>
  <c r="B165" i="73" s="1"/>
  <c r="C165" i="73" s="1"/>
  <c r="B166" i="73" s="1"/>
  <c r="C166" i="73" s="1"/>
  <c r="B167" i="73" s="1"/>
  <c r="C167" i="73" s="1"/>
  <c r="B168" i="73" s="1"/>
  <c r="C168" i="73" s="1"/>
  <c r="B169" i="73" s="1"/>
  <c r="C169" i="73" s="1"/>
  <c r="B170" i="73" s="1"/>
  <c r="C170" i="73" s="1"/>
  <c r="B171" i="73" s="1"/>
  <c r="C171" i="73" s="1"/>
  <c r="B172" i="73" s="1"/>
  <c r="C172" i="73" s="1"/>
  <c r="B173" i="73" s="1"/>
  <c r="C173" i="73" s="1"/>
  <c r="B162" i="73"/>
  <c r="A162" i="73"/>
  <c r="L158" i="73"/>
  <c r="K157" i="73"/>
  <c r="K156" i="73"/>
  <c r="K155" i="73"/>
  <c r="K154" i="73"/>
  <c r="K153" i="73"/>
  <c r="K152" i="73"/>
  <c r="K158" i="73" s="1"/>
  <c r="K146" i="73"/>
  <c r="G146" i="73" s="1"/>
  <c r="F146" i="73"/>
  <c r="D146" i="73"/>
  <c r="A146" i="73"/>
  <c r="K144" i="73"/>
  <c r="L144" i="73" s="1"/>
  <c r="G144" i="73"/>
  <c r="F144" i="73"/>
  <c r="D144" i="73"/>
  <c r="A144" i="73"/>
  <c r="L142" i="73"/>
  <c r="K142" i="73"/>
  <c r="G142" i="73"/>
  <c r="F142" i="73"/>
  <c r="D142" i="73"/>
  <c r="J142" i="73" s="1"/>
  <c r="L143" i="73" s="1"/>
  <c r="A142" i="73"/>
  <c r="T141" i="73"/>
  <c r="Q141" i="73"/>
  <c r="T140" i="73"/>
  <c r="Q140" i="73"/>
  <c r="P140" i="73"/>
  <c r="L140" i="73"/>
  <c r="K140" i="73"/>
  <c r="G140" i="73"/>
  <c r="F140" i="73"/>
  <c r="D140" i="73"/>
  <c r="A140" i="73"/>
  <c r="S139" i="73"/>
  <c r="Q139" i="73"/>
  <c r="T138" i="73"/>
  <c r="S138" i="73"/>
  <c r="Q138" i="73"/>
  <c r="P138" i="73"/>
  <c r="V138" i="73" s="1"/>
  <c r="L138" i="73"/>
  <c r="K138" i="73"/>
  <c r="G138" i="73"/>
  <c r="F138" i="73"/>
  <c r="D138" i="73"/>
  <c r="A138" i="73"/>
  <c r="T137" i="73"/>
  <c r="S137" i="73"/>
  <c r="Q137" i="73"/>
  <c r="P137" i="73"/>
  <c r="V137" i="73" s="1"/>
  <c r="Q136" i="73"/>
  <c r="P136" i="73"/>
  <c r="L136" i="73"/>
  <c r="K136" i="73"/>
  <c r="K149" i="73" s="1"/>
  <c r="L148" i="73" s="1"/>
  <c r="G136" i="73"/>
  <c r="F136" i="73"/>
  <c r="D136" i="73"/>
  <c r="A136" i="73"/>
  <c r="U135" i="73"/>
  <c r="S135" i="73"/>
  <c r="Q135" i="73"/>
  <c r="S134" i="73"/>
  <c r="R134" i="73"/>
  <c r="H140" i="73" s="1"/>
  <c r="P134" i="73"/>
  <c r="Z113" i="73"/>
  <c r="Y113" i="73"/>
  <c r="X113" i="73"/>
  <c r="W113" i="73"/>
  <c r="V113" i="73"/>
  <c r="U113" i="73"/>
  <c r="T113" i="73"/>
  <c r="S113" i="73"/>
  <c r="O113" i="73"/>
  <c r="K113" i="73"/>
  <c r="Z112" i="73"/>
  <c r="Y112" i="73"/>
  <c r="X112" i="73"/>
  <c r="W112" i="73"/>
  <c r="V112" i="73"/>
  <c r="U112" i="73"/>
  <c r="T112" i="73"/>
  <c r="S112" i="73"/>
  <c r="O112" i="73"/>
  <c r="K112" i="73"/>
  <c r="Z111" i="73"/>
  <c r="Y111" i="73"/>
  <c r="X111" i="73"/>
  <c r="W111" i="73"/>
  <c r="V111" i="73"/>
  <c r="U111" i="73"/>
  <c r="T111" i="73"/>
  <c r="S111" i="73"/>
  <c r="O111" i="73"/>
  <c r="K111" i="73"/>
  <c r="Z110" i="73"/>
  <c r="Y110" i="73"/>
  <c r="X110" i="73"/>
  <c r="W110" i="73"/>
  <c r="V110" i="73"/>
  <c r="U110" i="73"/>
  <c r="T110" i="73"/>
  <c r="S110" i="73"/>
  <c r="O110" i="73"/>
  <c r="K110" i="73"/>
  <c r="Z109" i="73"/>
  <c r="Y109" i="73"/>
  <c r="X109" i="73"/>
  <c r="W109" i="73"/>
  <c r="V109" i="73"/>
  <c r="U109" i="73"/>
  <c r="T109" i="73"/>
  <c r="S109" i="73"/>
  <c r="O109" i="73"/>
  <c r="K109" i="73"/>
  <c r="Z108" i="73"/>
  <c r="Y108" i="73"/>
  <c r="X108" i="73"/>
  <c r="W108" i="73"/>
  <c r="V108" i="73"/>
  <c r="U108" i="73"/>
  <c r="T108" i="73"/>
  <c r="S108" i="73"/>
  <c r="O108" i="73"/>
  <c r="K108" i="73"/>
  <c r="Z107" i="73"/>
  <c r="Y107" i="73"/>
  <c r="X107" i="73"/>
  <c r="W107" i="73"/>
  <c r="V107" i="73"/>
  <c r="U107" i="73"/>
  <c r="T107" i="73"/>
  <c r="S107" i="73"/>
  <c r="O107" i="73"/>
  <c r="K107" i="73"/>
  <c r="Z106" i="73"/>
  <c r="Y106" i="73"/>
  <c r="X106" i="73"/>
  <c r="W106" i="73"/>
  <c r="V106" i="73"/>
  <c r="U106" i="73"/>
  <c r="T106" i="73"/>
  <c r="S106" i="73"/>
  <c r="O106" i="73"/>
  <c r="K106" i="73"/>
  <c r="Z105" i="73"/>
  <c r="Y105" i="73"/>
  <c r="X105" i="73"/>
  <c r="W105" i="73"/>
  <c r="V105" i="73"/>
  <c r="U105" i="73"/>
  <c r="T105" i="73"/>
  <c r="S105" i="73"/>
  <c r="O105" i="73"/>
  <c r="K105" i="73"/>
  <c r="Z104" i="73"/>
  <c r="Y104" i="73"/>
  <c r="X104" i="73"/>
  <c r="W104" i="73"/>
  <c r="U23" i="73" s="1"/>
  <c r="V104" i="73"/>
  <c r="U104" i="73"/>
  <c r="T104" i="73"/>
  <c r="S104" i="73"/>
  <c r="O104" i="73"/>
  <c r="K104" i="73"/>
  <c r="Z103" i="73"/>
  <c r="Y103" i="73"/>
  <c r="U25" i="73" s="1"/>
  <c r="X103" i="73"/>
  <c r="W103" i="73"/>
  <c r="V103" i="73"/>
  <c r="U103" i="73"/>
  <c r="U21" i="73" s="1"/>
  <c r="T103" i="73"/>
  <c r="S103" i="73"/>
  <c r="U19" i="73" s="1"/>
  <c r="O103" i="73"/>
  <c r="K103" i="73"/>
  <c r="B103" i="73"/>
  <c r="C103" i="73" s="1"/>
  <c r="B104" i="73" s="1"/>
  <c r="C104" i="73" s="1"/>
  <c r="B105" i="73" s="1"/>
  <c r="C105" i="73" s="1"/>
  <c r="B106" i="73" s="1"/>
  <c r="C106" i="73" s="1"/>
  <c r="B107" i="73" s="1"/>
  <c r="C107" i="73" s="1"/>
  <c r="B108" i="73" s="1"/>
  <c r="C108" i="73" s="1"/>
  <c r="B109" i="73" s="1"/>
  <c r="C109" i="73" s="1"/>
  <c r="B110" i="73" s="1"/>
  <c r="C110" i="73" s="1"/>
  <c r="B111" i="73" s="1"/>
  <c r="C111" i="73" s="1"/>
  <c r="B112" i="73" s="1"/>
  <c r="C112" i="73" s="1"/>
  <c r="B113" i="73" s="1"/>
  <c r="C113" i="73" s="1"/>
  <c r="A103" i="73"/>
  <c r="Z102" i="73"/>
  <c r="U26" i="73" s="1"/>
  <c r="Y102" i="73"/>
  <c r="X102" i="73"/>
  <c r="U24" i="73" s="1"/>
  <c r="W102" i="73"/>
  <c r="V102" i="73"/>
  <c r="U22" i="73" s="1"/>
  <c r="U102" i="73"/>
  <c r="T102" i="73"/>
  <c r="S102" i="73"/>
  <c r="O102" i="73"/>
  <c r="K102" i="73"/>
  <c r="Z101" i="73"/>
  <c r="Y101" i="73"/>
  <c r="X101" i="73"/>
  <c r="W101" i="73"/>
  <c r="V101" i="73"/>
  <c r="U101" i="73"/>
  <c r="T101" i="73"/>
  <c r="S101" i="73"/>
  <c r="O101" i="73"/>
  <c r="K101" i="73"/>
  <c r="Z100" i="73"/>
  <c r="Y100" i="73"/>
  <c r="X100" i="73"/>
  <c r="W100" i="73"/>
  <c r="V100" i="73"/>
  <c r="U100" i="73"/>
  <c r="T100" i="73"/>
  <c r="S100" i="73"/>
  <c r="O100" i="73"/>
  <c r="K100" i="73"/>
  <c r="Z99" i="73"/>
  <c r="Y99" i="73"/>
  <c r="X99" i="73"/>
  <c r="W99" i="73"/>
  <c r="V99" i="73"/>
  <c r="U99" i="73"/>
  <c r="T99" i="73"/>
  <c r="S99" i="73"/>
  <c r="O99" i="73"/>
  <c r="K99" i="73"/>
  <c r="Z98" i="73"/>
  <c r="Y98" i="73"/>
  <c r="X98" i="73"/>
  <c r="W98" i="73"/>
  <c r="V98" i="73"/>
  <c r="U98" i="73"/>
  <c r="T98" i="73"/>
  <c r="S98" i="73"/>
  <c r="O98" i="73"/>
  <c r="K98" i="73"/>
  <c r="Z97" i="73"/>
  <c r="Y97" i="73"/>
  <c r="X97" i="73"/>
  <c r="W97" i="73"/>
  <c r="V97" i="73"/>
  <c r="U97" i="73"/>
  <c r="T97" i="73"/>
  <c r="S97" i="73"/>
  <c r="O97" i="73"/>
  <c r="K97" i="73"/>
  <c r="Z96" i="73"/>
  <c r="Y96" i="73"/>
  <c r="X96" i="73"/>
  <c r="W96" i="73"/>
  <c r="V96" i="73"/>
  <c r="U96" i="73"/>
  <c r="T96" i="73"/>
  <c r="S96" i="73"/>
  <c r="O96" i="73"/>
  <c r="K96" i="73"/>
  <c r="Z95" i="73"/>
  <c r="Y95" i="73"/>
  <c r="X95" i="73"/>
  <c r="W95" i="73"/>
  <c r="V95" i="73"/>
  <c r="U95" i="73"/>
  <c r="T95" i="73"/>
  <c r="S95" i="73"/>
  <c r="O95" i="73"/>
  <c r="K95" i="73"/>
  <c r="Z94" i="73"/>
  <c r="Y94" i="73"/>
  <c r="X94" i="73"/>
  <c r="W94" i="73"/>
  <c r="V94" i="73"/>
  <c r="U94" i="73"/>
  <c r="T94" i="73"/>
  <c r="S94" i="73"/>
  <c r="O94" i="73"/>
  <c r="K94" i="73"/>
  <c r="Z93" i="73"/>
  <c r="Y93" i="73"/>
  <c r="X93" i="73"/>
  <c r="W93" i="73"/>
  <c r="V93" i="73"/>
  <c r="U93" i="73"/>
  <c r="T93" i="73"/>
  <c r="T20" i="73" s="1"/>
  <c r="S93" i="73"/>
  <c r="O93" i="73"/>
  <c r="K93" i="73"/>
  <c r="Z92" i="73"/>
  <c r="Y92" i="73"/>
  <c r="X92" i="73"/>
  <c r="T24" i="73" s="1"/>
  <c r="W92" i="73"/>
  <c r="V92" i="73"/>
  <c r="U92" i="73"/>
  <c r="T92" i="73"/>
  <c r="S92" i="73"/>
  <c r="T19" i="73" s="1"/>
  <c r="O92" i="73"/>
  <c r="K92" i="73"/>
  <c r="C92" i="73"/>
  <c r="B93" i="73" s="1"/>
  <c r="C93" i="73" s="1"/>
  <c r="B94" i="73" s="1"/>
  <c r="C94" i="73" s="1"/>
  <c r="B95" i="73" s="1"/>
  <c r="C95" i="73" s="1"/>
  <c r="B96" i="73" s="1"/>
  <c r="C96" i="73" s="1"/>
  <c r="B97" i="73" s="1"/>
  <c r="C97" i="73" s="1"/>
  <c r="B98" i="73" s="1"/>
  <c r="C98" i="73" s="1"/>
  <c r="B99" i="73" s="1"/>
  <c r="C99" i="73" s="1"/>
  <c r="B100" i="73" s="1"/>
  <c r="C100" i="73" s="1"/>
  <c r="B101" i="73" s="1"/>
  <c r="C101" i="73" s="1"/>
  <c r="B102" i="73" s="1"/>
  <c r="C102" i="73" s="1"/>
  <c r="B92" i="73"/>
  <c r="A92" i="73"/>
  <c r="Z91" i="73"/>
  <c r="Y91" i="73"/>
  <c r="X91" i="73"/>
  <c r="W91" i="73"/>
  <c r="V91" i="73"/>
  <c r="U91" i="73"/>
  <c r="T21" i="73" s="1"/>
  <c r="T91" i="73"/>
  <c r="S91" i="73"/>
  <c r="O91" i="73"/>
  <c r="K91" i="73"/>
  <c r="Z90" i="73"/>
  <c r="Y90" i="73"/>
  <c r="X90" i="73"/>
  <c r="W90" i="73"/>
  <c r="V90" i="73"/>
  <c r="U90" i="73"/>
  <c r="T90" i="73"/>
  <c r="S90" i="73"/>
  <c r="O90" i="73"/>
  <c r="K90" i="73"/>
  <c r="Z89" i="73"/>
  <c r="Y89" i="73"/>
  <c r="X89" i="73"/>
  <c r="W89" i="73"/>
  <c r="V89" i="73"/>
  <c r="U89" i="73"/>
  <c r="T89" i="73"/>
  <c r="S89" i="73"/>
  <c r="O89" i="73"/>
  <c r="K89" i="73"/>
  <c r="Z88" i="73"/>
  <c r="Y88" i="73"/>
  <c r="X88" i="73"/>
  <c r="W88" i="73"/>
  <c r="V88" i="73"/>
  <c r="U88" i="73"/>
  <c r="T88" i="73"/>
  <c r="S88" i="73"/>
  <c r="O88" i="73"/>
  <c r="K88" i="73"/>
  <c r="Z87" i="73"/>
  <c r="Y87" i="73"/>
  <c r="X87" i="73"/>
  <c r="W87" i="73"/>
  <c r="V87" i="73"/>
  <c r="U87" i="73"/>
  <c r="T87" i="73"/>
  <c r="S87" i="73"/>
  <c r="O87" i="73"/>
  <c r="K87" i="73"/>
  <c r="Z86" i="73"/>
  <c r="Y86" i="73"/>
  <c r="X86" i="73"/>
  <c r="W86" i="73"/>
  <c r="V86" i="73"/>
  <c r="U86" i="73"/>
  <c r="T86" i="73"/>
  <c r="S86" i="73"/>
  <c r="O86" i="73"/>
  <c r="K86" i="73"/>
  <c r="Z85" i="73"/>
  <c r="Y85" i="73"/>
  <c r="X85" i="73"/>
  <c r="W85" i="73"/>
  <c r="V85" i="73"/>
  <c r="U85" i="73"/>
  <c r="T85" i="73"/>
  <c r="S85" i="73"/>
  <c r="O85" i="73"/>
  <c r="K85" i="73"/>
  <c r="Z84" i="73"/>
  <c r="Y84" i="73"/>
  <c r="X84" i="73"/>
  <c r="W84" i="73"/>
  <c r="V84" i="73"/>
  <c r="U84" i="73"/>
  <c r="T84" i="73"/>
  <c r="S84" i="73"/>
  <c r="O84" i="73"/>
  <c r="K84" i="73"/>
  <c r="Z83" i="73"/>
  <c r="Y83" i="73"/>
  <c r="X83" i="73"/>
  <c r="W83" i="73"/>
  <c r="V83" i="73"/>
  <c r="U83" i="73"/>
  <c r="T83" i="73"/>
  <c r="S83" i="73"/>
  <c r="O83" i="73"/>
  <c r="K83" i="73"/>
  <c r="Z82" i="73"/>
  <c r="Y82" i="73"/>
  <c r="S25" i="73" s="1"/>
  <c r="X82" i="73"/>
  <c r="W82" i="73"/>
  <c r="V82" i="73"/>
  <c r="U82" i="73"/>
  <c r="T82" i="73"/>
  <c r="S82" i="73"/>
  <c r="O82" i="73"/>
  <c r="K82" i="73"/>
  <c r="Z81" i="73"/>
  <c r="Y81" i="73"/>
  <c r="X81" i="73"/>
  <c r="W81" i="73"/>
  <c r="V81" i="73"/>
  <c r="U81" i="73"/>
  <c r="S21" i="73" s="1"/>
  <c r="T81" i="73"/>
  <c r="S81" i="73"/>
  <c r="O81" i="73"/>
  <c r="K81" i="73"/>
  <c r="B81" i="73"/>
  <c r="C81" i="73" s="1"/>
  <c r="B82" i="73" s="1"/>
  <c r="C82" i="73" s="1"/>
  <c r="B83" i="73" s="1"/>
  <c r="C83" i="73" s="1"/>
  <c r="B84" i="73" s="1"/>
  <c r="C84" i="73" s="1"/>
  <c r="B85" i="73" s="1"/>
  <c r="C85" i="73" s="1"/>
  <c r="B86" i="73" s="1"/>
  <c r="C86" i="73" s="1"/>
  <c r="B87" i="73" s="1"/>
  <c r="C87" i="73" s="1"/>
  <c r="B88" i="73" s="1"/>
  <c r="C88" i="73" s="1"/>
  <c r="B89" i="73" s="1"/>
  <c r="C89" i="73" s="1"/>
  <c r="B90" i="73" s="1"/>
  <c r="C90" i="73" s="1"/>
  <c r="B91" i="73" s="1"/>
  <c r="C91" i="73" s="1"/>
  <c r="A81" i="73"/>
  <c r="Z80" i="73"/>
  <c r="S26" i="73" s="1"/>
  <c r="H27" i="73" s="1"/>
  <c r="Y80" i="73"/>
  <c r="X80" i="73"/>
  <c r="W80" i="73"/>
  <c r="V80" i="73"/>
  <c r="U80" i="73"/>
  <c r="T80" i="73"/>
  <c r="S80" i="73"/>
  <c r="O80" i="73"/>
  <c r="K80" i="73"/>
  <c r="Z79" i="73"/>
  <c r="Y79" i="73"/>
  <c r="X79" i="73"/>
  <c r="W79" i="73"/>
  <c r="V79" i="73"/>
  <c r="U79" i="73"/>
  <c r="T79" i="73"/>
  <c r="S79" i="73"/>
  <c r="O79" i="73"/>
  <c r="K79" i="73"/>
  <c r="Z78" i="73"/>
  <c r="Y78" i="73"/>
  <c r="X78" i="73"/>
  <c r="W78" i="73"/>
  <c r="V78" i="73"/>
  <c r="U78" i="73"/>
  <c r="T78" i="73"/>
  <c r="S78" i="73"/>
  <c r="O78" i="73"/>
  <c r="K78" i="73"/>
  <c r="Z77" i="73"/>
  <c r="Y77" i="73"/>
  <c r="X77" i="73"/>
  <c r="W77" i="73"/>
  <c r="V77" i="73"/>
  <c r="U77" i="73"/>
  <c r="T77" i="73"/>
  <c r="S77" i="73"/>
  <c r="O77" i="73"/>
  <c r="K77" i="73"/>
  <c r="Z76" i="73"/>
  <c r="Y76" i="73"/>
  <c r="X76" i="73"/>
  <c r="W76" i="73"/>
  <c r="V76" i="73"/>
  <c r="U76" i="73"/>
  <c r="T76" i="73"/>
  <c r="S76" i="73"/>
  <c r="O76" i="73"/>
  <c r="K76" i="73"/>
  <c r="Z75" i="73"/>
  <c r="Y75" i="73"/>
  <c r="X75" i="73"/>
  <c r="W75" i="73"/>
  <c r="V75" i="73"/>
  <c r="U75" i="73"/>
  <c r="T75" i="73"/>
  <c r="S75" i="73"/>
  <c r="O75" i="73"/>
  <c r="K75" i="73"/>
  <c r="Z74" i="73"/>
  <c r="Y74" i="73"/>
  <c r="X74" i="73"/>
  <c r="W74" i="73"/>
  <c r="V74" i="73"/>
  <c r="U74" i="73"/>
  <c r="T74" i="73"/>
  <c r="S74" i="73"/>
  <c r="O74" i="73"/>
  <c r="K74" i="73"/>
  <c r="Z73" i="73"/>
  <c r="Y73" i="73"/>
  <c r="X73" i="73"/>
  <c r="W73" i="73"/>
  <c r="V73" i="73"/>
  <c r="U73" i="73"/>
  <c r="T73" i="73"/>
  <c r="S73" i="73"/>
  <c r="O73" i="73"/>
  <c r="K73" i="73"/>
  <c r="Z72" i="73"/>
  <c r="Y72" i="73"/>
  <c r="X72" i="73"/>
  <c r="W72" i="73"/>
  <c r="V72" i="73"/>
  <c r="U72" i="73"/>
  <c r="T72" i="73"/>
  <c r="S72" i="73"/>
  <c r="O72" i="73"/>
  <c r="K72" i="73"/>
  <c r="Z71" i="73"/>
  <c r="Y71" i="73"/>
  <c r="X71" i="73"/>
  <c r="W71" i="73"/>
  <c r="V71" i="73"/>
  <c r="U71" i="73"/>
  <c r="T71" i="73"/>
  <c r="S71" i="73"/>
  <c r="O71" i="73"/>
  <c r="K71" i="73"/>
  <c r="Z70" i="73"/>
  <c r="Y70" i="73"/>
  <c r="X70" i="73"/>
  <c r="R24" i="73" s="1"/>
  <c r="W70" i="73"/>
  <c r="V70" i="73"/>
  <c r="U70" i="73"/>
  <c r="T70" i="73"/>
  <c r="R20" i="73" s="1"/>
  <c r="S70" i="73"/>
  <c r="O70" i="73"/>
  <c r="K70" i="73"/>
  <c r="C70" i="73"/>
  <c r="B71" i="73" s="1"/>
  <c r="C71" i="73" s="1"/>
  <c r="B72" i="73" s="1"/>
  <c r="C72" i="73" s="1"/>
  <c r="B73" i="73" s="1"/>
  <c r="C73" i="73" s="1"/>
  <c r="B74" i="73" s="1"/>
  <c r="C74" i="73" s="1"/>
  <c r="B75" i="73" s="1"/>
  <c r="C75" i="73" s="1"/>
  <c r="B76" i="73" s="1"/>
  <c r="C76" i="73" s="1"/>
  <c r="B77" i="73" s="1"/>
  <c r="C77" i="73" s="1"/>
  <c r="B78" i="73" s="1"/>
  <c r="C78" i="73" s="1"/>
  <c r="B79" i="73" s="1"/>
  <c r="C79" i="73" s="1"/>
  <c r="B80" i="73" s="1"/>
  <c r="C80" i="73" s="1"/>
  <c r="B70" i="73"/>
  <c r="A70" i="73"/>
  <c r="Z69" i="73"/>
  <c r="R26" i="73" s="1"/>
  <c r="Y69" i="73"/>
  <c r="R25" i="73" s="1"/>
  <c r="X69" i="73"/>
  <c r="W69" i="73"/>
  <c r="R23" i="73" s="1"/>
  <c r="V69" i="73"/>
  <c r="R22" i="73" s="1"/>
  <c r="U69" i="73"/>
  <c r="R21" i="73" s="1"/>
  <c r="T69" i="73"/>
  <c r="S69" i="73"/>
  <c r="O69" i="73"/>
  <c r="K69" i="73"/>
  <c r="Z68" i="73"/>
  <c r="Y68" i="73"/>
  <c r="X68" i="73"/>
  <c r="W68" i="73"/>
  <c r="V68" i="73"/>
  <c r="U68" i="73"/>
  <c r="T68" i="73"/>
  <c r="S68" i="73"/>
  <c r="O68" i="73"/>
  <c r="K68" i="73"/>
  <c r="Z67" i="73"/>
  <c r="Y67" i="73"/>
  <c r="X67" i="73"/>
  <c r="W67" i="73"/>
  <c r="V67" i="73"/>
  <c r="U67" i="73"/>
  <c r="T67" i="73"/>
  <c r="S67" i="73"/>
  <c r="O67" i="73"/>
  <c r="K67" i="73"/>
  <c r="Z66" i="73"/>
  <c r="Y66" i="73"/>
  <c r="X66" i="73"/>
  <c r="W66" i="73"/>
  <c r="V66" i="73"/>
  <c r="U66" i="73"/>
  <c r="T66" i="73"/>
  <c r="S66" i="73"/>
  <c r="O66" i="73"/>
  <c r="K66" i="73"/>
  <c r="Z65" i="73"/>
  <c r="Y65" i="73"/>
  <c r="X65" i="73"/>
  <c r="W65" i="73"/>
  <c r="V65" i="73"/>
  <c r="U65" i="73"/>
  <c r="T65" i="73"/>
  <c r="S65" i="73"/>
  <c r="O65" i="73"/>
  <c r="K65" i="73"/>
  <c r="Z64" i="73"/>
  <c r="Y64" i="73"/>
  <c r="X64" i="73"/>
  <c r="W64" i="73"/>
  <c r="V64" i="73"/>
  <c r="U64" i="73"/>
  <c r="T64" i="73"/>
  <c r="S64" i="73"/>
  <c r="O64" i="73"/>
  <c r="K64" i="73"/>
  <c r="Z63" i="73"/>
  <c r="Y63" i="73"/>
  <c r="X63" i="73"/>
  <c r="W63" i="73"/>
  <c r="V63" i="73"/>
  <c r="U63" i="73"/>
  <c r="T63" i="73"/>
  <c r="S63" i="73"/>
  <c r="O63" i="73"/>
  <c r="K63" i="73"/>
  <c r="Z62" i="73"/>
  <c r="Y62" i="73"/>
  <c r="X62" i="73"/>
  <c r="W62" i="73"/>
  <c r="V62" i="73"/>
  <c r="U62" i="73"/>
  <c r="T62" i="73"/>
  <c r="S62" i="73"/>
  <c r="O62" i="73"/>
  <c r="K62" i="73"/>
  <c r="Z61" i="73"/>
  <c r="Y61" i="73"/>
  <c r="X61" i="73"/>
  <c r="W61" i="73"/>
  <c r="V61" i="73"/>
  <c r="U61" i="73"/>
  <c r="T61" i="73"/>
  <c r="S61" i="73"/>
  <c r="O61" i="73"/>
  <c r="K61" i="73"/>
  <c r="Z60" i="73"/>
  <c r="Y60" i="73"/>
  <c r="X60" i="73"/>
  <c r="W60" i="73"/>
  <c r="V60" i="73"/>
  <c r="U60" i="73"/>
  <c r="T60" i="73"/>
  <c r="S60" i="73"/>
  <c r="S114" i="73" s="1"/>
  <c r="O60" i="73"/>
  <c r="K60" i="73"/>
  <c r="Z59" i="73"/>
  <c r="Y59" i="73"/>
  <c r="Y114" i="73" s="1"/>
  <c r="X59" i="73"/>
  <c r="W59" i="73"/>
  <c r="V59" i="73"/>
  <c r="U59" i="73"/>
  <c r="U114" i="73" s="1"/>
  <c r="T59" i="73"/>
  <c r="S59" i="73"/>
  <c r="O59" i="73"/>
  <c r="K59" i="73"/>
  <c r="B59" i="73"/>
  <c r="C59" i="73" s="1"/>
  <c r="B60" i="73" s="1"/>
  <c r="C60" i="73" s="1"/>
  <c r="B61" i="73" s="1"/>
  <c r="C61" i="73" s="1"/>
  <c r="B62" i="73" s="1"/>
  <c r="C62" i="73" s="1"/>
  <c r="B63" i="73" s="1"/>
  <c r="C63" i="73" s="1"/>
  <c r="B64" i="73" s="1"/>
  <c r="C64" i="73" s="1"/>
  <c r="B65" i="73" s="1"/>
  <c r="C65" i="73" s="1"/>
  <c r="B66" i="73" s="1"/>
  <c r="C66" i="73" s="1"/>
  <c r="B67" i="73" s="1"/>
  <c r="C67" i="73" s="1"/>
  <c r="B68" i="73" s="1"/>
  <c r="C68" i="73" s="1"/>
  <c r="B69" i="73" s="1"/>
  <c r="C69" i="73" s="1"/>
  <c r="A59" i="73"/>
  <c r="Z58" i="73"/>
  <c r="Y58" i="73"/>
  <c r="X58" i="73"/>
  <c r="W58" i="73"/>
  <c r="V58" i="73"/>
  <c r="U58" i="73"/>
  <c r="T58" i="73"/>
  <c r="S58" i="73"/>
  <c r="O58" i="73"/>
  <c r="K58" i="73"/>
  <c r="Z57" i="73"/>
  <c r="Y57" i="73"/>
  <c r="X57" i="73"/>
  <c r="W57" i="73"/>
  <c r="V57" i="73"/>
  <c r="U57" i="73"/>
  <c r="T57" i="73"/>
  <c r="S57" i="73"/>
  <c r="O57" i="73"/>
  <c r="K57" i="73"/>
  <c r="Z56" i="73"/>
  <c r="Y56" i="73"/>
  <c r="X56" i="73"/>
  <c r="W56" i="73"/>
  <c r="V56" i="73"/>
  <c r="U56" i="73"/>
  <c r="T56" i="73"/>
  <c r="S56" i="73"/>
  <c r="O56" i="73"/>
  <c r="K56" i="73"/>
  <c r="Z55" i="73"/>
  <c r="Y55" i="73"/>
  <c r="X55" i="73"/>
  <c r="W55" i="73"/>
  <c r="V55" i="73"/>
  <c r="U55" i="73"/>
  <c r="T55" i="73"/>
  <c r="S55" i="73"/>
  <c r="O55" i="73"/>
  <c r="K55" i="73"/>
  <c r="Z54" i="73"/>
  <c r="Y54" i="73"/>
  <c r="X54" i="73"/>
  <c r="W54" i="73"/>
  <c r="V54" i="73"/>
  <c r="U54" i="73"/>
  <c r="T54" i="73"/>
  <c r="S54" i="73"/>
  <c r="O54" i="73"/>
  <c r="K54" i="73"/>
  <c r="Z53" i="73"/>
  <c r="Y53" i="73"/>
  <c r="X53" i="73"/>
  <c r="W53" i="73"/>
  <c r="V53" i="73"/>
  <c r="U53" i="73"/>
  <c r="T53" i="73"/>
  <c r="S53" i="73"/>
  <c r="O53" i="73"/>
  <c r="K53" i="73"/>
  <c r="Z52" i="73"/>
  <c r="Y52" i="73"/>
  <c r="X52" i="73"/>
  <c r="W52" i="73"/>
  <c r="V52" i="73"/>
  <c r="U52" i="73"/>
  <c r="T52" i="73"/>
  <c r="S52" i="73"/>
  <c r="O52" i="73"/>
  <c r="K52" i="73"/>
  <c r="Z51" i="73"/>
  <c r="Y51" i="73"/>
  <c r="X51" i="73"/>
  <c r="W51" i="73"/>
  <c r="V51" i="73"/>
  <c r="U51" i="73"/>
  <c r="T51" i="73"/>
  <c r="S51" i="73"/>
  <c r="O51" i="73"/>
  <c r="K51" i="73"/>
  <c r="Z50" i="73"/>
  <c r="Y50" i="73"/>
  <c r="X50" i="73"/>
  <c r="W50" i="73"/>
  <c r="V50" i="73"/>
  <c r="U50" i="73"/>
  <c r="T50" i="73"/>
  <c r="S50" i="73"/>
  <c r="O50" i="73"/>
  <c r="K50" i="73"/>
  <c r="Z49" i="73"/>
  <c r="Y49" i="73"/>
  <c r="X49" i="73"/>
  <c r="W49" i="73"/>
  <c r="V49" i="73"/>
  <c r="U49" i="73"/>
  <c r="T49" i="73"/>
  <c r="S49" i="73"/>
  <c r="O49" i="73"/>
  <c r="K49" i="73"/>
  <c r="Z48" i="73"/>
  <c r="Y48" i="73"/>
  <c r="X48" i="73"/>
  <c r="W48" i="73"/>
  <c r="V48" i="73"/>
  <c r="U48" i="73"/>
  <c r="T48" i="73"/>
  <c r="P20" i="73" s="1"/>
  <c r="V20" i="73" s="1"/>
  <c r="S48" i="73"/>
  <c r="O48" i="73"/>
  <c r="K48" i="73"/>
  <c r="Z47" i="73"/>
  <c r="Z114" i="73" s="1"/>
  <c r="Y47" i="73"/>
  <c r="X47" i="73"/>
  <c r="P24" i="73" s="1"/>
  <c r="W47" i="73"/>
  <c r="W114" i="73" s="1"/>
  <c r="V47" i="73"/>
  <c r="V114" i="73" s="1"/>
  <c r="U47" i="73"/>
  <c r="T47" i="73"/>
  <c r="T114" i="73" s="1"/>
  <c r="S47" i="73"/>
  <c r="O47" i="73"/>
  <c r="K47" i="73"/>
  <c r="C47" i="73"/>
  <c r="B48" i="73" s="1"/>
  <c r="C48" i="73" s="1"/>
  <c r="B49" i="73" s="1"/>
  <c r="C49" i="73" s="1"/>
  <c r="B50" i="73" s="1"/>
  <c r="C50" i="73" s="1"/>
  <c r="B51" i="73" s="1"/>
  <c r="C51" i="73" s="1"/>
  <c r="B52" i="73" s="1"/>
  <c r="C52" i="73" s="1"/>
  <c r="B53" i="73" s="1"/>
  <c r="C53" i="73" s="1"/>
  <c r="B54" i="73" s="1"/>
  <c r="C54" i="73" s="1"/>
  <c r="B55" i="73" s="1"/>
  <c r="C55" i="73" s="1"/>
  <c r="B56" i="73" s="1"/>
  <c r="C56" i="73" s="1"/>
  <c r="B57" i="73" s="1"/>
  <c r="C57" i="73" s="1"/>
  <c r="B58" i="73" s="1"/>
  <c r="C58" i="73" s="1"/>
  <c r="B47" i="73"/>
  <c r="A47" i="73"/>
  <c r="L43" i="73"/>
  <c r="K42" i="73"/>
  <c r="K41" i="73"/>
  <c r="K40" i="73"/>
  <c r="K39" i="73"/>
  <c r="K38" i="73"/>
  <c r="K37" i="73"/>
  <c r="K43" i="73" s="1"/>
  <c r="K31" i="73"/>
  <c r="H3" i="73" s="1"/>
  <c r="F31" i="73"/>
  <c r="D31" i="73"/>
  <c r="A31" i="73"/>
  <c r="L29" i="73"/>
  <c r="K29" i="73"/>
  <c r="G29" i="73"/>
  <c r="F29" i="73"/>
  <c r="D29" i="73"/>
  <c r="A29" i="73"/>
  <c r="L27" i="73"/>
  <c r="K27" i="73"/>
  <c r="G27" i="73"/>
  <c r="F27" i="73"/>
  <c r="D27" i="73"/>
  <c r="A27" i="73"/>
  <c r="T26" i="73"/>
  <c r="Q26" i="73"/>
  <c r="P26" i="73"/>
  <c r="T25" i="73"/>
  <c r="Q25" i="73"/>
  <c r="P25" i="73"/>
  <c r="V25" i="73" s="1"/>
  <c r="L25" i="73"/>
  <c r="K25" i="73"/>
  <c r="G25" i="73"/>
  <c r="F25" i="73"/>
  <c r="D25" i="73"/>
  <c r="J25" i="73" s="1"/>
  <c r="L26" i="73" s="1"/>
  <c r="A25" i="73"/>
  <c r="S24" i="73"/>
  <c r="Q24" i="73"/>
  <c r="T23" i="73"/>
  <c r="S23" i="73"/>
  <c r="Q23" i="73"/>
  <c r="P23" i="73"/>
  <c r="V23" i="73" s="1"/>
  <c r="L23" i="73"/>
  <c r="K23" i="73"/>
  <c r="G23" i="73"/>
  <c r="F23" i="73"/>
  <c r="D23" i="73"/>
  <c r="A23" i="73"/>
  <c r="T22" i="73"/>
  <c r="S22" i="73"/>
  <c r="Q22" i="73"/>
  <c r="P22" i="73"/>
  <c r="V22" i="73" s="1"/>
  <c r="Q21" i="73"/>
  <c r="P21" i="73"/>
  <c r="L21" i="73"/>
  <c r="K21" i="73"/>
  <c r="K34" i="73" s="1"/>
  <c r="L33" i="73" s="1"/>
  <c r="G21" i="73"/>
  <c r="F21" i="73"/>
  <c r="D21" i="73"/>
  <c r="A21" i="73"/>
  <c r="U20" i="73"/>
  <c r="S20" i="73"/>
  <c r="S27" i="73" s="1"/>
  <c r="Q20" i="73"/>
  <c r="S19" i="73"/>
  <c r="R19" i="73"/>
  <c r="H25" i="73" s="1"/>
  <c r="P19" i="73"/>
  <c r="Z228" i="72"/>
  <c r="Y228" i="72"/>
  <c r="X228" i="72"/>
  <c r="W228" i="72"/>
  <c r="V228" i="72"/>
  <c r="U228" i="72"/>
  <c r="T228" i="72"/>
  <c r="S228" i="72"/>
  <c r="O228" i="72"/>
  <c r="K228" i="72"/>
  <c r="Z227" i="72"/>
  <c r="Y227" i="72"/>
  <c r="X227" i="72"/>
  <c r="W227" i="72"/>
  <c r="V227" i="72"/>
  <c r="U227" i="72"/>
  <c r="T227" i="72"/>
  <c r="S227" i="72"/>
  <c r="O227" i="72"/>
  <c r="K227" i="72"/>
  <c r="Z226" i="72"/>
  <c r="Y226" i="72"/>
  <c r="X226" i="72"/>
  <c r="W226" i="72"/>
  <c r="V226" i="72"/>
  <c r="U226" i="72"/>
  <c r="T226" i="72"/>
  <c r="S226" i="72"/>
  <c r="O226" i="72"/>
  <c r="K226" i="72"/>
  <c r="Z225" i="72"/>
  <c r="Y225" i="72"/>
  <c r="X225" i="72"/>
  <c r="W225" i="72"/>
  <c r="V225" i="72"/>
  <c r="U225" i="72"/>
  <c r="T225" i="72"/>
  <c r="S225" i="72"/>
  <c r="O225" i="72"/>
  <c r="K225" i="72"/>
  <c r="Z224" i="72"/>
  <c r="Y224" i="72"/>
  <c r="X224" i="72"/>
  <c r="W224" i="72"/>
  <c r="V224" i="72"/>
  <c r="U224" i="72"/>
  <c r="T224" i="72"/>
  <c r="S224" i="72"/>
  <c r="O224" i="72"/>
  <c r="K224" i="72"/>
  <c r="Z223" i="72"/>
  <c r="Y223" i="72"/>
  <c r="X223" i="72"/>
  <c r="W223" i="72"/>
  <c r="V223" i="72"/>
  <c r="U223" i="72"/>
  <c r="T223" i="72"/>
  <c r="S223" i="72"/>
  <c r="O223" i="72"/>
  <c r="K223" i="72"/>
  <c r="Z222" i="72"/>
  <c r="Y222" i="72"/>
  <c r="X222" i="72"/>
  <c r="W222" i="72"/>
  <c r="V222" i="72"/>
  <c r="U222" i="72"/>
  <c r="T222" i="72"/>
  <c r="S222" i="72"/>
  <c r="O222" i="72"/>
  <c r="K222" i="72"/>
  <c r="Z221" i="72"/>
  <c r="Y221" i="72"/>
  <c r="X221" i="72"/>
  <c r="W221" i="72"/>
  <c r="V221" i="72"/>
  <c r="U221" i="72"/>
  <c r="T221" i="72"/>
  <c r="S221" i="72"/>
  <c r="O221" i="72"/>
  <c r="K221" i="72"/>
  <c r="Z220" i="72"/>
  <c r="Y220" i="72"/>
  <c r="X220" i="72"/>
  <c r="W220" i="72"/>
  <c r="V220" i="72"/>
  <c r="U220" i="72"/>
  <c r="T220" i="72"/>
  <c r="S220" i="72"/>
  <c r="O220" i="72"/>
  <c r="K220" i="72"/>
  <c r="Z219" i="72"/>
  <c r="Y219" i="72"/>
  <c r="X219" i="72"/>
  <c r="W219" i="72"/>
  <c r="V219" i="72"/>
  <c r="U219" i="72"/>
  <c r="T219" i="72"/>
  <c r="S219" i="72"/>
  <c r="O219" i="72"/>
  <c r="K219" i="72"/>
  <c r="Z218" i="72"/>
  <c r="U141" i="72" s="1"/>
  <c r="Y218" i="72"/>
  <c r="X218" i="72"/>
  <c r="W218" i="72"/>
  <c r="V218" i="72"/>
  <c r="U137" i="72" s="1"/>
  <c r="U218" i="72"/>
  <c r="T218" i="72"/>
  <c r="S218" i="72"/>
  <c r="U134" i="72" s="1"/>
  <c r="O218" i="72"/>
  <c r="K218" i="72"/>
  <c r="B218" i="72"/>
  <c r="C218" i="72" s="1"/>
  <c r="B219" i="72" s="1"/>
  <c r="C219" i="72" s="1"/>
  <c r="B220" i="72" s="1"/>
  <c r="C220" i="72" s="1"/>
  <c r="B221" i="72" s="1"/>
  <c r="C221" i="72" s="1"/>
  <c r="B222" i="72" s="1"/>
  <c r="C222" i="72" s="1"/>
  <c r="B223" i="72" s="1"/>
  <c r="C223" i="72" s="1"/>
  <c r="B224" i="72" s="1"/>
  <c r="C224" i="72" s="1"/>
  <c r="B225" i="72" s="1"/>
  <c r="C225" i="72" s="1"/>
  <c r="B226" i="72" s="1"/>
  <c r="C226" i="72" s="1"/>
  <c r="B227" i="72" s="1"/>
  <c r="C227" i="72" s="1"/>
  <c r="B228" i="72" s="1"/>
  <c r="C228" i="72" s="1"/>
  <c r="A218" i="72"/>
  <c r="Z217" i="72"/>
  <c r="Y217" i="72"/>
  <c r="X217" i="72"/>
  <c r="U139" i="72" s="1"/>
  <c r="W217" i="72"/>
  <c r="U138" i="72" s="1"/>
  <c r="V217" i="72"/>
  <c r="U217" i="72"/>
  <c r="T217" i="72"/>
  <c r="S217" i="72"/>
  <c r="O217" i="72"/>
  <c r="K217" i="72"/>
  <c r="Z216" i="72"/>
  <c r="Y216" i="72"/>
  <c r="X216" i="72"/>
  <c r="W216" i="72"/>
  <c r="V216" i="72"/>
  <c r="U216" i="72"/>
  <c r="T216" i="72"/>
  <c r="S216" i="72"/>
  <c r="O216" i="72"/>
  <c r="K216" i="72"/>
  <c r="Z215" i="72"/>
  <c r="Y215" i="72"/>
  <c r="X215" i="72"/>
  <c r="W215" i="72"/>
  <c r="V215" i="72"/>
  <c r="U215" i="72"/>
  <c r="T215" i="72"/>
  <c r="S215" i="72"/>
  <c r="O215" i="72"/>
  <c r="K215" i="72"/>
  <c r="Z214" i="72"/>
  <c r="Y214" i="72"/>
  <c r="X214" i="72"/>
  <c r="W214" i="72"/>
  <c r="V214" i="72"/>
  <c r="U214" i="72"/>
  <c r="T214" i="72"/>
  <c r="S214" i="72"/>
  <c r="O214" i="72"/>
  <c r="K214" i="72"/>
  <c r="Z213" i="72"/>
  <c r="Y213" i="72"/>
  <c r="X213" i="72"/>
  <c r="W213" i="72"/>
  <c r="V213" i="72"/>
  <c r="U213" i="72"/>
  <c r="T213" i="72"/>
  <c r="S213" i="72"/>
  <c r="O213" i="72"/>
  <c r="K213" i="72"/>
  <c r="Z212" i="72"/>
  <c r="Y212" i="72"/>
  <c r="X212" i="72"/>
  <c r="W212" i="72"/>
  <c r="V212" i="72"/>
  <c r="U212" i="72"/>
  <c r="T212" i="72"/>
  <c r="S212" i="72"/>
  <c r="O212" i="72"/>
  <c r="K212" i="72"/>
  <c r="Z211" i="72"/>
  <c r="Y211" i="72"/>
  <c r="X211" i="72"/>
  <c r="W211" i="72"/>
  <c r="V211" i="72"/>
  <c r="U211" i="72"/>
  <c r="T211" i="72"/>
  <c r="S211" i="72"/>
  <c r="O211" i="72"/>
  <c r="K211" i="72"/>
  <c r="Z210" i="72"/>
  <c r="Y210" i="72"/>
  <c r="X210" i="72"/>
  <c r="W210" i="72"/>
  <c r="V210" i="72"/>
  <c r="U210" i="72"/>
  <c r="T210" i="72"/>
  <c r="S210" i="72"/>
  <c r="O210" i="72"/>
  <c r="K210" i="72"/>
  <c r="Z209" i="72"/>
  <c r="Y209" i="72"/>
  <c r="X209" i="72"/>
  <c r="W209" i="72"/>
  <c r="V209" i="72"/>
  <c r="U209" i="72"/>
  <c r="T209" i="72"/>
  <c r="S209" i="72"/>
  <c r="O209" i="72"/>
  <c r="K209" i="72"/>
  <c r="Z208" i="72"/>
  <c r="Y208" i="72"/>
  <c r="X208" i="72"/>
  <c r="W208" i="72"/>
  <c r="V208" i="72"/>
  <c r="U208" i="72"/>
  <c r="T208" i="72"/>
  <c r="T135" i="72" s="1"/>
  <c r="S208" i="72"/>
  <c r="O208" i="72"/>
  <c r="K208" i="72"/>
  <c r="Z207" i="72"/>
  <c r="Y207" i="72"/>
  <c r="X207" i="72"/>
  <c r="T139" i="72" s="1"/>
  <c r="W207" i="72"/>
  <c r="V207" i="72"/>
  <c r="U207" i="72"/>
  <c r="T207" i="72"/>
  <c r="S207" i="72"/>
  <c r="T134" i="72" s="1"/>
  <c r="O207" i="72"/>
  <c r="K207" i="72"/>
  <c r="C207" i="72"/>
  <c r="B208" i="72" s="1"/>
  <c r="C208" i="72" s="1"/>
  <c r="B209" i="72" s="1"/>
  <c r="C209" i="72" s="1"/>
  <c r="B210" i="72" s="1"/>
  <c r="C210" i="72" s="1"/>
  <c r="B211" i="72" s="1"/>
  <c r="C211" i="72" s="1"/>
  <c r="B212" i="72" s="1"/>
  <c r="C212" i="72" s="1"/>
  <c r="B213" i="72" s="1"/>
  <c r="C213" i="72" s="1"/>
  <c r="B214" i="72" s="1"/>
  <c r="C214" i="72" s="1"/>
  <c r="B215" i="72" s="1"/>
  <c r="C215" i="72" s="1"/>
  <c r="B216" i="72" s="1"/>
  <c r="C216" i="72" s="1"/>
  <c r="B217" i="72" s="1"/>
  <c r="C217" i="72" s="1"/>
  <c r="B207" i="72"/>
  <c r="A207" i="72"/>
  <c r="Z206" i="72"/>
  <c r="Y206" i="72"/>
  <c r="X206" i="72"/>
  <c r="W206" i="72"/>
  <c r="V206" i="72"/>
  <c r="U206" i="72"/>
  <c r="T136" i="72" s="1"/>
  <c r="T206" i="72"/>
  <c r="S206" i="72"/>
  <c r="O206" i="72"/>
  <c r="K206" i="72"/>
  <c r="Z205" i="72"/>
  <c r="Y205" i="72"/>
  <c r="X205" i="72"/>
  <c r="W205" i="72"/>
  <c r="V205" i="72"/>
  <c r="U205" i="72"/>
  <c r="T205" i="72"/>
  <c r="S205" i="72"/>
  <c r="O205" i="72"/>
  <c r="K205" i="72"/>
  <c r="Z204" i="72"/>
  <c r="Y204" i="72"/>
  <c r="X204" i="72"/>
  <c r="W204" i="72"/>
  <c r="V204" i="72"/>
  <c r="U204" i="72"/>
  <c r="T204" i="72"/>
  <c r="S204" i="72"/>
  <c r="O204" i="72"/>
  <c r="K204" i="72"/>
  <c r="Z203" i="72"/>
  <c r="Y203" i="72"/>
  <c r="X203" i="72"/>
  <c r="W203" i="72"/>
  <c r="V203" i="72"/>
  <c r="U203" i="72"/>
  <c r="T203" i="72"/>
  <c r="S203" i="72"/>
  <c r="O203" i="72"/>
  <c r="K203" i="72"/>
  <c r="Z202" i="72"/>
  <c r="Y202" i="72"/>
  <c r="X202" i="72"/>
  <c r="W202" i="72"/>
  <c r="V202" i="72"/>
  <c r="U202" i="72"/>
  <c r="T202" i="72"/>
  <c r="S202" i="72"/>
  <c r="O202" i="72"/>
  <c r="K202" i="72"/>
  <c r="Z201" i="72"/>
  <c r="Y201" i="72"/>
  <c r="X201" i="72"/>
  <c r="W201" i="72"/>
  <c r="V201" i="72"/>
  <c r="U201" i="72"/>
  <c r="T201" i="72"/>
  <c r="S201" i="72"/>
  <c r="O201" i="72"/>
  <c r="K201" i="72"/>
  <c r="Z200" i="72"/>
  <c r="Y200" i="72"/>
  <c r="X200" i="72"/>
  <c r="W200" i="72"/>
  <c r="V200" i="72"/>
  <c r="U200" i="72"/>
  <c r="T200" i="72"/>
  <c r="S200" i="72"/>
  <c r="O200" i="72"/>
  <c r="K200" i="72"/>
  <c r="Z199" i="72"/>
  <c r="Y199" i="72"/>
  <c r="X199" i="72"/>
  <c r="W199" i="72"/>
  <c r="V199" i="72"/>
  <c r="U199" i="72"/>
  <c r="T199" i="72"/>
  <c r="S199" i="72"/>
  <c r="O199" i="72"/>
  <c r="K199" i="72"/>
  <c r="Z198" i="72"/>
  <c r="Y198" i="72"/>
  <c r="X198" i="72"/>
  <c r="W198" i="72"/>
  <c r="V198" i="72"/>
  <c r="U198" i="72"/>
  <c r="T198" i="72"/>
  <c r="S198" i="72"/>
  <c r="O198" i="72"/>
  <c r="K198" i="72"/>
  <c r="Z197" i="72"/>
  <c r="Y197" i="72"/>
  <c r="X197" i="72"/>
  <c r="W197" i="72"/>
  <c r="V197" i="72"/>
  <c r="U197" i="72"/>
  <c r="T197" i="72"/>
  <c r="S197" i="72"/>
  <c r="O197" i="72"/>
  <c r="K197" i="72"/>
  <c r="Z196" i="72"/>
  <c r="Y196" i="72"/>
  <c r="X196" i="72"/>
  <c r="S139" i="72" s="1"/>
  <c r="W196" i="72"/>
  <c r="V196" i="72"/>
  <c r="U196" i="72"/>
  <c r="T196" i="72"/>
  <c r="S135" i="72" s="1"/>
  <c r="S196" i="72"/>
  <c r="O196" i="72"/>
  <c r="K196" i="72"/>
  <c r="C196" i="72"/>
  <c r="B197" i="72" s="1"/>
  <c r="C197" i="72" s="1"/>
  <c r="B198" i="72" s="1"/>
  <c r="C198" i="72" s="1"/>
  <c r="B199" i="72" s="1"/>
  <c r="C199" i="72" s="1"/>
  <c r="B200" i="72" s="1"/>
  <c r="C200" i="72" s="1"/>
  <c r="B201" i="72" s="1"/>
  <c r="C201" i="72" s="1"/>
  <c r="B202" i="72" s="1"/>
  <c r="C202" i="72" s="1"/>
  <c r="B203" i="72" s="1"/>
  <c r="C203" i="72" s="1"/>
  <c r="B204" i="72" s="1"/>
  <c r="C204" i="72" s="1"/>
  <c r="B205" i="72" s="1"/>
  <c r="C205" i="72" s="1"/>
  <c r="B206" i="72" s="1"/>
  <c r="C206" i="72" s="1"/>
  <c r="B196" i="72"/>
  <c r="A196" i="72"/>
  <c r="Z195" i="72"/>
  <c r="S141" i="72" s="1"/>
  <c r="Y195" i="72"/>
  <c r="S140" i="72" s="1"/>
  <c r="X195" i="72"/>
  <c r="W195" i="72"/>
  <c r="V195" i="72"/>
  <c r="U195" i="72"/>
  <c r="S136" i="72" s="1"/>
  <c r="T195" i="72"/>
  <c r="S195" i="72"/>
  <c r="O195" i="72"/>
  <c r="K195" i="72"/>
  <c r="Z194" i="72"/>
  <c r="Y194" i="72"/>
  <c r="X194" i="72"/>
  <c r="W194" i="72"/>
  <c r="V194" i="72"/>
  <c r="U194" i="72"/>
  <c r="T194" i="72"/>
  <c r="S194" i="72"/>
  <c r="O194" i="72"/>
  <c r="K194" i="72"/>
  <c r="Z193" i="72"/>
  <c r="Y193" i="72"/>
  <c r="X193" i="72"/>
  <c r="W193" i="72"/>
  <c r="V193" i="72"/>
  <c r="U193" i="72"/>
  <c r="T193" i="72"/>
  <c r="S193" i="72"/>
  <c r="O193" i="72"/>
  <c r="K193" i="72"/>
  <c r="Z192" i="72"/>
  <c r="Y192" i="72"/>
  <c r="X192" i="72"/>
  <c r="W192" i="72"/>
  <c r="V192" i="72"/>
  <c r="U192" i="72"/>
  <c r="T192" i="72"/>
  <c r="S192" i="72"/>
  <c r="O192" i="72"/>
  <c r="K192" i="72"/>
  <c r="Z191" i="72"/>
  <c r="Y191" i="72"/>
  <c r="X191" i="72"/>
  <c r="W191" i="72"/>
  <c r="V191" i="72"/>
  <c r="U191" i="72"/>
  <c r="T191" i="72"/>
  <c r="S191" i="72"/>
  <c r="O191" i="72"/>
  <c r="K191" i="72"/>
  <c r="Z190" i="72"/>
  <c r="Y190" i="72"/>
  <c r="X190" i="72"/>
  <c r="W190" i="72"/>
  <c r="V190" i="72"/>
  <c r="U190" i="72"/>
  <c r="T190" i="72"/>
  <c r="S190" i="72"/>
  <c r="O190" i="72"/>
  <c r="K190" i="72"/>
  <c r="Z189" i="72"/>
  <c r="Y189" i="72"/>
  <c r="X189" i="72"/>
  <c r="W189" i="72"/>
  <c r="V189" i="72"/>
  <c r="U189" i="72"/>
  <c r="T189" i="72"/>
  <c r="S189" i="72"/>
  <c r="O189" i="72"/>
  <c r="K189" i="72"/>
  <c r="Z188" i="72"/>
  <c r="Y188" i="72"/>
  <c r="X188" i="72"/>
  <c r="W188" i="72"/>
  <c r="V188" i="72"/>
  <c r="U188" i="72"/>
  <c r="T188" i="72"/>
  <c r="S188" i="72"/>
  <c r="O188" i="72"/>
  <c r="K188" i="72"/>
  <c r="Z187" i="72"/>
  <c r="Y187" i="72"/>
  <c r="X187" i="72"/>
  <c r="W187" i="72"/>
  <c r="V187" i="72"/>
  <c r="U187" i="72"/>
  <c r="T187" i="72"/>
  <c r="S187" i="72"/>
  <c r="O187" i="72"/>
  <c r="K187" i="72"/>
  <c r="Z186" i="72"/>
  <c r="Y186" i="72"/>
  <c r="X186" i="72"/>
  <c r="W186" i="72"/>
  <c r="V186" i="72"/>
  <c r="U186" i="72"/>
  <c r="T186" i="72"/>
  <c r="S186" i="72"/>
  <c r="O186" i="72"/>
  <c r="K186" i="72"/>
  <c r="Z185" i="72"/>
  <c r="Y185" i="72"/>
  <c r="R140" i="72" s="1"/>
  <c r="X185" i="72"/>
  <c r="W185" i="72"/>
  <c r="V185" i="72"/>
  <c r="U185" i="72"/>
  <c r="R136" i="72" s="1"/>
  <c r="T185" i="72"/>
  <c r="S185" i="72"/>
  <c r="O185" i="72"/>
  <c r="K185" i="72"/>
  <c r="B185" i="72"/>
  <c r="C185" i="72" s="1"/>
  <c r="B186" i="72" s="1"/>
  <c r="C186" i="72" s="1"/>
  <c r="B187" i="72" s="1"/>
  <c r="C187" i="72" s="1"/>
  <c r="B188" i="72" s="1"/>
  <c r="C188" i="72" s="1"/>
  <c r="B189" i="72" s="1"/>
  <c r="C189" i="72" s="1"/>
  <c r="B190" i="72" s="1"/>
  <c r="C190" i="72" s="1"/>
  <c r="B191" i="72" s="1"/>
  <c r="C191" i="72" s="1"/>
  <c r="B192" i="72" s="1"/>
  <c r="C192" i="72" s="1"/>
  <c r="B193" i="72" s="1"/>
  <c r="C193" i="72" s="1"/>
  <c r="B194" i="72" s="1"/>
  <c r="C194" i="72" s="1"/>
  <c r="B195" i="72" s="1"/>
  <c r="C195" i="72" s="1"/>
  <c r="A185" i="72"/>
  <c r="Z184" i="72"/>
  <c r="R141" i="72" s="1"/>
  <c r="Y184" i="72"/>
  <c r="X184" i="72"/>
  <c r="W184" i="72"/>
  <c r="R138" i="72" s="1"/>
  <c r="V184" i="72"/>
  <c r="R137" i="72" s="1"/>
  <c r="U184" i="72"/>
  <c r="T184" i="72"/>
  <c r="S184" i="72"/>
  <c r="O184" i="72"/>
  <c r="K184" i="72"/>
  <c r="Z183" i="72"/>
  <c r="Y183" i="72"/>
  <c r="X183" i="72"/>
  <c r="W183" i="72"/>
  <c r="V183" i="72"/>
  <c r="U183" i="72"/>
  <c r="T183" i="72"/>
  <c r="S183" i="72"/>
  <c r="O183" i="72"/>
  <c r="K183" i="72"/>
  <c r="Z182" i="72"/>
  <c r="Y182" i="72"/>
  <c r="X182" i="72"/>
  <c r="W182" i="72"/>
  <c r="V182" i="72"/>
  <c r="U182" i="72"/>
  <c r="T182" i="72"/>
  <c r="S182" i="72"/>
  <c r="O182" i="72"/>
  <c r="K182" i="72"/>
  <c r="Z181" i="72"/>
  <c r="Y181" i="72"/>
  <c r="X181" i="72"/>
  <c r="W181" i="72"/>
  <c r="V181" i="72"/>
  <c r="U181" i="72"/>
  <c r="T181" i="72"/>
  <c r="S181" i="72"/>
  <c r="O181" i="72"/>
  <c r="K181" i="72"/>
  <c r="Z180" i="72"/>
  <c r="Y180" i="72"/>
  <c r="X180" i="72"/>
  <c r="W180" i="72"/>
  <c r="V180" i="72"/>
  <c r="U180" i="72"/>
  <c r="T180" i="72"/>
  <c r="S180" i="72"/>
  <c r="O180" i="72"/>
  <c r="K180" i="72"/>
  <c r="Z179" i="72"/>
  <c r="Y179" i="72"/>
  <c r="X179" i="72"/>
  <c r="W179" i="72"/>
  <c r="V179" i="72"/>
  <c r="U179" i="72"/>
  <c r="T179" i="72"/>
  <c r="S179" i="72"/>
  <c r="O179" i="72"/>
  <c r="K179" i="72"/>
  <c r="Z178" i="72"/>
  <c r="Y178" i="72"/>
  <c r="X178" i="72"/>
  <c r="W178" i="72"/>
  <c r="V178" i="72"/>
  <c r="U178" i="72"/>
  <c r="T178" i="72"/>
  <c r="S178" i="72"/>
  <c r="O178" i="72"/>
  <c r="K178" i="72"/>
  <c r="Z177" i="72"/>
  <c r="Y177" i="72"/>
  <c r="X177" i="72"/>
  <c r="W177" i="72"/>
  <c r="V177" i="72"/>
  <c r="U177" i="72"/>
  <c r="T177" i="72"/>
  <c r="S177" i="72"/>
  <c r="O177" i="72"/>
  <c r="K177" i="72"/>
  <c r="Z176" i="72"/>
  <c r="Y176" i="72"/>
  <c r="X176" i="72"/>
  <c r="W176" i="72"/>
  <c r="V176" i="72"/>
  <c r="U176" i="72"/>
  <c r="T176" i="72"/>
  <c r="S176" i="72"/>
  <c r="O176" i="72"/>
  <c r="K176" i="72"/>
  <c r="Z175" i="72"/>
  <c r="Y175" i="72"/>
  <c r="X175" i="72"/>
  <c r="W175" i="72"/>
  <c r="V175" i="72"/>
  <c r="U175" i="72"/>
  <c r="T175" i="72"/>
  <c r="S175" i="72"/>
  <c r="Q134" i="72" s="1"/>
  <c r="O175" i="72"/>
  <c r="K175" i="72"/>
  <c r="Z174" i="72"/>
  <c r="Z229" i="72" s="1"/>
  <c r="Y174" i="72"/>
  <c r="X174" i="72"/>
  <c r="W174" i="72"/>
  <c r="V174" i="72"/>
  <c r="V229" i="72" s="1"/>
  <c r="U174" i="72"/>
  <c r="T174" i="72"/>
  <c r="S174" i="72"/>
  <c r="O174" i="72"/>
  <c r="K174" i="72"/>
  <c r="B174" i="72"/>
  <c r="C174" i="72" s="1"/>
  <c r="B175" i="72" s="1"/>
  <c r="C175" i="72" s="1"/>
  <c r="B176" i="72" s="1"/>
  <c r="C176" i="72" s="1"/>
  <c r="B177" i="72" s="1"/>
  <c r="C177" i="72" s="1"/>
  <c r="B178" i="72" s="1"/>
  <c r="C178" i="72" s="1"/>
  <c r="B179" i="72" s="1"/>
  <c r="C179" i="72" s="1"/>
  <c r="B180" i="72" s="1"/>
  <c r="C180" i="72" s="1"/>
  <c r="B181" i="72" s="1"/>
  <c r="C181" i="72" s="1"/>
  <c r="B182" i="72" s="1"/>
  <c r="C182" i="72" s="1"/>
  <c r="B183" i="72" s="1"/>
  <c r="C183" i="72" s="1"/>
  <c r="B184" i="72" s="1"/>
  <c r="C184" i="72" s="1"/>
  <c r="A174" i="72"/>
  <c r="Z173" i="72"/>
  <c r="Y173" i="72"/>
  <c r="X173" i="72"/>
  <c r="W173" i="72"/>
  <c r="V173" i="72"/>
  <c r="U173" i="72"/>
  <c r="T173" i="72"/>
  <c r="S173" i="72"/>
  <c r="O173" i="72"/>
  <c r="K173" i="72"/>
  <c r="Z172" i="72"/>
  <c r="Y172" i="72"/>
  <c r="X172" i="72"/>
  <c r="W172" i="72"/>
  <c r="V172" i="72"/>
  <c r="U172" i="72"/>
  <c r="T172" i="72"/>
  <c r="S172" i="72"/>
  <c r="O172" i="72"/>
  <c r="K172" i="72"/>
  <c r="Z171" i="72"/>
  <c r="Y171" i="72"/>
  <c r="X171" i="72"/>
  <c r="W171" i="72"/>
  <c r="V171" i="72"/>
  <c r="U171" i="72"/>
  <c r="T171" i="72"/>
  <c r="S171" i="72"/>
  <c r="O171" i="72"/>
  <c r="K171" i="72"/>
  <c r="Z170" i="72"/>
  <c r="Y170" i="72"/>
  <c r="X170" i="72"/>
  <c r="W170" i="72"/>
  <c r="V170" i="72"/>
  <c r="U170" i="72"/>
  <c r="T170" i="72"/>
  <c r="S170" i="72"/>
  <c r="O170" i="72"/>
  <c r="K170" i="72"/>
  <c r="Z169" i="72"/>
  <c r="Y169" i="72"/>
  <c r="X169" i="72"/>
  <c r="W169" i="72"/>
  <c r="V169" i="72"/>
  <c r="U169" i="72"/>
  <c r="T169" i="72"/>
  <c r="S169" i="72"/>
  <c r="O169" i="72"/>
  <c r="K169" i="72"/>
  <c r="Z168" i="72"/>
  <c r="Y168" i="72"/>
  <c r="X168" i="72"/>
  <c r="W168" i="72"/>
  <c r="V168" i="72"/>
  <c r="U168" i="72"/>
  <c r="T168" i="72"/>
  <c r="S168" i="72"/>
  <c r="O168" i="72"/>
  <c r="K168" i="72"/>
  <c r="Z167" i="72"/>
  <c r="Y167" i="72"/>
  <c r="X167" i="72"/>
  <c r="W167" i="72"/>
  <c r="V167" i="72"/>
  <c r="U167" i="72"/>
  <c r="T167" i="72"/>
  <c r="S167" i="72"/>
  <c r="O167" i="72"/>
  <c r="K167" i="72"/>
  <c r="Z166" i="72"/>
  <c r="Y166" i="72"/>
  <c r="X166" i="72"/>
  <c r="W166" i="72"/>
  <c r="V166" i="72"/>
  <c r="U166" i="72"/>
  <c r="T166" i="72"/>
  <c r="S166" i="72"/>
  <c r="O166" i="72"/>
  <c r="K166" i="72"/>
  <c r="Z165" i="72"/>
  <c r="Y165" i="72"/>
  <c r="X165" i="72"/>
  <c r="W165" i="72"/>
  <c r="V165" i="72"/>
  <c r="U165" i="72"/>
  <c r="T165" i="72"/>
  <c r="S165" i="72"/>
  <c r="O165" i="72"/>
  <c r="K165" i="72"/>
  <c r="Z164" i="72"/>
  <c r="Y164" i="72"/>
  <c r="X164" i="72"/>
  <c r="W164" i="72"/>
  <c r="V164" i="72"/>
  <c r="U164" i="72"/>
  <c r="T164" i="72"/>
  <c r="S164" i="72"/>
  <c r="O164" i="72"/>
  <c r="K164" i="72"/>
  <c r="Z163" i="72"/>
  <c r="Y163" i="72"/>
  <c r="X163" i="72"/>
  <c r="W163" i="72"/>
  <c r="V163" i="72"/>
  <c r="U163" i="72"/>
  <c r="T163" i="72"/>
  <c r="P135" i="72" s="1"/>
  <c r="S163" i="72"/>
  <c r="O163" i="72"/>
  <c r="K163" i="72"/>
  <c r="Z162" i="72"/>
  <c r="Y162" i="72"/>
  <c r="Y229" i="72" s="1"/>
  <c r="X162" i="72"/>
  <c r="P139" i="72" s="1"/>
  <c r="W162" i="72"/>
  <c r="W229" i="72" s="1"/>
  <c r="V162" i="72"/>
  <c r="U162" i="72"/>
  <c r="U229" i="72" s="1"/>
  <c r="T162" i="72"/>
  <c r="T229" i="72" s="1"/>
  <c r="S162" i="72"/>
  <c r="O162" i="72"/>
  <c r="K162" i="72"/>
  <c r="C162" i="72"/>
  <c r="B163" i="72" s="1"/>
  <c r="C163" i="72" s="1"/>
  <c r="B164" i="72" s="1"/>
  <c r="C164" i="72" s="1"/>
  <c r="B165" i="72" s="1"/>
  <c r="C165" i="72" s="1"/>
  <c r="B166" i="72" s="1"/>
  <c r="C166" i="72" s="1"/>
  <c r="B167" i="72" s="1"/>
  <c r="C167" i="72" s="1"/>
  <c r="B168" i="72" s="1"/>
  <c r="C168" i="72" s="1"/>
  <c r="B169" i="72" s="1"/>
  <c r="C169" i="72" s="1"/>
  <c r="B170" i="72" s="1"/>
  <c r="C170" i="72" s="1"/>
  <c r="B171" i="72" s="1"/>
  <c r="C171" i="72" s="1"/>
  <c r="B172" i="72" s="1"/>
  <c r="C172" i="72" s="1"/>
  <c r="B173" i="72" s="1"/>
  <c r="C173" i="72" s="1"/>
  <c r="B162" i="72"/>
  <c r="A162" i="72"/>
  <c r="L158" i="72"/>
  <c r="K157" i="72"/>
  <c r="K156" i="72"/>
  <c r="K155" i="72"/>
  <c r="K154" i="72"/>
  <c r="K153" i="72"/>
  <c r="K152" i="72"/>
  <c r="K158" i="72" s="1"/>
  <c r="K146" i="72"/>
  <c r="G146" i="72" s="1"/>
  <c r="F146" i="72"/>
  <c r="D146" i="72"/>
  <c r="A146" i="72"/>
  <c r="L144" i="72"/>
  <c r="K144" i="72"/>
  <c r="G144" i="72" s="1"/>
  <c r="F144" i="72"/>
  <c r="D144" i="72"/>
  <c r="A144" i="72"/>
  <c r="L142" i="72"/>
  <c r="K142" i="72"/>
  <c r="F142" i="72"/>
  <c r="D142" i="72"/>
  <c r="A142" i="72"/>
  <c r="T141" i="72"/>
  <c r="Q141" i="72"/>
  <c r="P141" i="72"/>
  <c r="U140" i="72"/>
  <c r="T140" i="72"/>
  <c r="Q140" i="72"/>
  <c r="P140" i="72"/>
  <c r="L140" i="72"/>
  <c r="K140" i="72"/>
  <c r="G140" i="72" s="1"/>
  <c r="F140" i="72"/>
  <c r="D140" i="72"/>
  <c r="A140" i="72"/>
  <c r="R139" i="72"/>
  <c r="Q139" i="72"/>
  <c r="T138" i="72"/>
  <c r="S138" i="72"/>
  <c r="Q138" i="72"/>
  <c r="P138" i="72"/>
  <c r="L138" i="72"/>
  <c r="K138" i="72"/>
  <c r="G138" i="72" s="1"/>
  <c r="F138" i="72"/>
  <c r="D138" i="72"/>
  <c r="A138" i="72"/>
  <c r="T137" i="72"/>
  <c r="S137" i="72"/>
  <c r="Q137" i="72"/>
  <c r="P137" i="72"/>
  <c r="U136" i="72"/>
  <c r="Q136" i="72"/>
  <c r="P136" i="72"/>
  <c r="V136" i="72" s="1"/>
  <c r="L136" i="72"/>
  <c r="K136" i="72"/>
  <c r="K149" i="72" s="1"/>
  <c r="L148" i="72" s="1"/>
  <c r="F136" i="72"/>
  <c r="D136" i="72"/>
  <c r="A136" i="72"/>
  <c r="U135" i="72"/>
  <c r="R135" i="72"/>
  <c r="Q135" i="72"/>
  <c r="S134" i="72"/>
  <c r="R134" i="72"/>
  <c r="H140" i="72" s="1"/>
  <c r="P134" i="72"/>
  <c r="P142" i="72" s="1"/>
  <c r="Z113" i="72"/>
  <c r="Y113" i="72"/>
  <c r="X113" i="72"/>
  <c r="W113" i="72"/>
  <c r="V113" i="72"/>
  <c r="U113" i="72"/>
  <c r="T113" i="72"/>
  <c r="S113" i="72"/>
  <c r="O113" i="72"/>
  <c r="K113" i="72"/>
  <c r="Z112" i="72"/>
  <c r="Y112" i="72"/>
  <c r="X112" i="72"/>
  <c r="W112" i="72"/>
  <c r="V112" i="72"/>
  <c r="U112" i="72"/>
  <c r="T112" i="72"/>
  <c r="S112" i="72"/>
  <c r="O112" i="72"/>
  <c r="K112" i="72"/>
  <c r="Z111" i="72"/>
  <c r="Y111" i="72"/>
  <c r="X111" i="72"/>
  <c r="W111" i="72"/>
  <c r="V111" i="72"/>
  <c r="U111" i="72"/>
  <c r="T111" i="72"/>
  <c r="S111" i="72"/>
  <c r="O111" i="72"/>
  <c r="K111" i="72"/>
  <c r="Z110" i="72"/>
  <c r="Y110" i="72"/>
  <c r="X110" i="72"/>
  <c r="W110" i="72"/>
  <c r="V110" i="72"/>
  <c r="U110" i="72"/>
  <c r="T110" i="72"/>
  <c r="S110" i="72"/>
  <c r="O110" i="72"/>
  <c r="K110" i="72"/>
  <c r="Z109" i="72"/>
  <c r="Y109" i="72"/>
  <c r="X109" i="72"/>
  <c r="W109" i="72"/>
  <c r="V109" i="72"/>
  <c r="U109" i="72"/>
  <c r="T109" i="72"/>
  <c r="S109" i="72"/>
  <c r="O109" i="72"/>
  <c r="K109" i="72"/>
  <c r="Z108" i="72"/>
  <c r="Y108" i="72"/>
  <c r="X108" i="72"/>
  <c r="W108" i="72"/>
  <c r="V108" i="72"/>
  <c r="U108" i="72"/>
  <c r="T108" i="72"/>
  <c r="S108" i="72"/>
  <c r="O108" i="72"/>
  <c r="K108" i="72"/>
  <c r="Z107" i="72"/>
  <c r="Y107" i="72"/>
  <c r="X107" i="72"/>
  <c r="W107" i="72"/>
  <c r="V107" i="72"/>
  <c r="U107" i="72"/>
  <c r="T107" i="72"/>
  <c r="S107" i="72"/>
  <c r="O107" i="72"/>
  <c r="K107" i="72"/>
  <c r="Z106" i="72"/>
  <c r="Y106" i="72"/>
  <c r="X106" i="72"/>
  <c r="W106" i="72"/>
  <c r="V106" i="72"/>
  <c r="U106" i="72"/>
  <c r="T106" i="72"/>
  <c r="S106" i="72"/>
  <c r="O106" i="72"/>
  <c r="K106" i="72"/>
  <c r="Z105" i="72"/>
  <c r="Y105" i="72"/>
  <c r="X105" i="72"/>
  <c r="W105" i="72"/>
  <c r="V105" i="72"/>
  <c r="U105" i="72"/>
  <c r="T105" i="72"/>
  <c r="S105" i="72"/>
  <c r="O105" i="72"/>
  <c r="K105" i="72"/>
  <c r="Z104" i="72"/>
  <c r="Y104" i="72"/>
  <c r="X104" i="72"/>
  <c r="W104" i="72"/>
  <c r="V104" i="72"/>
  <c r="U104" i="72"/>
  <c r="T104" i="72"/>
  <c r="S104" i="72"/>
  <c r="O104" i="72"/>
  <c r="K104" i="72"/>
  <c r="B104" i="72"/>
  <c r="C104" i="72" s="1"/>
  <c r="B105" i="72" s="1"/>
  <c r="C105" i="72" s="1"/>
  <c r="B106" i="72" s="1"/>
  <c r="C106" i="72" s="1"/>
  <c r="B107" i="72" s="1"/>
  <c r="C107" i="72" s="1"/>
  <c r="B108" i="72" s="1"/>
  <c r="C108" i="72" s="1"/>
  <c r="B109" i="72" s="1"/>
  <c r="C109" i="72" s="1"/>
  <c r="B110" i="72" s="1"/>
  <c r="C110" i="72" s="1"/>
  <c r="B111" i="72" s="1"/>
  <c r="C111" i="72" s="1"/>
  <c r="B112" i="72" s="1"/>
  <c r="C112" i="72" s="1"/>
  <c r="B113" i="72" s="1"/>
  <c r="C113" i="72" s="1"/>
  <c r="Z103" i="72"/>
  <c r="U26" i="72" s="1"/>
  <c r="Y103" i="72"/>
  <c r="X103" i="72"/>
  <c r="W103" i="72"/>
  <c r="V103" i="72"/>
  <c r="U22" i="72" s="1"/>
  <c r="U103" i="72"/>
  <c r="T103" i="72"/>
  <c r="S103" i="72"/>
  <c r="U19" i="72" s="1"/>
  <c r="O103" i="72"/>
  <c r="K103" i="72"/>
  <c r="C103" i="72"/>
  <c r="B103" i="72"/>
  <c r="A103" i="72"/>
  <c r="Z102" i="72"/>
  <c r="Y102" i="72"/>
  <c r="X102" i="72"/>
  <c r="U24" i="72" s="1"/>
  <c r="W102" i="72"/>
  <c r="U23" i="72" s="1"/>
  <c r="V102" i="72"/>
  <c r="U102" i="72"/>
  <c r="T102" i="72"/>
  <c r="S102" i="72"/>
  <c r="O102" i="72"/>
  <c r="K102" i="72"/>
  <c r="Z101" i="72"/>
  <c r="Y101" i="72"/>
  <c r="X101" i="72"/>
  <c r="W101" i="72"/>
  <c r="V101" i="72"/>
  <c r="U101" i="72"/>
  <c r="T101" i="72"/>
  <c r="S101" i="72"/>
  <c r="O101" i="72"/>
  <c r="K101" i="72"/>
  <c r="Z100" i="72"/>
  <c r="Y100" i="72"/>
  <c r="X100" i="72"/>
  <c r="W100" i="72"/>
  <c r="V100" i="72"/>
  <c r="U100" i="72"/>
  <c r="T100" i="72"/>
  <c r="S100" i="72"/>
  <c r="O100" i="72"/>
  <c r="K100" i="72"/>
  <c r="Z99" i="72"/>
  <c r="Y99" i="72"/>
  <c r="X99" i="72"/>
  <c r="W99" i="72"/>
  <c r="V99" i="72"/>
  <c r="U99" i="72"/>
  <c r="T99" i="72"/>
  <c r="S99" i="72"/>
  <c r="O99" i="72"/>
  <c r="K99" i="72"/>
  <c r="Z98" i="72"/>
  <c r="Y98" i="72"/>
  <c r="X98" i="72"/>
  <c r="W98" i="72"/>
  <c r="V98" i="72"/>
  <c r="U98" i="72"/>
  <c r="T98" i="72"/>
  <c r="S98" i="72"/>
  <c r="O98" i="72"/>
  <c r="K98" i="72"/>
  <c r="Z97" i="72"/>
  <c r="Y97" i="72"/>
  <c r="X97" i="72"/>
  <c r="W97" i="72"/>
  <c r="V97" i="72"/>
  <c r="U97" i="72"/>
  <c r="T97" i="72"/>
  <c r="S97" i="72"/>
  <c r="O97" i="72"/>
  <c r="K97" i="72"/>
  <c r="Z96" i="72"/>
  <c r="Y96" i="72"/>
  <c r="X96" i="72"/>
  <c r="W96" i="72"/>
  <c r="V96" i="72"/>
  <c r="U96" i="72"/>
  <c r="T96" i="72"/>
  <c r="S96" i="72"/>
  <c r="O96" i="72"/>
  <c r="K96" i="72"/>
  <c r="Z95" i="72"/>
  <c r="Y95" i="72"/>
  <c r="X95" i="72"/>
  <c r="W95" i="72"/>
  <c r="V95" i="72"/>
  <c r="U95" i="72"/>
  <c r="T95" i="72"/>
  <c r="S95" i="72"/>
  <c r="O95" i="72"/>
  <c r="K95" i="72"/>
  <c r="Z94" i="72"/>
  <c r="Y94" i="72"/>
  <c r="X94" i="72"/>
  <c r="W94" i="72"/>
  <c r="V94" i="72"/>
  <c r="U94" i="72"/>
  <c r="T94" i="72"/>
  <c r="S94" i="72"/>
  <c r="O94" i="72"/>
  <c r="K94" i="72"/>
  <c r="Z93" i="72"/>
  <c r="Y93" i="72"/>
  <c r="X93" i="72"/>
  <c r="W93" i="72"/>
  <c r="V93" i="72"/>
  <c r="U93" i="72"/>
  <c r="T93" i="72"/>
  <c r="T20" i="72" s="1"/>
  <c r="S93" i="72"/>
  <c r="O93" i="72"/>
  <c r="K93" i="72"/>
  <c r="Z92" i="72"/>
  <c r="Y92" i="72"/>
  <c r="X92" i="72"/>
  <c r="T24" i="72" s="1"/>
  <c r="W92" i="72"/>
  <c r="V92" i="72"/>
  <c r="U92" i="72"/>
  <c r="T92" i="72"/>
  <c r="S92" i="72"/>
  <c r="T19" i="72" s="1"/>
  <c r="O92" i="72"/>
  <c r="K92" i="72"/>
  <c r="C92" i="72"/>
  <c r="B93" i="72" s="1"/>
  <c r="C93" i="72" s="1"/>
  <c r="B94" i="72" s="1"/>
  <c r="C94" i="72" s="1"/>
  <c r="B95" i="72" s="1"/>
  <c r="C95" i="72" s="1"/>
  <c r="B96" i="72" s="1"/>
  <c r="C96" i="72" s="1"/>
  <c r="B97" i="72" s="1"/>
  <c r="C97" i="72" s="1"/>
  <c r="B98" i="72" s="1"/>
  <c r="C98" i="72" s="1"/>
  <c r="B99" i="72" s="1"/>
  <c r="C99" i="72" s="1"/>
  <c r="B100" i="72" s="1"/>
  <c r="C100" i="72" s="1"/>
  <c r="B101" i="72" s="1"/>
  <c r="C101" i="72" s="1"/>
  <c r="B102" i="72" s="1"/>
  <c r="C102" i="72" s="1"/>
  <c r="B92" i="72"/>
  <c r="A92" i="72"/>
  <c r="Z91" i="72"/>
  <c r="Y91" i="72"/>
  <c r="X91" i="72"/>
  <c r="W91" i="72"/>
  <c r="V91" i="72"/>
  <c r="U91" i="72"/>
  <c r="T21" i="72" s="1"/>
  <c r="T91" i="72"/>
  <c r="S91" i="72"/>
  <c r="O91" i="72"/>
  <c r="K91" i="72"/>
  <c r="Z90" i="72"/>
  <c r="Y90" i="72"/>
  <c r="X90" i="72"/>
  <c r="W90" i="72"/>
  <c r="V90" i="72"/>
  <c r="U90" i="72"/>
  <c r="T90" i="72"/>
  <c r="S90" i="72"/>
  <c r="O90" i="72"/>
  <c r="K90" i="72"/>
  <c r="Z89" i="72"/>
  <c r="Y89" i="72"/>
  <c r="X89" i="72"/>
  <c r="W89" i="72"/>
  <c r="V89" i="72"/>
  <c r="U89" i="72"/>
  <c r="T89" i="72"/>
  <c r="S89" i="72"/>
  <c r="O89" i="72"/>
  <c r="K89" i="72"/>
  <c r="Z88" i="72"/>
  <c r="Y88" i="72"/>
  <c r="X88" i="72"/>
  <c r="W88" i="72"/>
  <c r="V88" i="72"/>
  <c r="U88" i="72"/>
  <c r="T88" i="72"/>
  <c r="S88" i="72"/>
  <c r="O88" i="72"/>
  <c r="K88" i="72"/>
  <c r="Z87" i="72"/>
  <c r="Y87" i="72"/>
  <c r="X87" i="72"/>
  <c r="W87" i="72"/>
  <c r="V87" i="72"/>
  <c r="U87" i="72"/>
  <c r="T87" i="72"/>
  <c r="S87" i="72"/>
  <c r="O87" i="72"/>
  <c r="K87" i="72"/>
  <c r="Z86" i="72"/>
  <c r="Y86" i="72"/>
  <c r="X86" i="72"/>
  <c r="W86" i="72"/>
  <c r="V86" i="72"/>
  <c r="U86" i="72"/>
  <c r="T86" i="72"/>
  <c r="S86" i="72"/>
  <c r="O86" i="72"/>
  <c r="K86" i="72"/>
  <c r="Z85" i="72"/>
  <c r="Y85" i="72"/>
  <c r="X85" i="72"/>
  <c r="W85" i="72"/>
  <c r="V85" i="72"/>
  <c r="U85" i="72"/>
  <c r="T85" i="72"/>
  <c r="S85" i="72"/>
  <c r="O85" i="72"/>
  <c r="K85" i="72"/>
  <c r="Z84" i="72"/>
  <c r="Y84" i="72"/>
  <c r="X84" i="72"/>
  <c r="W84" i="72"/>
  <c r="V84" i="72"/>
  <c r="U84" i="72"/>
  <c r="T84" i="72"/>
  <c r="S84" i="72"/>
  <c r="O84" i="72"/>
  <c r="K84" i="72"/>
  <c r="Z83" i="72"/>
  <c r="Y83" i="72"/>
  <c r="X83" i="72"/>
  <c r="W83" i="72"/>
  <c r="V83" i="72"/>
  <c r="U83" i="72"/>
  <c r="T83" i="72"/>
  <c r="S83" i="72"/>
  <c r="O83" i="72"/>
  <c r="K83" i="72"/>
  <c r="Z82" i="72"/>
  <c r="Y82" i="72"/>
  <c r="X82" i="72"/>
  <c r="W82" i="72"/>
  <c r="V82" i="72"/>
  <c r="U82" i="72"/>
  <c r="T82" i="72"/>
  <c r="S82" i="72"/>
  <c r="O82" i="72"/>
  <c r="K82" i="72"/>
  <c r="Z81" i="72"/>
  <c r="Y81" i="72"/>
  <c r="X81" i="72"/>
  <c r="S24" i="72" s="1"/>
  <c r="W81" i="72"/>
  <c r="V81" i="72"/>
  <c r="U81" i="72"/>
  <c r="T81" i="72"/>
  <c r="S20" i="72" s="1"/>
  <c r="S81" i="72"/>
  <c r="O81" i="72"/>
  <c r="K81" i="72"/>
  <c r="C81" i="72"/>
  <c r="B82" i="72" s="1"/>
  <c r="C82" i="72" s="1"/>
  <c r="B83" i="72" s="1"/>
  <c r="C83" i="72" s="1"/>
  <c r="B84" i="72" s="1"/>
  <c r="C84" i="72" s="1"/>
  <c r="B85" i="72" s="1"/>
  <c r="C85" i="72" s="1"/>
  <c r="B86" i="72" s="1"/>
  <c r="C86" i="72" s="1"/>
  <c r="B87" i="72" s="1"/>
  <c r="C87" i="72" s="1"/>
  <c r="B88" i="72" s="1"/>
  <c r="C88" i="72" s="1"/>
  <c r="B89" i="72" s="1"/>
  <c r="C89" i="72" s="1"/>
  <c r="B90" i="72" s="1"/>
  <c r="C90" i="72" s="1"/>
  <c r="B91" i="72" s="1"/>
  <c r="C91" i="72" s="1"/>
  <c r="B81" i="72"/>
  <c r="A81" i="72"/>
  <c r="Z80" i="72"/>
  <c r="S26" i="72" s="1"/>
  <c r="Y80" i="72"/>
  <c r="S25" i="72" s="1"/>
  <c r="X80" i="72"/>
  <c r="W80" i="72"/>
  <c r="V80" i="72"/>
  <c r="U80" i="72"/>
  <c r="S21" i="72" s="1"/>
  <c r="T80" i="72"/>
  <c r="S80" i="72"/>
  <c r="O80" i="72"/>
  <c r="K80" i="72"/>
  <c r="Z79" i="72"/>
  <c r="Y79" i="72"/>
  <c r="X79" i="72"/>
  <c r="W79" i="72"/>
  <c r="V79" i="72"/>
  <c r="U79" i="72"/>
  <c r="T79" i="72"/>
  <c r="S79" i="72"/>
  <c r="O79" i="72"/>
  <c r="K79" i="72"/>
  <c r="Z78" i="72"/>
  <c r="Y78" i="72"/>
  <c r="X78" i="72"/>
  <c r="W78" i="72"/>
  <c r="V78" i="72"/>
  <c r="U78" i="72"/>
  <c r="T78" i="72"/>
  <c r="S78" i="72"/>
  <c r="O78" i="72"/>
  <c r="K78" i="72"/>
  <c r="Z77" i="72"/>
  <c r="Y77" i="72"/>
  <c r="X77" i="72"/>
  <c r="W77" i="72"/>
  <c r="V77" i="72"/>
  <c r="U77" i="72"/>
  <c r="T77" i="72"/>
  <c r="S77" i="72"/>
  <c r="O77" i="72"/>
  <c r="K77" i="72"/>
  <c r="Z76" i="72"/>
  <c r="Y76" i="72"/>
  <c r="X76" i="72"/>
  <c r="W76" i="72"/>
  <c r="V76" i="72"/>
  <c r="U76" i="72"/>
  <c r="T76" i="72"/>
  <c r="S76" i="72"/>
  <c r="O76" i="72"/>
  <c r="K76" i="72"/>
  <c r="Z75" i="72"/>
  <c r="Y75" i="72"/>
  <c r="X75" i="72"/>
  <c r="W75" i="72"/>
  <c r="V75" i="72"/>
  <c r="U75" i="72"/>
  <c r="T75" i="72"/>
  <c r="S75" i="72"/>
  <c r="O75" i="72"/>
  <c r="K75" i="72"/>
  <c r="Z74" i="72"/>
  <c r="Y74" i="72"/>
  <c r="X74" i="72"/>
  <c r="W74" i="72"/>
  <c r="V74" i="72"/>
  <c r="U74" i="72"/>
  <c r="T74" i="72"/>
  <c r="S74" i="72"/>
  <c r="O74" i="72"/>
  <c r="K74" i="72"/>
  <c r="Z73" i="72"/>
  <c r="Y73" i="72"/>
  <c r="X73" i="72"/>
  <c r="W73" i="72"/>
  <c r="V73" i="72"/>
  <c r="U73" i="72"/>
  <c r="T73" i="72"/>
  <c r="S73" i="72"/>
  <c r="O73" i="72"/>
  <c r="K73" i="72"/>
  <c r="Z72" i="72"/>
  <c r="Y72" i="72"/>
  <c r="X72" i="72"/>
  <c r="W72" i="72"/>
  <c r="V72" i="72"/>
  <c r="U72" i="72"/>
  <c r="T72" i="72"/>
  <c r="S72" i="72"/>
  <c r="O72" i="72"/>
  <c r="K72" i="72"/>
  <c r="Z71" i="72"/>
  <c r="Y71" i="72"/>
  <c r="X71" i="72"/>
  <c r="W71" i="72"/>
  <c r="V71" i="72"/>
  <c r="U71" i="72"/>
  <c r="T71" i="72"/>
  <c r="S71" i="72"/>
  <c r="O71" i="72"/>
  <c r="K71" i="72"/>
  <c r="Z70" i="72"/>
  <c r="Y70" i="72"/>
  <c r="R25" i="72" s="1"/>
  <c r="X70" i="72"/>
  <c r="W70" i="72"/>
  <c r="V70" i="72"/>
  <c r="U70" i="72"/>
  <c r="R21" i="72" s="1"/>
  <c r="T70" i="72"/>
  <c r="S70" i="72"/>
  <c r="O70" i="72"/>
  <c r="K70" i="72"/>
  <c r="B70" i="72"/>
  <c r="C70" i="72" s="1"/>
  <c r="B71" i="72" s="1"/>
  <c r="C71" i="72" s="1"/>
  <c r="B72" i="72" s="1"/>
  <c r="C72" i="72" s="1"/>
  <c r="B73" i="72" s="1"/>
  <c r="C73" i="72" s="1"/>
  <c r="B74" i="72" s="1"/>
  <c r="C74" i="72" s="1"/>
  <c r="B75" i="72" s="1"/>
  <c r="C75" i="72" s="1"/>
  <c r="B76" i="72" s="1"/>
  <c r="C76" i="72" s="1"/>
  <c r="B77" i="72" s="1"/>
  <c r="C77" i="72" s="1"/>
  <c r="B78" i="72" s="1"/>
  <c r="C78" i="72" s="1"/>
  <c r="B79" i="72" s="1"/>
  <c r="C79" i="72" s="1"/>
  <c r="B80" i="72" s="1"/>
  <c r="C80" i="72" s="1"/>
  <c r="A70" i="72"/>
  <c r="Z69" i="72"/>
  <c r="R26" i="72" s="1"/>
  <c r="Y69" i="72"/>
  <c r="X69" i="72"/>
  <c r="W69" i="72"/>
  <c r="R23" i="72" s="1"/>
  <c r="V69" i="72"/>
  <c r="R22" i="72" s="1"/>
  <c r="U69" i="72"/>
  <c r="T69" i="72"/>
  <c r="S69" i="72"/>
  <c r="O69" i="72"/>
  <c r="K69" i="72"/>
  <c r="Z68" i="72"/>
  <c r="Y68" i="72"/>
  <c r="X68" i="72"/>
  <c r="W68" i="72"/>
  <c r="V68" i="72"/>
  <c r="U68" i="72"/>
  <c r="T68" i="72"/>
  <c r="S68" i="72"/>
  <c r="O68" i="72"/>
  <c r="K68" i="72"/>
  <c r="Z67" i="72"/>
  <c r="Y67" i="72"/>
  <c r="X67" i="72"/>
  <c r="W67" i="72"/>
  <c r="V67" i="72"/>
  <c r="U67" i="72"/>
  <c r="T67" i="72"/>
  <c r="S67" i="72"/>
  <c r="O67" i="72"/>
  <c r="K67" i="72"/>
  <c r="Z66" i="72"/>
  <c r="Y66" i="72"/>
  <c r="X66" i="72"/>
  <c r="W66" i="72"/>
  <c r="V66" i="72"/>
  <c r="U66" i="72"/>
  <c r="T66" i="72"/>
  <c r="S66" i="72"/>
  <c r="O66" i="72"/>
  <c r="K66" i="72"/>
  <c r="Z65" i="72"/>
  <c r="Y65" i="72"/>
  <c r="X65" i="72"/>
  <c r="W65" i="72"/>
  <c r="V65" i="72"/>
  <c r="U65" i="72"/>
  <c r="T65" i="72"/>
  <c r="S65" i="72"/>
  <c r="O65" i="72"/>
  <c r="K65" i="72"/>
  <c r="Z64" i="72"/>
  <c r="Y64" i="72"/>
  <c r="X64" i="72"/>
  <c r="W64" i="72"/>
  <c r="V64" i="72"/>
  <c r="U64" i="72"/>
  <c r="T64" i="72"/>
  <c r="S64" i="72"/>
  <c r="O64" i="72"/>
  <c r="K64" i="72"/>
  <c r="Z63" i="72"/>
  <c r="Y63" i="72"/>
  <c r="X63" i="72"/>
  <c r="W63" i="72"/>
  <c r="V63" i="72"/>
  <c r="U63" i="72"/>
  <c r="T63" i="72"/>
  <c r="S63" i="72"/>
  <c r="O63" i="72"/>
  <c r="K63" i="72"/>
  <c r="Z62" i="72"/>
  <c r="Y62" i="72"/>
  <c r="X62" i="72"/>
  <c r="W62" i="72"/>
  <c r="V62" i="72"/>
  <c r="U62" i="72"/>
  <c r="T62" i="72"/>
  <c r="S62" i="72"/>
  <c r="O62" i="72"/>
  <c r="K62" i="72"/>
  <c r="Z61" i="72"/>
  <c r="Y61" i="72"/>
  <c r="X61" i="72"/>
  <c r="W61" i="72"/>
  <c r="V61" i="72"/>
  <c r="U61" i="72"/>
  <c r="T61" i="72"/>
  <c r="S61" i="72"/>
  <c r="O61" i="72"/>
  <c r="K61" i="72"/>
  <c r="Z60" i="72"/>
  <c r="Y60" i="72"/>
  <c r="X60" i="72"/>
  <c r="W60" i="72"/>
  <c r="V60" i="72"/>
  <c r="U60" i="72"/>
  <c r="T60" i="72"/>
  <c r="S60" i="72"/>
  <c r="S114" i="72" s="1"/>
  <c r="O60" i="72"/>
  <c r="K60" i="72"/>
  <c r="Z59" i="72"/>
  <c r="Z114" i="72" s="1"/>
  <c r="Y59" i="72"/>
  <c r="X59" i="72"/>
  <c r="W59" i="72"/>
  <c r="V59" i="72"/>
  <c r="V114" i="72" s="1"/>
  <c r="U59" i="72"/>
  <c r="T59" i="72"/>
  <c r="S59" i="72"/>
  <c r="O59" i="72"/>
  <c r="K59" i="72"/>
  <c r="B59" i="72"/>
  <c r="C59" i="72" s="1"/>
  <c r="B60" i="72" s="1"/>
  <c r="C60" i="72" s="1"/>
  <c r="B61" i="72" s="1"/>
  <c r="C61" i="72" s="1"/>
  <c r="B62" i="72" s="1"/>
  <c r="C62" i="72" s="1"/>
  <c r="B63" i="72" s="1"/>
  <c r="C63" i="72" s="1"/>
  <c r="B64" i="72" s="1"/>
  <c r="C64" i="72" s="1"/>
  <c r="B65" i="72" s="1"/>
  <c r="C65" i="72" s="1"/>
  <c r="B66" i="72" s="1"/>
  <c r="C66" i="72" s="1"/>
  <c r="B67" i="72" s="1"/>
  <c r="C67" i="72" s="1"/>
  <c r="B68" i="72" s="1"/>
  <c r="C68" i="72" s="1"/>
  <c r="B69" i="72" s="1"/>
  <c r="C69" i="72" s="1"/>
  <c r="A59" i="72"/>
  <c r="Z58" i="72"/>
  <c r="Y58" i="72"/>
  <c r="X58" i="72"/>
  <c r="W58" i="72"/>
  <c r="V58" i="72"/>
  <c r="U58" i="72"/>
  <c r="T58" i="72"/>
  <c r="S58" i="72"/>
  <c r="O58" i="72"/>
  <c r="K58" i="72"/>
  <c r="Z57" i="72"/>
  <c r="Y57" i="72"/>
  <c r="X57" i="72"/>
  <c r="W57" i="72"/>
  <c r="V57" i="72"/>
  <c r="U57" i="72"/>
  <c r="T57" i="72"/>
  <c r="S57" i="72"/>
  <c r="O57" i="72"/>
  <c r="K57" i="72"/>
  <c r="Z56" i="72"/>
  <c r="Y56" i="72"/>
  <c r="X56" i="72"/>
  <c r="W56" i="72"/>
  <c r="V56" i="72"/>
  <c r="U56" i="72"/>
  <c r="T56" i="72"/>
  <c r="S56" i="72"/>
  <c r="O56" i="72"/>
  <c r="K56" i="72"/>
  <c r="Z55" i="72"/>
  <c r="Y55" i="72"/>
  <c r="X55" i="72"/>
  <c r="W55" i="72"/>
  <c r="V55" i="72"/>
  <c r="U55" i="72"/>
  <c r="T55" i="72"/>
  <c r="S55" i="72"/>
  <c r="O55" i="72"/>
  <c r="K55" i="72"/>
  <c r="Z54" i="72"/>
  <c r="Y54" i="72"/>
  <c r="X54" i="72"/>
  <c r="W54" i="72"/>
  <c r="V54" i="72"/>
  <c r="U54" i="72"/>
  <c r="T54" i="72"/>
  <c r="S54" i="72"/>
  <c r="O54" i="72"/>
  <c r="K54" i="72"/>
  <c r="Z53" i="72"/>
  <c r="Y53" i="72"/>
  <c r="X53" i="72"/>
  <c r="W53" i="72"/>
  <c r="V53" i="72"/>
  <c r="U53" i="72"/>
  <c r="T53" i="72"/>
  <c r="S53" i="72"/>
  <c r="O53" i="72"/>
  <c r="K53" i="72"/>
  <c r="Z52" i="72"/>
  <c r="Y52" i="72"/>
  <c r="X52" i="72"/>
  <c r="W52" i="72"/>
  <c r="V52" i="72"/>
  <c r="U52" i="72"/>
  <c r="T52" i="72"/>
  <c r="S52" i="72"/>
  <c r="O52" i="72"/>
  <c r="K52" i="72"/>
  <c r="Z51" i="72"/>
  <c r="Y51" i="72"/>
  <c r="X51" i="72"/>
  <c r="W51" i="72"/>
  <c r="V51" i="72"/>
  <c r="U51" i="72"/>
  <c r="T51" i="72"/>
  <c r="S51" i="72"/>
  <c r="O51" i="72"/>
  <c r="K51" i="72"/>
  <c r="Z50" i="72"/>
  <c r="Y50" i="72"/>
  <c r="X50" i="72"/>
  <c r="W50" i="72"/>
  <c r="V50" i="72"/>
  <c r="U50" i="72"/>
  <c r="T50" i="72"/>
  <c r="S50" i="72"/>
  <c r="O50" i="72"/>
  <c r="K50" i="72"/>
  <c r="Z49" i="72"/>
  <c r="Y49" i="72"/>
  <c r="X49" i="72"/>
  <c r="W49" i="72"/>
  <c r="V49" i="72"/>
  <c r="U49" i="72"/>
  <c r="T49" i="72"/>
  <c r="S49" i="72"/>
  <c r="O49" i="72"/>
  <c r="K49" i="72"/>
  <c r="Z48" i="72"/>
  <c r="Y48" i="72"/>
  <c r="X48" i="72"/>
  <c r="W48" i="72"/>
  <c r="V48" i="72"/>
  <c r="U48" i="72"/>
  <c r="T48" i="72"/>
  <c r="P20" i="72" s="1"/>
  <c r="S48" i="72"/>
  <c r="O48" i="72"/>
  <c r="K48" i="72"/>
  <c r="Z47" i="72"/>
  <c r="Y47" i="72"/>
  <c r="Y114" i="72" s="1"/>
  <c r="X47" i="72"/>
  <c r="P24" i="72" s="1"/>
  <c r="V24" i="72" s="1"/>
  <c r="W47" i="72"/>
  <c r="W114" i="72" s="1"/>
  <c r="V47" i="72"/>
  <c r="U47" i="72"/>
  <c r="U114" i="72" s="1"/>
  <c r="T47" i="72"/>
  <c r="T114" i="72" s="1"/>
  <c r="S47" i="72"/>
  <c r="O47" i="72"/>
  <c r="K47" i="72"/>
  <c r="C47" i="72"/>
  <c r="B48" i="72" s="1"/>
  <c r="C48" i="72" s="1"/>
  <c r="B49" i="72" s="1"/>
  <c r="C49" i="72" s="1"/>
  <c r="B50" i="72" s="1"/>
  <c r="C50" i="72" s="1"/>
  <c r="B51" i="72" s="1"/>
  <c r="C51" i="72" s="1"/>
  <c r="B52" i="72" s="1"/>
  <c r="C52" i="72" s="1"/>
  <c r="B53" i="72" s="1"/>
  <c r="C53" i="72" s="1"/>
  <c r="B54" i="72" s="1"/>
  <c r="C54" i="72" s="1"/>
  <c r="B55" i="72" s="1"/>
  <c r="C55" i="72" s="1"/>
  <c r="B56" i="72" s="1"/>
  <c r="C56" i="72" s="1"/>
  <c r="B57" i="72" s="1"/>
  <c r="C57" i="72" s="1"/>
  <c r="B58" i="72" s="1"/>
  <c r="C58" i="72" s="1"/>
  <c r="B47" i="72"/>
  <c r="A47" i="72"/>
  <c r="L43" i="72"/>
  <c r="K42" i="72"/>
  <c r="K41" i="72"/>
  <c r="K40" i="72"/>
  <c r="K39" i="72"/>
  <c r="K38" i="72"/>
  <c r="K37" i="72"/>
  <c r="K43" i="72" s="1"/>
  <c r="K31" i="72"/>
  <c r="H3" i="72" s="1"/>
  <c r="F31" i="72"/>
  <c r="D31" i="72"/>
  <c r="A31" i="72"/>
  <c r="L29" i="72"/>
  <c r="K29" i="72"/>
  <c r="G29" i="72"/>
  <c r="F29" i="72"/>
  <c r="D29" i="72"/>
  <c r="A29" i="72"/>
  <c r="K27" i="72"/>
  <c r="F27" i="72"/>
  <c r="D27" i="72"/>
  <c r="A27" i="72"/>
  <c r="T26" i="72"/>
  <c r="Q26" i="72"/>
  <c r="P26" i="72"/>
  <c r="U25" i="72"/>
  <c r="T25" i="72"/>
  <c r="Q25" i="72"/>
  <c r="P25" i="72"/>
  <c r="V25" i="72" s="1"/>
  <c r="K25" i="72"/>
  <c r="F25" i="72"/>
  <c r="D25" i="72"/>
  <c r="A25" i="72"/>
  <c r="R24" i="72"/>
  <c r="Q24" i="72"/>
  <c r="T23" i="72"/>
  <c r="S23" i="72"/>
  <c r="Q23" i="72"/>
  <c r="P23" i="72"/>
  <c r="V23" i="72" s="1"/>
  <c r="K23" i="72"/>
  <c r="F23" i="72"/>
  <c r="D23" i="72"/>
  <c r="A23" i="72"/>
  <c r="T22" i="72"/>
  <c r="S22" i="72"/>
  <c r="Q22" i="72"/>
  <c r="P22" i="72"/>
  <c r="V22" i="72" s="1"/>
  <c r="U21" i="72"/>
  <c r="Q21" i="72"/>
  <c r="P21" i="72"/>
  <c r="V21" i="72" s="1"/>
  <c r="K21" i="72"/>
  <c r="F21" i="72"/>
  <c r="D21" i="72"/>
  <c r="A21" i="72"/>
  <c r="U20" i="72"/>
  <c r="R20" i="72"/>
  <c r="Q20" i="72"/>
  <c r="S19" i="72"/>
  <c r="R19" i="72"/>
  <c r="P19" i="72"/>
  <c r="Z228" i="71"/>
  <c r="Y228" i="71"/>
  <c r="X228" i="71"/>
  <c r="W228" i="71"/>
  <c r="V228" i="71"/>
  <c r="U228" i="71"/>
  <c r="T228" i="71"/>
  <c r="S228" i="71"/>
  <c r="O228" i="71"/>
  <c r="K228" i="71"/>
  <c r="Z227" i="71"/>
  <c r="Y227" i="71"/>
  <c r="X227" i="71"/>
  <c r="W227" i="71"/>
  <c r="V227" i="71"/>
  <c r="U227" i="71"/>
  <c r="T227" i="71"/>
  <c r="S227" i="71"/>
  <c r="O227" i="71"/>
  <c r="K227" i="71"/>
  <c r="Z226" i="71"/>
  <c r="Y226" i="71"/>
  <c r="X226" i="71"/>
  <c r="W226" i="71"/>
  <c r="V226" i="71"/>
  <c r="U226" i="71"/>
  <c r="T226" i="71"/>
  <c r="S226" i="71"/>
  <c r="O226" i="71"/>
  <c r="K226" i="71"/>
  <c r="Z225" i="71"/>
  <c r="Y225" i="71"/>
  <c r="X225" i="71"/>
  <c r="W225" i="71"/>
  <c r="V225" i="71"/>
  <c r="U225" i="71"/>
  <c r="T225" i="71"/>
  <c r="S225" i="71"/>
  <c r="O225" i="71"/>
  <c r="K225" i="71"/>
  <c r="Z224" i="71"/>
  <c r="Y224" i="71"/>
  <c r="X224" i="71"/>
  <c r="W224" i="71"/>
  <c r="V224" i="71"/>
  <c r="U224" i="71"/>
  <c r="T224" i="71"/>
  <c r="S224" i="71"/>
  <c r="O224" i="71"/>
  <c r="K224" i="71"/>
  <c r="Z223" i="71"/>
  <c r="Y223" i="71"/>
  <c r="X223" i="71"/>
  <c r="W223" i="71"/>
  <c r="V223" i="71"/>
  <c r="U223" i="71"/>
  <c r="T223" i="71"/>
  <c r="S223" i="71"/>
  <c r="O223" i="71"/>
  <c r="K223" i="71"/>
  <c r="Z222" i="71"/>
  <c r="Y222" i="71"/>
  <c r="X222" i="71"/>
  <c r="W222" i="71"/>
  <c r="V222" i="71"/>
  <c r="U222" i="71"/>
  <c r="T222" i="71"/>
  <c r="S222" i="71"/>
  <c r="O222" i="71"/>
  <c r="K222" i="71"/>
  <c r="Z221" i="71"/>
  <c r="Y221" i="71"/>
  <c r="X221" i="71"/>
  <c r="W221" i="71"/>
  <c r="V221" i="71"/>
  <c r="U221" i="71"/>
  <c r="T221" i="71"/>
  <c r="S221" i="71"/>
  <c r="O221" i="71"/>
  <c r="K221" i="71"/>
  <c r="Z220" i="71"/>
  <c r="Y220" i="71"/>
  <c r="X220" i="71"/>
  <c r="W220" i="71"/>
  <c r="V220" i="71"/>
  <c r="U220" i="71"/>
  <c r="T220" i="71"/>
  <c r="S220" i="71"/>
  <c r="O220" i="71"/>
  <c r="K220" i="71"/>
  <c r="Z219" i="71"/>
  <c r="Y219" i="71"/>
  <c r="U140" i="71" s="1"/>
  <c r="X219" i="71"/>
  <c r="W219" i="71"/>
  <c r="V219" i="71"/>
  <c r="U137" i="71" s="1"/>
  <c r="U219" i="71"/>
  <c r="T219" i="71"/>
  <c r="U135" i="71" s="1"/>
  <c r="S219" i="71"/>
  <c r="O219" i="71"/>
  <c r="K219" i="71"/>
  <c r="B219" i="71"/>
  <c r="C219" i="71" s="1"/>
  <c r="B220" i="71" s="1"/>
  <c r="C220" i="71" s="1"/>
  <c r="B221" i="71" s="1"/>
  <c r="C221" i="71" s="1"/>
  <c r="B222" i="71" s="1"/>
  <c r="C222" i="71" s="1"/>
  <c r="B223" i="71" s="1"/>
  <c r="C223" i="71" s="1"/>
  <c r="B224" i="71" s="1"/>
  <c r="C224" i="71" s="1"/>
  <c r="B225" i="71" s="1"/>
  <c r="C225" i="71" s="1"/>
  <c r="B226" i="71" s="1"/>
  <c r="C226" i="71" s="1"/>
  <c r="B227" i="71" s="1"/>
  <c r="C227" i="71" s="1"/>
  <c r="B228" i="71" s="1"/>
  <c r="C228" i="71" s="1"/>
  <c r="Z218" i="71"/>
  <c r="Y218" i="71"/>
  <c r="X218" i="71"/>
  <c r="W218" i="71"/>
  <c r="V218" i="71"/>
  <c r="U218" i="71"/>
  <c r="T218" i="71"/>
  <c r="S218" i="71"/>
  <c r="U134" i="71" s="1"/>
  <c r="O218" i="71"/>
  <c r="K218" i="71"/>
  <c r="C218" i="71"/>
  <c r="B218" i="71"/>
  <c r="A218" i="71"/>
  <c r="Z217" i="71"/>
  <c r="U141" i="71" s="1"/>
  <c r="Y217" i="71"/>
  <c r="X217" i="71"/>
  <c r="U139" i="71" s="1"/>
  <c r="W217" i="71"/>
  <c r="U138" i="71" s="1"/>
  <c r="V217" i="71"/>
  <c r="U217" i="71"/>
  <c r="U136" i="71" s="1"/>
  <c r="T217" i="71"/>
  <c r="S217" i="71"/>
  <c r="O217" i="71"/>
  <c r="K217" i="71"/>
  <c r="Z216" i="71"/>
  <c r="Y216" i="71"/>
  <c r="X216" i="71"/>
  <c r="W216" i="71"/>
  <c r="V216" i="71"/>
  <c r="U216" i="71"/>
  <c r="T216" i="71"/>
  <c r="S216" i="71"/>
  <c r="O216" i="71"/>
  <c r="K216" i="71"/>
  <c r="Z215" i="71"/>
  <c r="Y215" i="71"/>
  <c r="X215" i="71"/>
  <c r="W215" i="71"/>
  <c r="V215" i="71"/>
  <c r="U215" i="71"/>
  <c r="T215" i="71"/>
  <c r="S215" i="71"/>
  <c r="O215" i="71"/>
  <c r="K215" i="71"/>
  <c r="Z214" i="71"/>
  <c r="Y214" i="71"/>
  <c r="X214" i="71"/>
  <c r="W214" i="71"/>
  <c r="V214" i="71"/>
  <c r="U214" i="71"/>
  <c r="T214" i="71"/>
  <c r="S214" i="71"/>
  <c r="O214" i="71"/>
  <c r="K214" i="71"/>
  <c r="Z213" i="71"/>
  <c r="Y213" i="71"/>
  <c r="X213" i="71"/>
  <c r="W213" i="71"/>
  <c r="V213" i="71"/>
  <c r="U213" i="71"/>
  <c r="T213" i="71"/>
  <c r="S213" i="71"/>
  <c r="O213" i="71"/>
  <c r="K213" i="71"/>
  <c r="Z212" i="71"/>
  <c r="Y212" i="71"/>
  <c r="X212" i="71"/>
  <c r="W212" i="71"/>
  <c r="V212" i="71"/>
  <c r="U212" i="71"/>
  <c r="T212" i="71"/>
  <c r="S212" i="71"/>
  <c r="O212" i="71"/>
  <c r="K212" i="71"/>
  <c r="Z211" i="71"/>
  <c r="Y211" i="71"/>
  <c r="X211" i="71"/>
  <c r="W211" i="71"/>
  <c r="V211" i="71"/>
  <c r="U211" i="71"/>
  <c r="T211" i="71"/>
  <c r="S211" i="71"/>
  <c r="O211" i="71"/>
  <c r="K211" i="71"/>
  <c r="Z210" i="71"/>
  <c r="Y210" i="71"/>
  <c r="X210" i="71"/>
  <c r="W210" i="71"/>
  <c r="V210" i="71"/>
  <c r="U210" i="71"/>
  <c r="T210" i="71"/>
  <c r="S210" i="71"/>
  <c r="O210" i="71"/>
  <c r="K210" i="71"/>
  <c r="Z209" i="71"/>
  <c r="Y209" i="71"/>
  <c r="X209" i="71"/>
  <c r="W209" i="71"/>
  <c r="V209" i="71"/>
  <c r="U209" i="71"/>
  <c r="T209" i="71"/>
  <c r="S209" i="71"/>
  <c r="O209" i="71"/>
  <c r="K209" i="71"/>
  <c r="Z208" i="71"/>
  <c r="Y208" i="71"/>
  <c r="T140" i="71" s="1"/>
  <c r="X208" i="71"/>
  <c r="W208" i="71"/>
  <c r="V208" i="71"/>
  <c r="T137" i="71" s="1"/>
  <c r="U208" i="71"/>
  <c r="T208" i="71"/>
  <c r="S208" i="71"/>
  <c r="T134" i="71" s="1"/>
  <c r="O208" i="71"/>
  <c r="K208" i="71"/>
  <c r="Z207" i="71"/>
  <c r="Y207" i="71"/>
  <c r="X207" i="71"/>
  <c r="T139" i="71" s="1"/>
  <c r="W207" i="71"/>
  <c r="V207" i="71"/>
  <c r="U207" i="71"/>
  <c r="T207" i="71"/>
  <c r="S207" i="71"/>
  <c r="O207" i="71"/>
  <c r="K207" i="71"/>
  <c r="C207" i="71"/>
  <c r="B208" i="71" s="1"/>
  <c r="C208" i="71" s="1"/>
  <c r="B209" i="71" s="1"/>
  <c r="C209" i="71" s="1"/>
  <c r="B210" i="71" s="1"/>
  <c r="C210" i="71" s="1"/>
  <c r="B211" i="71" s="1"/>
  <c r="C211" i="71" s="1"/>
  <c r="B212" i="71" s="1"/>
  <c r="C212" i="71" s="1"/>
  <c r="B213" i="71" s="1"/>
  <c r="C213" i="71" s="1"/>
  <c r="B214" i="71" s="1"/>
  <c r="C214" i="71" s="1"/>
  <c r="B215" i="71" s="1"/>
  <c r="C215" i="71" s="1"/>
  <c r="B216" i="71" s="1"/>
  <c r="C216" i="71" s="1"/>
  <c r="B217" i="71" s="1"/>
  <c r="C217" i="71" s="1"/>
  <c r="B207" i="71"/>
  <c r="A207" i="71"/>
  <c r="Z206" i="71"/>
  <c r="T141" i="71" s="1"/>
  <c r="Y206" i="71"/>
  <c r="X206" i="71"/>
  <c r="W206" i="71"/>
  <c r="T138" i="71" s="1"/>
  <c r="V206" i="71"/>
  <c r="U206" i="71"/>
  <c r="T136" i="71" s="1"/>
  <c r="T206" i="71"/>
  <c r="T135" i="71" s="1"/>
  <c r="S206" i="71"/>
  <c r="O206" i="71"/>
  <c r="K206" i="71"/>
  <c r="Z205" i="71"/>
  <c r="Y205" i="71"/>
  <c r="X205" i="71"/>
  <c r="W205" i="71"/>
  <c r="V205" i="71"/>
  <c r="U205" i="71"/>
  <c r="T205" i="71"/>
  <c r="S205" i="71"/>
  <c r="O205" i="71"/>
  <c r="K205" i="71"/>
  <c r="Z204" i="71"/>
  <c r="Y204" i="71"/>
  <c r="X204" i="71"/>
  <c r="W204" i="71"/>
  <c r="V204" i="71"/>
  <c r="U204" i="71"/>
  <c r="T204" i="71"/>
  <c r="S204" i="71"/>
  <c r="O204" i="71"/>
  <c r="K204" i="71"/>
  <c r="Z203" i="71"/>
  <c r="Y203" i="71"/>
  <c r="X203" i="71"/>
  <c r="W203" i="71"/>
  <c r="V203" i="71"/>
  <c r="U203" i="71"/>
  <c r="T203" i="71"/>
  <c r="S203" i="71"/>
  <c r="O203" i="71"/>
  <c r="K203" i="71"/>
  <c r="Z202" i="71"/>
  <c r="Y202" i="71"/>
  <c r="X202" i="71"/>
  <c r="W202" i="71"/>
  <c r="V202" i="71"/>
  <c r="U202" i="71"/>
  <c r="T202" i="71"/>
  <c r="S202" i="71"/>
  <c r="O202" i="71"/>
  <c r="K202" i="71"/>
  <c r="Z201" i="71"/>
  <c r="Y201" i="71"/>
  <c r="X201" i="71"/>
  <c r="W201" i="71"/>
  <c r="V201" i="71"/>
  <c r="U201" i="71"/>
  <c r="T201" i="71"/>
  <c r="S201" i="71"/>
  <c r="O201" i="71"/>
  <c r="K201" i="71"/>
  <c r="Z200" i="71"/>
  <c r="Y200" i="71"/>
  <c r="X200" i="71"/>
  <c r="W200" i="71"/>
  <c r="V200" i="71"/>
  <c r="U200" i="71"/>
  <c r="T200" i="71"/>
  <c r="S200" i="71"/>
  <c r="O200" i="71"/>
  <c r="K200" i="71"/>
  <c r="Z199" i="71"/>
  <c r="Y199" i="71"/>
  <c r="X199" i="71"/>
  <c r="W199" i="71"/>
  <c r="V199" i="71"/>
  <c r="U199" i="71"/>
  <c r="T199" i="71"/>
  <c r="S199" i="71"/>
  <c r="O199" i="71"/>
  <c r="K199" i="71"/>
  <c r="Z198" i="71"/>
  <c r="Y198" i="71"/>
  <c r="X198" i="71"/>
  <c r="W198" i="71"/>
  <c r="V198" i="71"/>
  <c r="U198" i="71"/>
  <c r="T198" i="71"/>
  <c r="S198" i="71"/>
  <c r="O198" i="71"/>
  <c r="K198" i="71"/>
  <c r="Z197" i="71"/>
  <c r="Y197" i="71"/>
  <c r="X197" i="71"/>
  <c r="W197" i="71"/>
  <c r="V197" i="71"/>
  <c r="U197" i="71"/>
  <c r="T197" i="71"/>
  <c r="S197" i="71"/>
  <c r="S134" i="71" s="1"/>
  <c r="O197" i="71"/>
  <c r="K197" i="71"/>
  <c r="Z196" i="71"/>
  <c r="Y196" i="71"/>
  <c r="X196" i="71"/>
  <c r="W196" i="71"/>
  <c r="V196" i="71"/>
  <c r="U196" i="71"/>
  <c r="T196" i="71"/>
  <c r="S196" i="71"/>
  <c r="O196" i="71"/>
  <c r="K196" i="71"/>
  <c r="B196" i="71"/>
  <c r="C196" i="71" s="1"/>
  <c r="B197" i="71" s="1"/>
  <c r="C197" i="71" s="1"/>
  <c r="B198" i="71" s="1"/>
  <c r="C198" i="71" s="1"/>
  <c r="B199" i="71" s="1"/>
  <c r="C199" i="71" s="1"/>
  <c r="B200" i="71" s="1"/>
  <c r="C200" i="71" s="1"/>
  <c r="B201" i="71" s="1"/>
  <c r="C201" i="71" s="1"/>
  <c r="B202" i="71" s="1"/>
  <c r="C202" i="71" s="1"/>
  <c r="B203" i="71" s="1"/>
  <c r="C203" i="71" s="1"/>
  <c r="B204" i="71" s="1"/>
  <c r="C204" i="71" s="1"/>
  <c r="B205" i="71" s="1"/>
  <c r="C205" i="71" s="1"/>
  <c r="B206" i="71" s="1"/>
  <c r="C206" i="71" s="1"/>
  <c r="A196" i="71"/>
  <c r="Z195" i="71"/>
  <c r="Y195" i="71"/>
  <c r="X195" i="71"/>
  <c r="W195" i="71"/>
  <c r="V195" i="71"/>
  <c r="U195" i="71"/>
  <c r="T195" i="71"/>
  <c r="S195" i="71"/>
  <c r="O195" i="71"/>
  <c r="K195" i="71"/>
  <c r="Z194" i="71"/>
  <c r="Y194" i="71"/>
  <c r="X194" i="71"/>
  <c r="W194" i="71"/>
  <c r="V194" i="71"/>
  <c r="U194" i="71"/>
  <c r="T194" i="71"/>
  <c r="S194" i="71"/>
  <c r="O194" i="71"/>
  <c r="K194" i="71"/>
  <c r="Z193" i="71"/>
  <c r="Y193" i="71"/>
  <c r="X193" i="71"/>
  <c r="W193" i="71"/>
  <c r="V193" i="71"/>
  <c r="U193" i="71"/>
  <c r="T193" i="71"/>
  <c r="S193" i="71"/>
  <c r="O193" i="71"/>
  <c r="K193" i="71"/>
  <c r="Z192" i="71"/>
  <c r="Y192" i="71"/>
  <c r="X192" i="71"/>
  <c r="W192" i="71"/>
  <c r="V192" i="71"/>
  <c r="U192" i="71"/>
  <c r="T192" i="71"/>
  <c r="S192" i="71"/>
  <c r="O192" i="71"/>
  <c r="K192" i="71"/>
  <c r="Z191" i="71"/>
  <c r="Y191" i="71"/>
  <c r="X191" i="71"/>
  <c r="W191" i="71"/>
  <c r="V191" i="71"/>
  <c r="U191" i="71"/>
  <c r="T191" i="71"/>
  <c r="S191" i="71"/>
  <c r="O191" i="71"/>
  <c r="K191" i="71"/>
  <c r="Z190" i="71"/>
  <c r="Y190" i="71"/>
  <c r="X190" i="71"/>
  <c r="W190" i="71"/>
  <c r="V190" i="71"/>
  <c r="U190" i="71"/>
  <c r="T190" i="71"/>
  <c r="S190" i="71"/>
  <c r="O190" i="71"/>
  <c r="K190" i="71"/>
  <c r="Z189" i="71"/>
  <c r="Y189" i="71"/>
  <c r="X189" i="71"/>
  <c r="W189" i="71"/>
  <c r="V189" i="71"/>
  <c r="U189" i="71"/>
  <c r="T189" i="71"/>
  <c r="S189" i="71"/>
  <c r="O189" i="71"/>
  <c r="K189" i="71"/>
  <c r="Z188" i="71"/>
  <c r="Y188" i="71"/>
  <c r="X188" i="71"/>
  <c r="W188" i="71"/>
  <c r="V188" i="71"/>
  <c r="U188" i="71"/>
  <c r="T188" i="71"/>
  <c r="S188" i="71"/>
  <c r="O188" i="71"/>
  <c r="K188" i="71"/>
  <c r="Z187" i="71"/>
  <c r="Y187" i="71"/>
  <c r="X187" i="71"/>
  <c r="W187" i="71"/>
  <c r="V187" i="71"/>
  <c r="U187" i="71"/>
  <c r="T187" i="71"/>
  <c r="S187" i="71"/>
  <c r="O187" i="71"/>
  <c r="K187" i="71"/>
  <c r="Z186" i="71"/>
  <c r="Y186" i="71"/>
  <c r="X186" i="71"/>
  <c r="R139" i="71" s="1"/>
  <c r="W186" i="71"/>
  <c r="V186" i="71"/>
  <c r="U186" i="71"/>
  <c r="R136" i="71" s="1"/>
  <c r="T186" i="71"/>
  <c r="S186" i="71"/>
  <c r="O186" i="71"/>
  <c r="K186" i="71"/>
  <c r="Z185" i="71"/>
  <c r="R141" i="71" s="1"/>
  <c r="Y185" i="71"/>
  <c r="X185" i="71"/>
  <c r="W185" i="71"/>
  <c r="V185" i="71"/>
  <c r="U185" i="71"/>
  <c r="T185" i="71"/>
  <c r="S185" i="71"/>
  <c r="O185" i="71"/>
  <c r="K185" i="71"/>
  <c r="B185" i="71"/>
  <c r="C185" i="71" s="1"/>
  <c r="B186" i="71" s="1"/>
  <c r="C186" i="71" s="1"/>
  <c r="B187" i="71" s="1"/>
  <c r="C187" i="71" s="1"/>
  <c r="B188" i="71" s="1"/>
  <c r="C188" i="71" s="1"/>
  <c r="B189" i="71" s="1"/>
  <c r="C189" i="71" s="1"/>
  <c r="B190" i="71" s="1"/>
  <c r="C190" i="71" s="1"/>
  <c r="B191" i="71" s="1"/>
  <c r="C191" i="71" s="1"/>
  <c r="B192" i="71" s="1"/>
  <c r="C192" i="71" s="1"/>
  <c r="B193" i="71" s="1"/>
  <c r="C193" i="71" s="1"/>
  <c r="B194" i="71" s="1"/>
  <c r="C194" i="71" s="1"/>
  <c r="B195" i="71" s="1"/>
  <c r="C195" i="71" s="1"/>
  <c r="A185" i="71"/>
  <c r="Z184" i="71"/>
  <c r="Y184" i="71"/>
  <c r="R140" i="71" s="1"/>
  <c r="X184" i="71"/>
  <c r="W184" i="71"/>
  <c r="R138" i="71" s="1"/>
  <c r="V184" i="71"/>
  <c r="R137" i="71" s="1"/>
  <c r="U184" i="71"/>
  <c r="T184" i="71"/>
  <c r="R135" i="71" s="1"/>
  <c r="S184" i="71"/>
  <c r="O184" i="71"/>
  <c r="K184" i="71"/>
  <c r="Z183" i="71"/>
  <c r="Y183" i="71"/>
  <c r="X183" i="71"/>
  <c r="W183" i="71"/>
  <c r="V183" i="71"/>
  <c r="U183" i="71"/>
  <c r="T183" i="71"/>
  <c r="S183" i="71"/>
  <c r="O183" i="71"/>
  <c r="K183" i="71"/>
  <c r="Z182" i="71"/>
  <c r="Y182" i="71"/>
  <c r="X182" i="71"/>
  <c r="W182" i="71"/>
  <c r="V182" i="71"/>
  <c r="U182" i="71"/>
  <c r="T182" i="71"/>
  <c r="S182" i="71"/>
  <c r="O182" i="71"/>
  <c r="K182" i="71"/>
  <c r="Z181" i="71"/>
  <c r="Y181" i="71"/>
  <c r="X181" i="71"/>
  <c r="W181" i="71"/>
  <c r="V181" i="71"/>
  <c r="U181" i="71"/>
  <c r="T181" i="71"/>
  <c r="S181" i="71"/>
  <c r="O181" i="71"/>
  <c r="K181" i="71"/>
  <c r="Z180" i="71"/>
  <c r="Y180" i="71"/>
  <c r="X180" i="71"/>
  <c r="W180" i="71"/>
  <c r="V180" i="71"/>
  <c r="U180" i="71"/>
  <c r="T180" i="71"/>
  <c r="S180" i="71"/>
  <c r="O180" i="71"/>
  <c r="K180" i="71"/>
  <c r="Z179" i="71"/>
  <c r="Y179" i="71"/>
  <c r="X179" i="71"/>
  <c r="W179" i="71"/>
  <c r="V179" i="71"/>
  <c r="U179" i="71"/>
  <c r="T179" i="71"/>
  <c r="S179" i="71"/>
  <c r="O179" i="71"/>
  <c r="K179" i="71"/>
  <c r="Z178" i="71"/>
  <c r="Y178" i="71"/>
  <c r="X178" i="71"/>
  <c r="W178" i="71"/>
  <c r="V178" i="71"/>
  <c r="U178" i="71"/>
  <c r="T178" i="71"/>
  <c r="S178" i="71"/>
  <c r="O178" i="71"/>
  <c r="K178" i="71"/>
  <c r="Z177" i="71"/>
  <c r="Y177" i="71"/>
  <c r="X177" i="71"/>
  <c r="W177" i="71"/>
  <c r="V177" i="71"/>
  <c r="U177" i="71"/>
  <c r="T177" i="71"/>
  <c r="S177" i="71"/>
  <c r="O177" i="71"/>
  <c r="K177" i="71"/>
  <c r="Z176" i="71"/>
  <c r="Y176" i="71"/>
  <c r="X176" i="71"/>
  <c r="W176" i="71"/>
  <c r="V176" i="71"/>
  <c r="U176" i="71"/>
  <c r="T176" i="71"/>
  <c r="S176" i="71"/>
  <c r="O176" i="71"/>
  <c r="K176" i="71"/>
  <c r="Z175" i="71"/>
  <c r="Y175" i="71"/>
  <c r="X175" i="71"/>
  <c r="W175" i="71"/>
  <c r="V175" i="71"/>
  <c r="U175" i="71"/>
  <c r="U229" i="71" s="1"/>
  <c r="T175" i="71"/>
  <c r="S175" i="71"/>
  <c r="Q134" i="71" s="1"/>
  <c r="O175" i="71"/>
  <c r="K175" i="71"/>
  <c r="Z174" i="71"/>
  <c r="Y174" i="71"/>
  <c r="Q140" i="71" s="1"/>
  <c r="V140" i="71" s="1"/>
  <c r="X174" i="71"/>
  <c r="W174" i="71"/>
  <c r="V174" i="71"/>
  <c r="U174" i="71"/>
  <c r="T174" i="71"/>
  <c r="S174" i="71"/>
  <c r="O174" i="71"/>
  <c r="K174" i="71"/>
  <c r="B174" i="71"/>
  <c r="C174" i="71" s="1"/>
  <c r="B175" i="71" s="1"/>
  <c r="C175" i="71" s="1"/>
  <c r="B176" i="71" s="1"/>
  <c r="C176" i="71" s="1"/>
  <c r="B177" i="71" s="1"/>
  <c r="C177" i="71" s="1"/>
  <c r="B178" i="71" s="1"/>
  <c r="C178" i="71" s="1"/>
  <c r="B179" i="71" s="1"/>
  <c r="C179" i="71" s="1"/>
  <c r="B180" i="71" s="1"/>
  <c r="C180" i="71" s="1"/>
  <c r="B181" i="71" s="1"/>
  <c r="C181" i="71" s="1"/>
  <c r="B182" i="71" s="1"/>
  <c r="C182" i="71" s="1"/>
  <c r="B183" i="71" s="1"/>
  <c r="C183" i="71" s="1"/>
  <c r="B184" i="71" s="1"/>
  <c r="C184" i="71" s="1"/>
  <c r="A174" i="71"/>
  <c r="Z173" i="71"/>
  <c r="Y173" i="71"/>
  <c r="X173" i="71"/>
  <c r="W173" i="71"/>
  <c r="V173" i="71"/>
  <c r="Q137" i="71" s="1"/>
  <c r="U173" i="71"/>
  <c r="T173" i="71"/>
  <c r="S173" i="71"/>
  <c r="O173" i="71"/>
  <c r="K173" i="71"/>
  <c r="Z172" i="71"/>
  <c r="Y172" i="71"/>
  <c r="X172" i="71"/>
  <c r="W172" i="71"/>
  <c r="V172" i="71"/>
  <c r="U172" i="71"/>
  <c r="T172" i="71"/>
  <c r="S172" i="71"/>
  <c r="O172" i="71"/>
  <c r="K172" i="71"/>
  <c r="Z171" i="71"/>
  <c r="Y171" i="71"/>
  <c r="X171" i="71"/>
  <c r="W171" i="71"/>
  <c r="V171" i="71"/>
  <c r="U171" i="71"/>
  <c r="T171" i="71"/>
  <c r="S171" i="71"/>
  <c r="O171" i="71"/>
  <c r="K171" i="71"/>
  <c r="Z170" i="71"/>
  <c r="Y170" i="71"/>
  <c r="X170" i="71"/>
  <c r="W170" i="71"/>
  <c r="V170" i="71"/>
  <c r="U170" i="71"/>
  <c r="T170" i="71"/>
  <c r="S170" i="71"/>
  <c r="O170" i="71"/>
  <c r="K170" i="71"/>
  <c r="Z169" i="71"/>
  <c r="Y169" i="71"/>
  <c r="X169" i="71"/>
  <c r="W169" i="71"/>
  <c r="V169" i="71"/>
  <c r="U169" i="71"/>
  <c r="T169" i="71"/>
  <c r="S169" i="71"/>
  <c r="O169" i="71"/>
  <c r="K169" i="71"/>
  <c r="Z168" i="71"/>
  <c r="Y168" i="71"/>
  <c r="X168" i="71"/>
  <c r="W168" i="71"/>
  <c r="V168" i="71"/>
  <c r="U168" i="71"/>
  <c r="T168" i="71"/>
  <c r="S168" i="71"/>
  <c r="O168" i="71"/>
  <c r="K168" i="71"/>
  <c r="Z167" i="71"/>
  <c r="Y167" i="71"/>
  <c r="X167" i="71"/>
  <c r="W167" i="71"/>
  <c r="V167" i="71"/>
  <c r="U167" i="71"/>
  <c r="T167" i="71"/>
  <c r="S167" i="71"/>
  <c r="O167" i="71"/>
  <c r="K167" i="71"/>
  <c r="Z166" i="71"/>
  <c r="Y166" i="71"/>
  <c r="X166" i="71"/>
  <c r="W166" i="71"/>
  <c r="V166" i="71"/>
  <c r="U166" i="71"/>
  <c r="T166" i="71"/>
  <c r="S166" i="71"/>
  <c r="O166" i="71"/>
  <c r="K166" i="71"/>
  <c r="Z165" i="71"/>
  <c r="Y165" i="71"/>
  <c r="X165" i="71"/>
  <c r="W165" i="71"/>
  <c r="V165" i="71"/>
  <c r="U165" i="71"/>
  <c r="T165" i="71"/>
  <c r="S165" i="71"/>
  <c r="O165" i="71"/>
  <c r="K165" i="71"/>
  <c r="Z164" i="71"/>
  <c r="Y164" i="71"/>
  <c r="X164" i="71"/>
  <c r="W164" i="71"/>
  <c r="V164" i="71"/>
  <c r="U164" i="71"/>
  <c r="T164" i="71"/>
  <c r="S164" i="71"/>
  <c r="O164" i="71"/>
  <c r="K164" i="71"/>
  <c r="Z163" i="71"/>
  <c r="Y163" i="71"/>
  <c r="X163" i="71"/>
  <c r="W163" i="71"/>
  <c r="V163" i="71"/>
  <c r="P137" i="71" s="1"/>
  <c r="U163" i="71"/>
  <c r="T163" i="71"/>
  <c r="P135" i="71" s="1"/>
  <c r="S163" i="71"/>
  <c r="O163" i="71"/>
  <c r="K163" i="71"/>
  <c r="Z162" i="71"/>
  <c r="Z229" i="71" s="1"/>
  <c r="Y162" i="71"/>
  <c r="Y229" i="71" s="1"/>
  <c r="X162" i="71"/>
  <c r="P139" i="71" s="1"/>
  <c r="W162" i="71"/>
  <c r="W229" i="71" s="1"/>
  <c r="V162" i="71"/>
  <c r="V229" i="71" s="1"/>
  <c r="U162" i="71"/>
  <c r="T162" i="71"/>
  <c r="T229" i="71" s="1"/>
  <c r="S162" i="71"/>
  <c r="O162" i="71"/>
  <c r="K162" i="71"/>
  <c r="C162" i="71"/>
  <c r="B163" i="71" s="1"/>
  <c r="C163" i="71" s="1"/>
  <c r="B164" i="71" s="1"/>
  <c r="C164" i="71" s="1"/>
  <c r="B165" i="71" s="1"/>
  <c r="C165" i="71" s="1"/>
  <c r="B166" i="71" s="1"/>
  <c r="C166" i="71" s="1"/>
  <c r="B167" i="71" s="1"/>
  <c r="C167" i="71" s="1"/>
  <c r="B168" i="71" s="1"/>
  <c r="C168" i="71" s="1"/>
  <c r="B169" i="71" s="1"/>
  <c r="C169" i="71" s="1"/>
  <c r="B170" i="71" s="1"/>
  <c r="C170" i="71" s="1"/>
  <c r="B171" i="71" s="1"/>
  <c r="C171" i="71" s="1"/>
  <c r="B172" i="71" s="1"/>
  <c r="C172" i="71" s="1"/>
  <c r="B173" i="71" s="1"/>
  <c r="C173" i="71" s="1"/>
  <c r="B162" i="71"/>
  <c r="A162" i="71"/>
  <c r="L158" i="71"/>
  <c r="K157" i="71"/>
  <c r="K156" i="71"/>
  <c r="K155" i="71"/>
  <c r="K154" i="71"/>
  <c r="K153" i="71"/>
  <c r="K152" i="71"/>
  <c r="K158" i="71" s="1"/>
  <c r="K146" i="71"/>
  <c r="G146" i="71" s="1"/>
  <c r="F146" i="71"/>
  <c r="D146" i="71"/>
  <c r="A146" i="71"/>
  <c r="L144" i="71"/>
  <c r="K144" i="71"/>
  <c r="G144" i="71"/>
  <c r="F144" i="71"/>
  <c r="D144" i="71"/>
  <c r="A144" i="71"/>
  <c r="K142" i="71"/>
  <c r="F142" i="71"/>
  <c r="D142" i="71"/>
  <c r="A142" i="71"/>
  <c r="S141" i="71"/>
  <c r="Q141" i="71"/>
  <c r="S140" i="71"/>
  <c r="P140" i="71"/>
  <c r="K140" i="71"/>
  <c r="F140" i="71"/>
  <c r="D140" i="71"/>
  <c r="A140" i="71"/>
  <c r="S139" i="71"/>
  <c r="Q139" i="71"/>
  <c r="S138" i="71"/>
  <c r="Q138" i="71"/>
  <c r="P138" i="71"/>
  <c r="V138" i="71" s="1"/>
  <c r="K138" i="71"/>
  <c r="F138" i="71"/>
  <c r="D138" i="71"/>
  <c r="A138" i="71"/>
  <c r="S137" i="71"/>
  <c r="S136" i="71"/>
  <c r="P136" i="71"/>
  <c r="K136" i="71"/>
  <c r="F136" i="71"/>
  <c r="D136" i="71"/>
  <c r="A136" i="71"/>
  <c r="S135" i="71"/>
  <c r="Q135" i="71"/>
  <c r="R134" i="71"/>
  <c r="P134" i="71"/>
  <c r="Z113" i="71"/>
  <c r="Y113" i="71"/>
  <c r="X113" i="71"/>
  <c r="W113" i="71"/>
  <c r="V113" i="71"/>
  <c r="U113" i="71"/>
  <c r="T113" i="71"/>
  <c r="S113" i="71"/>
  <c r="O113" i="71"/>
  <c r="K113" i="71"/>
  <c r="Z112" i="71"/>
  <c r="Y112" i="71"/>
  <c r="X112" i="71"/>
  <c r="W112" i="71"/>
  <c r="V112" i="71"/>
  <c r="U112" i="71"/>
  <c r="T112" i="71"/>
  <c r="S112" i="71"/>
  <c r="O112" i="71"/>
  <c r="K112" i="71"/>
  <c r="Z111" i="71"/>
  <c r="Y111" i="71"/>
  <c r="X111" i="71"/>
  <c r="W111" i="71"/>
  <c r="V111" i="71"/>
  <c r="U111" i="71"/>
  <c r="T111" i="71"/>
  <c r="S111" i="71"/>
  <c r="O111" i="71"/>
  <c r="K111" i="71"/>
  <c r="Z110" i="71"/>
  <c r="Y110" i="71"/>
  <c r="X110" i="71"/>
  <c r="W110" i="71"/>
  <c r="V110" i="71"/>
  <c r="U110" i="71"/>
  <c r="T110" i="71"/>
  <c r="S110" i="71"/>
  <c r="O110" i="71"/>
  <c r="K110" i="71"/>
  <c r="Z109" i="71"/>
  <c r="Y109" i="71"/>
  <c r="X109" i="71"/>
  <c r="W109" i="71"/>
  <c r="V109" i="71"/>
  <c r="U109" i="71"/>
  <c r="T109" i="71"/>
  <c r="S109" i="71"/>
  <c r="O109" i="71"/>
  <c r="K109" i="71"/>
  <c r="Z108" i="71"/>
  <c r="Y108" i="71"/>
  <c r="X108" i="71"/>
  <c r="W108" i="71"/>
  <c r="V108" i="71"/>
  <c r="U108" i="71"/>
  <c r="T108" i="71"/>
  <c r="S108" i="71"/>
  <c r="O108" i="71"/>
  <c r="K108" i="71"/>
  <c r="Z107" i="71"/>
  <c r="Y107" i="71"/>
  <c r="X107" i="71"/>
  <c r="W107" i="71"/>
  <c r="V107" i="71"/>
  <c r="U107" i="71"/>
  <c r="T107" i="71"/>
  <c r="S107" i="71"/>
  <c r="O107" i="71"/>
  <c r="K107" i="71"/>
  <c r="Z106" i="71"/>
  <c r="Y106" i="71"/>
  <c r="X106" i="71"/>
  <c r="W106" i="71"/>
  <c r="V106" i="71"/>
  <c r="U106" i="71"/>
  <c r="T106" i="71"/>
  <c r="S106" i="71"/>
  <c r="O106" i="71"/>
  <c r="K106" i="71"/>
  <c r="Z105" i="71"/>
  <c r="Y105" i="71"/>
  <c r="X105" i="71"/>
  <c r="W105" i="71"/>
  <c r="V105" i="71"/>
  <c r="U105" i="71"/>
  <c r="T105" i="71"/>
  <c r="S105" i="71"/>
  <c r="O105" i="71"/>
  <c r="K105" i="71"/>
  <c r="Z104" i="71"/>
  <c r="Y104" i="71"/>
  <c r="U25" i="71" s="1"/>
  <c r="X104" i="71"/>
  <c r="W104" i="71"/>
  <c r="V104" i="71"/>
  <c r="U22" i="71" s="1"/>
  <c r="U104" i="71"/>
  <c r="T104" i="71"/>
  <c r="U20" i="71" s="1"/>
  <c r="S104" i="71"/>
  <c r="O104" i="71"/>
  <c r="K104" i="71"/>
  <c r="B104" i="71"/>
  <c r="C104" i="71" s="1"/>
  <c r="B105" i="71" s="1"/>
  <c r="C105" i="71" s="1"/>
  <c r="B106" i="71" s="1"/>
  <c r="C106" i="71" s="1"/>
  <c r="B107" i="71" s="1"/>
  <c r="C107" i="71" s="1"/>
  <c r="B108" i="71" s="1"/>
  <c r="C108" i="71" s="1"/>
  <c r="B109" i="71" s="1"/>
  <c r="C109" i="71" s="1"/>
  <c r="B110" i="71" s="1"/>
  <c r="C110" i="71" s="1"/>
  <c r="B111" i="71" s="1"/>
  <c r="C111" i="71" s="1"/>
  <c r="B112" i="71" s="1"/>
  <c r="C112" i="71" s="1"/>
  <c r="B113" i="71" s="1"/>
  <c r="C113" i="71" s="1"/>
  <c r="Z103" i="71"/>
  <c r="Y103" i="71"/>
  <c r="X103" i="71"/>
  <c r="W103" i="71"/>
  <c r="V103" i="71"/>
  <c r="U103" i="71"/>
  <c r="T103" i="71"/>
  <c r="S103" i="71"/>
  <c r="U19" i="71" s="1"/>
  <c r="O103" i="71"/>
  <c r="K103" i="71"/>
  <c r="C103" i="71"/>
  <c r="B103" i="71"/>
  <c r="A103" i="71"/>
  <c r="Z102" i="71"/>
  <c r="U26" i="71" s="1"/>
  <c r="Y102" i="71"/>
  <c r="X102" i="71"/>
  <c r="U24" i="71" s="1"/>
  <c r="W102" i="71"/>
  <c r="U23" i="71" s="1"/>
  <c r="V102" i="71"/>
  <c r="U102" i="71"/>
  <c r="U21" i="71" s="1"/>
  <c r="T102" i="71"/>
  <c r="S102" i="71"/>
  <c r="O102" i="71"/>
  <c r="K102" i="71"/>
  <c r="Z101" i="71"/>
  <c r="Y101" i="71"/>
  <c r="X101" i="71"/>
  <c r="W101" i="71"/>
  <c r="V101" i="71"/>
  <c r="U101" i="71"/>
  <c r="T101" i="71"/>
  <c r="S101" i="71"/>
  <c r="O101" i="71"/>
  <c r="K101" i="71"/>
  <c r="Z100" i="71"/>
  <c r="Y100" i="71"/>
  <c r="X100" i="71"/>
  <c r="W100" i="71"/>
  <c r="V100" i="71"/>
  <c r="U100" i="71"/>
  <c r="T100" i="71"/>
  <c r="S100" i="71"/>
  <c r="O100" i="71"/>
  <c r="K100" i="71"/>
  <c r="Z99" i="71"/>
  <c r="Y99" i="71"/>
  <c r="X99" i="71"/>
  <c r="W99" i="71"/>
  <c r="V99" i="71"/>
  <c r="U99" i="71"/>
  <c r="T99" i="71"/>
  <c r="S99" i="71"/>
  <c r="O99" i="71"/>
  <c r="K99" i="71"/>
  <c r="Z98" i="71"/>
  <c r="Y98" i="71"/>
  <c r="X98" i="71"/>
  <c r="W98" i="71"/>
  <c r="V98" i="71"/>
  <c r="U98" i="71"/>
  <c r="T98" i="71"/>
  <c r="S98" i="71"/>
  <c r="O98" i="71"/>
  <c r="K98" i="71"/>
  <c r="Z97" i="71"/>
  <c r="Y97" i="71"/>
  <c r="X97" i="71"/>
  <c r="W97" i="71"/>
  <c r="V97" i="71"/>
  <c r="U97" i="71"/>
  <c r="T97" i="71"/>
  <c r="S97" i="71"/>
  <c r="O97" i="71"/>
  <c r="K97" i="71"/>
  <c r="Z96" i="71"/>
  <c r="Y96" i="71"/>
  <c r="X96" i="71"/>
  <c r="W96" i="71"/>
  <c r="V96" i="71"/>
  <c r="U96" i="71"/>
  <c r="T96" i="71"/>
  <c r="S96" i="71"/>
  <c r="O96" i="71"/>
  <c r="K96" i="71"/>
  <c r="Z95" i="71"/>
  <c r="Y95" i="71"/>
  <c r="X95" i="71"/>
  <c r="W95" i="71"/>
  <c r="V95" i="71"/>
  <c r="U95" i="71"/>
  <c r="T95" i="71"/>
  <c r="S95" i="71"/>
  <c r="O95" i="71"/>
  <c r="K95" i="71"/>
  <c r="Z94" i="71"/>
  <c r="Y94" i="71"/>
  <c r="X94" i="71"/>
  <c r="W94" i="71"/>
  <c r="V94" i="71"/>
  <c r="U94" i="71"/>
  <c r="T94" i="71"/>
  <c r="S94" i="71"/>
  <c r="O94" i="71"/>
  <c r="K94" i="71"/>
  <c r="Z93" i="71"/>
  <c r="Y93" i="71"/>
  <c r="T25" i="71" s="1"/>
  <c r="X93" i="71"/>
  <c r="W93" i="71"/>
  <c r="V93" i="71"/>
  <c r="T22" i="71" s="1"/>
  <c r="U93" i="71"/>
  <c r="T93" i="71"/>
  <c r="S93" i="71"/>
  <c r="T19" i="71" s="1"/>
  <c r="O93" i="71"/>
  <c r="K93" i="71"/>
  <c r="Z92" i="71"/>
  <c r="Y92" i="71"/>
  <c r="X92" i="71"/>
  <c r="T24" i="71" s="1"/>
  <c r="W92" i="71"/>
  <c r="V92" i="71"/>
  <c r="U92" i="71"/>
  <c r="T92" i="71"/>
  <c r="S92" i="71"/>
  <c r="O92" i="71"/>
  <c r="K92" i="71"/>
  <c r="C92" i="71"/>
  <c r="B93" i="71" s="1"/>
  <c r="C93" i="71" s="1"/>
  <c r="B94" i="71" s="1"/>
  <c r="C94" i="71" s="1"/>
  <c r="B95" i="71" s="1"/>
  <c r="C95" i="71" s="1"/>
  <c r="B96" i="71" s="1"/>
  <c r="C96" i="71" s="1"/>
  <c r="B97" i="71" s="1"/>
  <c r="C97" i="71" s="1"/>
  <c r="B98" i="71" s="1"/>
  <c r="C98" i="71" s="1"/>
  <c r="B99" i="71" s="1"/>
  <c r="C99" i="71" s="1"/>
  <c r="B100" i="71" s="1"/>
  <c r="C100" i="71" s="1"/>
  <c r="B101" i="71" s="1"/>
  <c r="C101" i="71" s="1"/>
  <c r="B102" i="71" s="1"/>
  <c r="C102" i="71" s="1"/>
  <c r="B92" i="71"/>
  <c r="A92" i="71"/>
  <c r="Z91" i="71"/>
  <c r="T26" i="71" s="1"/>
  <c r="Y91" i="71"/>
  <c r="X91" i="71"/>
  <c r="W91" i="71"/>
  <c r="T23" i="71" s="1"/>
  <c r="V91" i="71"/>
  <c r="U91" i="71"/>
  <c r="T21" i="71" s="1"/>
  <c r="T91" i="71"/>
  <c r="T20" i="71" s="1"/>
  <c r="S91" i="71"/>
  <c r="O91" i="71"/>
  <c r="K91" i="71"/>
  <c r="Z90" i="71"/>
  <c r="Y90" i="71"/>
  <c r="X90" i="71"/>
  <c r="W90" i="71"/>
  <c r="V90" i="71"/>
  <c r="U90" i="71"/>
  <c r="T90" i="71"/>
  <c r="S90" i="71"/>
  <c r="O90" i="71"/>
  <c r="K90" i="71"/>
  <c r="Z89" i="71"/>
  <c r="Y89" i="71"/>
  <c r="X89" i="71"/>
  <c r="W89" i="71"/>
  <c r="V89" i="71"/>
  <c r="U89" i="71"/>
  <c r="T89" i="71"/>
  <c r="S89" i="71"/>
  <c r="O89" i="71"/>
  <c r="K89" i="71"/>
  <c r="Z88" i="71"/>
  <c r="Y88" i="71"/>
  <c r="X88" i="71"/>
  <c r="W88" i="71"/>
  <c r="V88" i="71"/>
  <c r="U88" i="71"/>
  <c r="T88" i="71"/>
  <c r="S88" i="71"/>
  <c r="O88" i="71"/>
  <c r="K88" i="71"/>
  <c r="Z87" i="71"/>
  <c r="Y87" i="71"/>
  <c r="X87" i="71"/>
  <c r="W87" i="71"/>
  <c r="V87" i="71"/>
  <c r="U87" i="71"/>
  <c r="T87" i="71"/>
  <c r="S87" i="71"/>
  <c r="O87" i="71"/>
  <c r="K87" i="71"/>
  <c r="Z86" i="71"/>
  <c r="Y86" i="71"/>
  <c r="X86" i="71"/>
  <c r="W86" i="71"/>
  <c r="V86" i="71"/>
  <c r="U86" i="71"/>
  <c r="T86" i="71"/>
  <c r="S86" i="71"/>
  <c r="O86" i="71"/>
  <c r="K86" i="71"/>
  <c r="Z85" i="71"/>
  <c r="Y85" i="71"/>
  <c r="X85" i="71"/>
  <c r="W85" i="71"/>
  <c r="V85" i="71"/>
  <c r="U85" i="71"/>
  <c r="T85" i="71"/>
  <c r="S85" i="71"/>
  <c r="O85" i="71"/>
  <c r="K85" i="71"/>
  <c r="Z84" i="71"/>
  <c r="Y84" i="71"/>
  <c r="X84" i="71"/>
  <c r="W84" i="71"/>
  <c r="V84" i="71"/>
  <c r="U84" i="71"/>
  <c r="T84" i="71"/>
  <c r="S84" i="71"/>
  <c r="O84" i="71"/>
  <c r="K84" i="71"/>
  <c r="Z83" i="71"/>
  <c r="Y83" i="71"/>
  <c r="X83" i="71"/>
  <c r="W83" i="71"/>
  <c r="V83" i="71"/>
  <c r="U83" i="71"/>
  <c r="T83" i="71"/>
  <c r="S83" i="71"/>
  <c r="O83" i="71"/>
  <c r="K83" i="71"/>
  <c r="Z82" i="71"/>
  <c r="Y82" i="71"/>
  <c r="X82" i="71"/>
  <c r="W82" i="71"/>
  <c r="V82" i="71"/>
  <c r="U82" i="71"/>
  <c r="T82" i="71"/>
  <c r="S82" i="71"/>
  <c r="S19" i="71" s="1"/>
  <c r="O82" i="71"/>
  <c r="K82" i="71"/>
  <c r="Z81" i="71"/>
  <c r="Y81" i="71"/>
  <c r="X81" i="71"/>
  <c r="W81" i="71"/>
  <c r="V81" i="71"/>
  <c r="U81" i="71"/>
  <c r="T81" i="71"/>
  <c r="S81" i="71"/>
  <c r="O81" i="71"/>
  <c r="K81" i="71"/>
  <c r="B81" i="71"/>
  <c r="C81" i="71" s="1"/>
  <c r="B82" i="71" s="1"/>
  <c r="C82" i="71" s="1"/>
  <c r="B83" i="71" s="1"/>
  <c r="C83" i="71" s="1"/>
  <c r="B84" i="71" s="1"/>
  <c r="C84" i="71" s="1"/>
  <c r="B85" i="71" s="1"/>
  <c r="C85" i="71" s="1"/>
  <c r="B86" i="71" s="1"/>
  <c r="C86" i="71" s="1"/>
  <c r="B87" i="71" s="1"/>
  <c r="C87" i="71" s="1"/>
  <c r="B88" i="71" s="1"/>
  <c r="C88" i="71" s="1"/>
  <c r="B89" i="71" s="1"/>
  <c r="C89" i="71" s="1"/>
  <c r="B90" i="71" s="1"/>
  <c r="C90" i="71" s="1"/>
  <c r="B91" i="71" s="1"/>
  <c r="C91" i="71" s="1"/>
  <c r="A81" i="71"/>
  <c r="Z80" i="71"/>
  <c r="Y80" i="71"/>
  <c r="X80" i="71"/>
  <c r="W80" i="71"/>
  <c r="V80" i="71"/>
  <c r="U80" i="71"/>
  <c r="T80" i="71"/>
  <c r="S80" i="71"/>
  <c r="O80" i="71"/>
  <c r="K80" i="71"/>
  <c r="Z79" i="71"/>
  <c r="Y79" i="71"/>
  <c r="X79" i="71"/>
  <c r="W79" i="71"/>
  <c r="V79" i="71"/>
  <c r="U79" i="71"/>
  <c r="T79" i="71"/>
  <c r="S79" i="71"/>
  <c r="O79" i="71"/>
  <c r="K79" i="71"/>
  <c r="Z78" i="71"/>
  <c r="Y78" i="71"/>
  <c r="X78" i="71"/>
  <c r="W78" i="71"/>
  <c r="V78" i="71"/>
  <c r="U78" i="71"/>
  <c r="T78" i="71"/>
  <c r="S78" i="71"/>
  <c r="O78" i="71"/>
  <c r="K78" i="71"/>
  <c r="Z77" i="71"/>
  <c r="Y77" i="71"/>
  <c r="X77" i="71"/>
  <c r="W77" i="71"/>
  <c r="V77" i="71"/>
  <c r="U77" i="71"/>
  <c r="T77" i="71"/>
  <c r="S77" i="71"/>
  <c r="O77" i="71"/>
  <c r="K77" i="71"/>
  <c r="Z76" i="71"/>
  <c r="Y76" i="71"/>
  <c r="X76" i="71"/>
  <c r="W76" i="71"/>
  <c r="V76" i="71"/>
  <c r="U76" i="71"/>
  <c r="T76" i="71"/>
  <c r="S76" i="71"/>
  <c r="O76" i="71"/>
  <c r="K76" i="71"/>
  <c r="Z75" i="71"/>
  <c r="Y75" i="71"/>
  <c r="X75" i="71"/>
  <c r="W75" i="71"/>
  <c r="V75" i="71"/>
  <c r="U75" i="71"/>
  <c r="T75" i="71"/>
  <c r="S75" i="71"/>
  <c r="O75" i="71"/>
  <c r="K75" i="71"/>
  <c r="Z74" i="71"/>
  <c r="Y74" i="71"/>
  <c r="X74" i="71"/>
  <c r="W74" i="71"/>
  <c r="V74" i="71"/>
  <c r="U74" i="71"/>
  <c r="T74" i="71"/>
  <c r="S74" i="71"/>
  <c r="O74" i="71"/>
  <c r="K74" i="71"/>
  <c r="Z73" i="71"/>
  <c r="Y73" i="71"/>
  <c r="X73" i="71"/>
  <c r="W73" i="71"/>
  <c r="V73" i="71"/>
  <c r="U73" i="71"/>
  <c r="T73" i="71"/>
  <c r="S73" i="71"/>
  <c r="O73" i="71"/>
  <c r="K73" i="71"/>
  <c r="Z72" i="71"/>
  <c r="Y72" i="71"/>
  <c r="X72" i="71"/>
  <c r="W72" i="71"/>
  <c r="V72" i="71"/>
  <c r="U72" i="71"/>
  <c r="T72" i="71"/>
  <c r="S72" i="71"/>
  <c r="O72" i="71"/>
  <c r="K72" i="71"/>
  <c r="Z71" i="71"/>
  <c r="Y71" i="71"/>
  <c r="X71" i="71"/>
  <c r="R24" i="71" s="1"/>
  <c r="W71" i="71"/>
  <c r="V71" i="71"/>
  <c r="U71" i="71"/>
  <c r="R21" i="71" s="1"/>
  <c r="T71" i="71"/>
  <c r="S71" i="71"/>
  <c r="O71" i="71"/>
  <c r="K71" i="71"/>
  <c r="Z70" i="71"/>
  <c r="R26" i="71" s="1"/>
  <c r="Y70" i="71"/>
  <c r="X70" i="71"/>
  <c r="W70" i="71"/>
  <c r="V70" i="71"/>
  <c r="U70" i="71"/>
  <c r="T70" i="71"/>
  <c r="S70" i="71"/>
  <c r="O70" i="71"/>
  <c r="K70" i="71"/>
  <c r="B70" i="71"/>
  <c r="C70" i="71" s="1"/>
  <c r="B71" i="71" s="1"/>
  <c r="C71" i="71" s="1"/>
  <c r="B72" i="71" s="1"/>
  <c r="C72" i="71" s="1"/>
  <c r="B73" i="71" s="1"/>
  <c r="C73" i="71" s="1"/>
  <c r="B74" i="71" s="1"/>
  <c r="C74" i="71" s="1"/>
  <c r="B75" i="71" s="1"/>
  <c r="C75" i="71" s="1"/>
  <c r="B76" i="71" s="1"/>
  <c r="C76" i="71" s="1"/>
  <c r="B77" i="71" s="1"/>
  <c r="C77" i="71" s="1"/>
  <c r="B78" i="71" s="1"/>
  <c r="C78" i="71" s="1"/>
  <c r="B79" i="71" s="1"/>
  <c r="C79" i="71" s="1"/>
  <c r="B80" i="71" s="1"/>
  <c r="C80" i="71" s="1"/>
  <c r="A70" i="71"/>
  <c r="Z69" i="71"/>
  <c r="Y69" i="71"/>
  <c r="R25" i="71" s="1"/>
  <c r="X69" i="71"/>
  <c r="W69" i="71"/>
  <c r="R23" i="71" s="1"/>
  <c r="V69" i="71"/>
  <c r="R22" i="71" s="1"/>
  <c r="U69" i="71"/>
  <c r="T69" i="71"/>
  <c r="R20" i="71" s="1"/>
  <c r="S69" i="71"/>
  <c r="O69" i="71"/>
  <c r="K69" i="71"/>
  <c r="Z68" i="71"/>
  <c r="Y68" i="71"/>
  <c r="X68" i="71"/>
  <c r="W68" i="71"/>
  <c r="V68" i="71"/>
  <c r="U68" i="71"/>
  <c r="T68" i="71"/>
  <c r="S68" i="71"/>
  <c r="O68" i="71"/>
  <c r="K68" i="71"/>
  <c r="Z67" i="71"/>
  <c r="Y67" i="71"/>
  <c r="X67" i="71"/>
  <c r="W67" i="71"/>
  <c r="V67" i="71"/>
  <c r="U67" i="71"/>
  <c r="T67" i="71"/>
  <c r="S67" i="71"/>
  <c r="O67" i="71"/>
  <c r="K67" i="71"/>
  <c r="Z66" i="71"/>
  <c r="Y66" i="71"/>
  <c r="X66" i="71"/>
  <c r="W66" i="71"/>
  <c r="V66" i="71"/>
  <c r="U66" i="71"/>
  <c r="T66" i="71"/>
  <c r="S66" i="71"/>
  <c r="O66" i="71"/>
  <c r="K66" i="71"/>
  <c r="Z65" i="71"/>
  <c r="Y65" i="71"/>
  <c r="X65" i="71"/>
  <c r="W65" i="71"/>
  <c r="V65" i="71"/>
  <c r="U65" i="71"/>
  <c r="T65" i="71"/>
  <c r="S65" i="71"/>
  <c r="O65" i="71"/>
  <c r="K65" i="71"/>
  <c r="Z64" i="71"/>
  <c r="Y64" i="71"/>
  <c r="X64" i="71"/>
  <c r="W64" i="71"/>
  <c r="V64" i="71"/>
  <c r="U64" i="71"/>
  <c r="T64" i="71"/>
  <c r="S64" i="71"/>
  <c r="O64" i="71"/>
  <c r="K64" i="71"/>
  <c r="Z63" i="71"/>
  <c r="Y63" i="71"/>
  <c r="X63" i="71"/>
  <c r="W63" i="71"/>
  <c r="V63" i="71"/>
  <c r="U63" i="71"/>
  <c r="T63" i="71"/>
  <c r="S63" i="71"/>
  <c r="O63" i="71"/>
  <c r="K63" i="71"/>
  <c r="Z62" i="71"/>
  <c r="Y62" i="71"/>
  <c r="X62" i="71"/>
  <c r="W62" i="71"/>
  <c r="V62" i="71"/>
  <c r="U62" i="71"/>
  <c r="T62" i="71"/>
  <c r="S62" i="71"/>
  <c r="O62" i="71"/>
  <c r="K62" i="71"/>
  <c r="Z61" i="71"/>
  <c r="Y61" i="71"/>
  <c r="X61" i="71"/>
  <c r="W61" i="71"/>
  <c r="V61" i="71"/>
  <c r="U61" i="71"/>
  <c r="T61" i="71"/>
  <c r="S61" i="71"/>
  <c r="O61" i="71"/>
  <c r="K61" i="71"/>
  <c r="Z60" i="71"/>
  <c r="Y60" i="71"/>
  <c r="X60" i="71"/>
  <c r="W60" i="71"/>
  <c r="V60" i="71"/>
  <c r="U60" i="71"/>
  <c r="U114" i="71" s="1"/>
  <c r="T60" i="71"/>
  <c r="S60" i="71"/>
  <c r="Q19" i="71" s="1"/>
  <c r="O60" i="71"/>
  <c r="K60" i="71"/>
  <c r="Z59" i="71"/>
  <c r="Y59" i="71"/>
  <c r="Q25" i="71" s="1"/>
  <c r="X59" i="71"/>
  <c r="W59" i="71"/>
  <c r="V59" i="71"/>
  <c r="U59" i="71"/>
  <c r="T59" i="71"/>
  <c r="S59" i="71"/>
  <c r="O59" i="71"/>
  <c r="K59" i="71"/>
  <c r="B59" i="71"/>
  <c r="C59" i="71" s="1"/>
  <c r="B60" i="71" s="1"/>
  <c r="C60" i="71" s="1"/>
  <c r="B61" i="71" s="1"/>
  <c r="C61" i="71" s="1"/>
  <c r="B62" i="71" s="1"/>
  <c r="C62" i="71" s="1"/>
  <c r="B63" i="71" s="1"/>
  <c r="C63" i="71" s="1"/>
  <c r="B64" i="71" s="1"/>
  <c r="C64" i="71" s="1"/>
  <c r="B65" i="71" s="1"/>
  <c r="C65" i="71" s="1"/>
  <c r="B66" i="71" s="1"/>
  <c r="C66" i="71" s="1"/>
  <c r="B67" i="71" s="1"/>
  <c r="C67" i="71" s="1"/>
  <c r="B68" i="71" s="1"/>
  <c r="C68" i="71" s="1"/>
  <c r="B69" i="71" s="1"/>
  <c r="C69" i="71" s="1"/>
  <c r="A59" i="71"/>
  <c r="Z58" i="71"/>
  <c r="Y58" i="71"/>
  <c r="X58" i="71"/>
  <c r="W58" i="71"/>
  <c r="V58" i="71"/>
  <c r="Q22" i="71" s="1"/>
  <c r="U58" i="71"/>
  <c r="T58" i="71"/>
  <c r="S58" i="71"/>
  <c r="O58" i="71"/>
  <c r="K58" i="71"/>
  <c r="Z57" i="71"/>
  <c r="Y57" i="71"/>
  <c r="X57" i="71"/>
  <c r="W57" i="71"/>
  <c r="V57" i="71"/>
  <c r="U57" i="71"/>
  <c r="T57" i="71"/>
  <c r="S57" i="71"/>
  <c r="O57" i="71"/>
  <c r="K57" i="71"/>
  <c r="Z56" i="71"/>
  <c r="Y56" i="71"/>
  <c r="X56" i="71"/>
  <c r="W56" i="71"/>
  <c r="V56" i="71"/>
  <c r="U56" i="71"/>
  <c r="T56" i="71"/>
  <c r="S56" i="71"/>
  <c r="O56" i="71"/>
  <c r="K56" i="71"/>
  <c r="Z55" i="71"/>
  <c r="Y55" i="71"/>
  <c r="X55" i="71"/>
  <c r="W55" i="71"/>
  <c r="V55" i="71"/>
  <c r="U55" i="71"/>
  <c r="T55" i="71"/>
  <c r="S55" i="71"/>
  <c r="O55" i="71"/>
  <c r="K55" i="71"/>
  <c r="Z54" i="71"/>
  <c r="Y54" i="71"/>
  <c r="X54" i="71"/>
  <c r="W54" i="71"/>
  <c r="V54" i="71"/>
  <c r="U54" i="71"/>
  <c r="T54" i="71"/>
  <c r="S54" i="71"/>
  <c r="O54" i="71"/>
  <c r="K54" i="71"/>
  <c r="Z53" i="71"/>
  <c r="Y53" i="71"/>
  <c r="X53" i="71"/>
  <c r="W53" i="71"/>
  <c r="V53" i="71"/>
  <c r="U53" i="71"/>
  <c r="T53" i="71"/>
  <c r="S53" i="71"/>
  <c r="O53" i="71"/>
  <c r="K53" i="71"/>
  <c r="Z52" i="71"/>
  <c r="Y52" i="71"/>
  <c r="X52" i="71"/>
  <c r="W52" i="71"/>
  <c r="V52" i="71"/>
  <c r="U52" i="71"/>
  <c r="T52" i="71"/>
  <c r="S52" i="71"/>
  <c r="O52" i="71"/>
  <c r="K52" i="71"/>
  <c r="Z51" i="71"/>
  <c r="Y51" i="71"/>
  <c r="X51" i="71"/>
  <c r="W51" i="71"/>
  <c r="V51" i="71"/>
  <c r="U51" i="71"/>
  <c r="T51" i="71"/>
  <c r="S51" i="71"/>
  <c r="O51" i="71"/>
  <c r="K51" i="71"/>
  <c r="Z50" i="71"/>
  <c r="Y50" i="71"/>
  <c r="X50" i="71"/>
  <c r="W50" i="71"/>
  <c r="V50" i="71"/>
  <c r="U50" i="71"/>
  <c r="T50" i="71"/>
  <c r="S50" i="71"/>
  <c r="O50" i="71"/>
  <c r="K50" i="71"/>
  <c r="Z49" i="71"/>
  <c r="Y49" i="71"/>
  <c r="X49" i="71"/>
  <c r="W49" i="71"/>
  <c r="V49" i="71"/>
  <c r="U49" i="71"/>
  <c r="T49" i="71"/>
  <c r="S49" i="71"/>
  <c r="O49" i="71"/>
  <c r="K49" i="71"/>
  <c r="Z48" i="71"/>
  <c r="Y48" i="71"/>
  <c r="X48" i="71"/>
  <c r="W48" i="71"/>
  <c r="V48" i="71"/>
  <c r="P22" i="71" s="1"/>
  <c r="U48" i="71"/>
  <c r="T48" i="71"/>
  <c r="P20" i="71" s="1"/>
  <c r="S48" i="71"/>
  <c r="O48" i="71"/>
  <c r="K48" i="71"/>
  <c r="Z47" i="71"/>
  <c r="Z114" i="71" s="1"/>
  <c r="Y47" i="71"/>
  <c r="Y114" i="71" s="1"/>
  <c r="X47" i="71"/>
  <c r="P24" i="71" s="1"/>
  <c r="W47" i="71"/>
  <c r="W114" i="71" s="1"/>
  <c r="V47" i="71"/>
  <c r="V114" i="71" s="1"/>
  <c r="U47" i="71"/>
  <c r="T47" i="71"/>
  <c r="T114" i="71" s="1"/>
  <c r="S47" i="71"/>
  <c r="O47" i="71"/>
  <c r="K47" i="71"/>
  <c r="C47" i="71"/>
  <c r="B48" i="71" s="1"/>
  <c r="C48" i="71" s="1"/>
  <c r="B49" i="71" s="1"/>
  <c r="C49" i="71" s="1"/>
  <c r="B50" i="71" s="1"/>
  <c r="C50" i="71" s="1"/>
  <c r="B51" i="71" s="1"/>
  <c r="C51" i="71" s="1"/>
  <c r="B52" i="71" s="1"/>
  <c r="C52" i="71" s="1"/>
  <c r="B53" i="71" s="1"/>
  <c r="C53" i="71" s="1"/>
  <c r="B54" i="71" s="1"/>
  <c r="C54" i="71" s="1"/>
  <c r="B55" i="71" s="1"/>
  <c r="C55" i="71" s="1"/>
  <c r="B56" i="71" s="1"/>
  <c r="C56" i="71" s="1"/>
  <c r="B57" i="71" s="1"/>
  <c r="C57" i="71" s="1"/>
  <c r="B58" i="71" s="1"/>
  <c r="C58" i="71" s="1"/>
  <c r="B47" i="71"/>
  <c r="A47" i="71"/>
  <c r="L43" i="71"/>
  <c r="K42" i="71"/>
  <c r="K41" i="71"/>
  <c r="K40" i="71"/>
  <c r="K39" i="71"/>
  <c r="K38" i="71"/>
  <c r="K37" i="71"/>
  <c r="K43" i="71" s="1"/>
  <c r="K31" i="71"/>
  <c r="H3" i="71" s="1"/>
  <c r="F31" i="71"/>
  <c r="D31" i="71"/>
  <c r="A31" i="71"/>
  <c r="L29" i="71"/>
  <c r="K29" i="71"/>
  <c r="G29" i="71"/>
  <c r="F29" i="71"/>
  <c r="D29" i="71"/>
  <c r="A29" i="71"/>
  <c r="K27" i="71"/>
  <c r="F27" i="71"/>
  <c r="D27" i="71"/>
  <c r="A27" i="71"/>
  <c r="S26" i="71"/>
  <c r="Q26" i="71"/>
  <c r="S25" i="71"/>
  <c r="P25" i="71"/>
  <c r="K25" i="71"/>
  <c r="F25" i="71"/>
  <c r="D25" i="71"/>
  <c r="J25" i="71" s="1"/>
  <c r="A25" i="71"/>
  <c r="S24" i="71"/>
  <c r="Q24" i="71"/>
  <c r="S23" i="71"/>
  <c r="Q23" i="71"/>
  <c r="P23" i="71"/>
  <c r="V23" i="71" s="1"/>
  <c r="K23" i="71"/>
  <c r="F23" i="71"/>
  <c r="D23" i="71"/>
  <c r="A23" i="71"/>
  <c r="S22" i="71"/>
  <c r="S21" i="71"/>
  <c r="P21" i="71"/>
  <c r="K21" i="71"/>
  <c r="F21" i="71"/>
  <c r="D21" i="71"/>
  <c r="A21" i="71"/>
  <c r="S20" i="71"/>
  <c r="Q20" i="71"/>
  <c r="R19" i="71"/>
  <c r="H25" i="71" s="1"/>
  <c r="P19" i="71"/>
  <c r="Z228" i="70"/>
  <c r="Y228" i="70"/>
  <c r="X228" i="70"/>
  <c r="W228" i="70"/>
  <c r="V228" i="70"/>
  <c r="U228" i="70"/>
  <c r="T228" i="70"/>
  <c r="S228" i="70"/>
  <c r="O228" i="70"/>
  <c r="K228" i="70"/>
  <c r="Z227" i="70"/>
  <c r="Y227" i="70"/>
  <c r="X227" i="70"/>
  <c r="W227" i="70"/>
  <c r="V227" i="70"/>
  <c r="U227" i="70"/>
  <c r="T227" i="70"/>
  <c r="S227" i="70"/>
  <c r="O227" i="70"/>
  <c r="K227" i="70"/>
  <c r="Z226" i="70"/>
  <c r="Y226" i="70"/>
  <c r="X226" i="70"/>
  <c r="W226" i="70"/>
  <c r="V226" i="70"/>
  <c r="U226" i="70"/>
  <c r="T226" i="70"/>
  <c r="S226" i="70"/>
  <c r="O226" i="70"/>
  <c r="K226" i="70"/>
  <c r="Z225" i="70"/>
  <c r="Y225" i="70"/>
  <c r="X225" i="70"/>
  <c r="W225" i="70"/>
  <c r="V225" i="70"/>
  <c r="U225" i="70"/>
  <c r="T225" i="70"/>
  <c r="S225" i="70"/>
  <c r="O225" i="70"/>
  <c r="K225" i="70"/>
  <c r="Z224" i="70"/>
  <c r="Y224" i="70"/>
  <c r="X224" i="70"/>
  <c r="W224" i="70"/>
  <c r="V224" i="70"/>
  <c r="U224" i="70"/>
  <c r="T224" i="70"/>
  <c r="S224" i="70"/>
  <c r="O224" i="70"/>
  <c r="K224" i="70"/>
  <c r="Z223" i="70"/>
  <c r="Y223" i="70"/>
  <c r="X223" i="70"/>
  <c r="W223" i="70"/>
  <c r="V223" i="70"/>
  <c r="U223" i="70"/>
  <c r="T223" i="70"/>
  <c r="S223" i="70"/>
  <c r="O223" i="70"/>
  <c r="K223" i="70"/>
  <c r="Z222" i="70"/>
  <c r="Y222" i="70"/>
  <c r="X222" i="70"/>
  <c r="W222" i="70"/>
  <c r="V222" i="70"/>
  <c r="U222" i="70"/>
  <c r="T222" i="70"/>
  <c r="S222" i="70"/>
  <c r="O222" i="70"/>
  <c r="K222" i="70"/>
  <c r="Z221" i="70"/>
  <c r="Y221" i="70"/>
  <c r="X221" i="70"/>
  <c r="W221" i="70"/>
  <c r="V221" i="70"/>
  <c r="U221" i="70"/>
  <c r="T221" i="70"/>
  <c r="S221" i="70"/>
  <c r="O221" i="70"/>
  <c r="K221" i="70"/>
  <c r="Z220" i="70"/>
  <c r="Y220" i="70"/>
  <c r="X220" i="70"/>
  <c r="W220" i="70"/>
  <c r="V220" i="70"/>
  <c r="U220" i="70"/>
  <c r="T220" i="70"/>
  <c r="S220" i="70"/>
  <c r="O220" i="70"/>
  <c r="K220" i="70"/>
  <c r="Z219" i="70"/>
  <c r="Y219" i="70"/>
  <c r="X219" i="70"/>
  <c r="W219" i="70"/>
  <c r="V219" i="70"/>
  <c r="U137" i="70" s="1"/>
  <c r="U219" i="70"/>
  <c r="T219" i="70"/>
  <c r="S219" i="70"/>
  <c r="O219" i="70"/>
  <c r="K219" i="70"/>
  <c r="B219" i="70"/>
  <c r="C219" i="70" s="1"/>
  <c r="B220" i="70" s="1"/>
  <c r="C220" i="70" s="1"/>
  <c r="B221" i="70" s="1"/>
  <c r="C221" i="70" s="1"/>
  <c r="B222" i="70" s="1"/>
  <c r="C222" i="70" s="1"/>
  <c r="B223" i="70" s="1"/>
  <c r="C223" i="70" s="1"/>
  <c r="B224" i="70" s="1"/>
  <c r="C224" i="70" s="1"/>
  <c r="B225" i="70" s="1"/>
  <c r="C225" i="70" s="1"/>
  <c r="B226" i="70" s="1"/>
  <c r="C226" i="70" s="1"/>
  <c r="B227" i="70" s="1"/>
  <c r="C227" i="70" s="1"/>
  <c r="B228" i="70" s="1"/>
  <c r="C228" i="70" s="1"/>
  <c r="Z218" i="70"/>
  <c r="U141" i="70" s="1"/>
  <c r="Y218" i="70"/>
  <c r="X218" i="70"/>
  <c r="W218" i="70"/>
  <c r="V218" i="70"/>
  <c r="U218" i="70"/>
  <c r="T218" i="70"/>
  <c r="U135" i="70" s="1"/>
  <c r="S218" i="70"/>
  <c r="U134" i="70" s="1"/>
  <c r="O218" i="70"/>
  <c r="K218" i="70"/>
  <c r="C218" i="70"/>
  <c r="B218" i="70"/>
  <c r="A218" i="70"/>
  <c r="Z217" i="70"/>
  <c r="Y217" i="70"/>
  <c r="U140" i="70" s="1"/>
  <c r="X217" i="70"/>
  <c r="U139" i="70" s="1"/>
  <c r="W217" i="70"/>
  <c r="U138" i="70" s="1"/>
  <c r="V217" i="70"/>
  <c r="U217" i="70"/>
  <c r="U136" i="70" s="1"/>
  <c r="T217" i="70"/>
  <c r="S217" i="70"/>
  <c r="O217" i="70"/>
  <c r="K217" i="70"/>
  <c r="Z216" i="70"/>
  <c r="Y216" i="70"/>
  <c r="X216" i="70"/>
  <c r="W216" i="70"/>
  <c r="V216" i="70"/>
  <c r="U216" i="70"/>
  <c r="T216" i="70"/>
  <c r="S216" i="70"/>
  <c r="O216" i="70"/>
  <c r="K216" i="70"/>
  <c r="Z215" i="70"/>
  <c r="Y215" i="70"/>
  <c r="X215" i="70"/>
  <c r="W215" i="70"/>
  <c r="V215" i="70"/>
  <c r="U215" i="70"/>
  <c r="T215" i="70"/>
  <c r="S215" i="70"/>
  <c r="O215" i="70"/>
  <c r="K215" i="70"/>
  <c r="Z214" i="70"/>
  <c r="Y214" i="70"/>
  <c r="X214" i="70"/>
  <c r="W214" i="70"/>
  <c r="V214" i="70"/>
  <c r="U214" i="70"/>
  <c r="T214" i="70"/>
  <c r="S214" i="70"/>
  <c r="O214" i="70"/>
  <c r="K214" i="70"/>
  <c r="Z213" i="70"/>
  <c r="Y213" i="70"/>
  <c r="X213" i="70"/>
  <c r="W213" i="70"/>
  <c r="V213" i="70"/>
  <c r="U213" i="70"/>
  <c r="T213" i="70"/>
  <c r="S213" i="70"/>
  <c r="O213" i="70"/>
  <c r="K213" i="70"/>
  <c r="Z212" i="70"/>
  <c r="Y212" i="70"/>
  <c r="X212" i="70"/>
  <c r="W212" i="70"/>
  <c r="V212" i="70"/>
  <c r="U212" i="70"/>
  <c r="T212" i="70"/>
  <c r="S212" i="70"/>
  <c r="O212" i="70"/>
  <c r="K212" i="70"/>
  <c r="Z211" i="70"/>
  <c r="Y211" i="70"/>
  <c r="X211" i="70"/>
  <c r="W211" i="70"/>
  <c r="V211" i="70"/>
  <c r="U211" i="70"/>
  <c r="T211" i="70"/>
  <c r="S211" i="70"/>
  <c r="O211" i="70"/>
  <c r="K211" i="70"/>
  <c r="Z210" i="70"/>
  <c r="Y210" i="70"/>
  <c r="X210" i="70"/>
  <c r="W210" i="70"/>
  <c r="V210" i="70"/>
  <c r="U210" i="70"/>
  <c r="T210" i="70"/>
  <c r="S210" i="70"/>
  <c r="O210" i="70"/>
  <c r="K210" i="70"/>
  <c r="Z209" i="70"/>
  <c r="Y209" i="70"/>
  <c r="X209" i="70"/>
  <c r="W209" i="70"/>
  <c r="V209" i="70"/>
  <c r="U209" i="70"/>
  <c r="T209" i="70"/>
  <c r="S209" i="70"/>
  <c r="O209" i="70"/>
  <c r="K209" i="70"/>
  <c r="Z208" i="70"/>
  <c r="Y208" i="70"/>
  <c r="X208" i="70"/>
  <c r="W208" i="70"/>
  <c r="V208" i="70"/>
  <c r="U208" i="70"/>
  <c r="T208" i="70"/>
  <c r="S208" i="70"/>
  <c r="T134" i="70" s="1"/>
  <c r="O208" i="70"/>
  <c r="K208" i="70"/>
  <c r="Z207" i="70"/>
  <c r="Y207" i="70"/>
  <c r="T140" i="70" s="1"/>
  <c r="X207" i="70"/>
  <c r="T139" i="70" s="1"/>
  <c r="W207" i="70"/>
  <c r="T138" i="70" s="1"/>
  <c r="V207" i="70"/>
  <c r="U207" i="70"/>
  <c r="T207" i="70"/>
  <c r="S207" i="70"/>
  <c r="O207" i="70"/>
  <c r="K207" i="70"/>
  <c r="C207" i="70"/>
  <c r="B208" i="70" s="1"/>
  <c r="C208" i="70" s="1"/>
  <c r="B209" i="70" s="1"/>
  <c r="C209" i="70" s="1"/>
  <c r="B210" i="70" s="1"/>
  <c r="C210" i="70" s="1"/>
  <c r="B211" i="70" s="1"/>
  <c r="C211" i="70" s="1"/>
  <c r="B212" i="70" s="1"/>
  <c r="C212" i="70" s="1"/>
  <c r="B213" i="70" s="1"/>
  <c r="C213" i="70" s="1"/>
  <c r="B214" i="70" s="1"/>
  <c r="C214" i="70" s="1"/>
  <c r="B215" i="70" s="1"/>
  <c r="C215" i="70" s="1"/>
  <c r="B216" i="70" s="1"/>
  <c r="C216" i="70" s="1"/>
  <c r="B217" i="70" s="1"/>
  <c r="C217" i="70" s="1"/>
  <c r="B207" i="70"/>
  <c r="A207" i="70"/>
  <c r="Z206" i="70"/>
  <c r="T141" i="70" s="1"/>
  <c r="Y206" i="70"/>
  <c r="X206" i="70"/>
  <c r="W206" i="70"/>
  <c r="V206" i="70"/>
  <c r="T137" i="70" s="1"/>
  <c r="U206" i="70"/>
  <c r="T136" i="70" s="1"/>
  <c r="T206" i="70"/>
  <c r="T135" i="70" s="1"/>
  <c r="S206" i="70"/>
  <c r="O206" i="70"/>
  <c r="K206" i="70"/>
  <c r="Z205" i="70"/>
  <c r="Y205" i="70"/>
  <c r="X205" i="70"/>
  <c r="W205" i="70"/>
  <c r="V205" i="70"/>
  <c r="U205" i="70"/>
  <c r="T205" i="70"/>
  <c r="S205" i="70"/>
  <c r="O205" i="70"/>
  <c r="K205" i="70"/>
  <c r="Z204" i="70"/>
  <c r="Y204" i="70"/>
  <c r="X204" i="70"/>
  <c r="W204" i="70"/>
  <c r="V204" i="70"/>
  <c r="U204" i="70"/>
  <c r="T204" i="70"/>
  <c r="S204" i="70"/>
  <c r="O204" i="70"/>
  <c r="K204" i="70"/>
  <c r="Z203" i="70"/>
  <c r="Y203" i="70"/>
  <c r="X203" i="70"/>
  <c r="W203" i="70"/>
  <c r="V203" i="70"/>
  <c r="U203" i="70"/>
  <c r="T203" i="70"/>
  <c r="S203" i="70"/>
  <c r="O203" i="70"/>
  <c r="K203" i="70"/>
  <c r="Z202" i="70"/>
  <c r="Y202" i="70"/>
  <c r="X202" i="70"/>
  <c r="W202" i="70"/>
  <c r="V202" i="70"/>
  <c r="U202" i="70"/>
  <c r="T202" i="70"/>
  <c r="S202" i="70"/>
  <c r="O202" i="70"/>
  <c r="K202" i="70"/>
  <c r="Z201" i="70"/>
  <c r="Y201" i="70"/>
  <c r="X201" i="70"/>
  <c r="W201" i="70"/>
  <c r="V201" i="70"/>
  <c r="U201" i="70"/>
  <c r="T201" i="70"/>
  <c r="S201" i="70"/>
  <c r="O201" i="70"/>
  <c r="K201" i="70"/>
  <c r="Z200" i="70"/>
  <c r="Y200" i="70"/>
  <c r="X200" i="70"/>
  <c r="W200" i="70"/>
  <c r="V200" i="70"/>
  <c r="U200" i="70"/>
  <c r="T200" i="70"/>
  <c r="S200" i="70"/>
  <c r="O200" i="70"/>
  <c r="K200" i="70"/>
  <c r="Z199" i="70"/>
  <c r="Y199" i="70"/>
  <c r="X199" i="70"/>
  <c r="W199" i="70"/>
  <c r="V199" i="70"/>
  <c r="U199" i="70"/>
  <c r="T199" i="70"/>
  <c r="S199" i="70"/>
  <c r="O199" i="70"/>
  <c r="K199" i="70"/>
  <c r="Z198" i="70"/>
  <c r="Y198" i="70"/>
  <c r="X198" i="70"/>
  <c r="W198" i="70"/>
  <c r="V198" i="70"/>
  <c r="U198" i="70"/>
  <c r="T198" i="70"/>
  <c r="S198" i="70"/>
  <c r="O198" i="70"/>
  <c r="K198" i="70"/>
  <c r="Z197" i="70"/>
  <c r="Y197" i="70"/>
  <c r="X197" i="70"/>
  <c r="S139" i="70" s="1"/>
  <c r="W197" i="70"/>
  <c r="V197" i="70"/>
  <c r="U197" i="70"/>
  <c r="T197" i="70"/>
  <c r="S197" i="70"/>
  <c r="O197" i="70"/>
  <c r="K197" i="70"/>
  <c r="Z196" i="70"/>
  <c r="Y196" i="70"/>
  <c r="X196" i="70"/>
  <c r="W196" i="70"/>
  <c r="V196" i="70"/>
  <c r="S137" i="70" s="1"/>
  <c r="U196" i="70"/>
  <c r="S136" i="70" s="1"/>
  <c r="T196" i="70"/>
  <c r="S135" i="70" s="1"/>
  <c r="S196" i="70"/>
  <c r="O196" i="70"/>
  <c r="K196" i="70"/>
  <c r="B196" i="70"/>
  <c r="C196" i="70" s="1"/>
  <c r="B197" i="70" s="1"/>
  <c r="C197" i="70" s="1"/>
  <c r="B198" i="70" s="1"/>
  <c r="C198" i="70" s="1"/>
  <c r="B199" i="70" s="1"/>
  <c r="C199" i="70" s="1"/>
  <c r="B200" i="70" s="1"/>
  <c r="C200" i="70" s="1"/>
  <c r="B201" i="70" s="1"/>
  <c r="C201" i="70" s="1"/>
  <c r="B202" i="70" s="1"/>
  <c r="C202" i="70" s="1"/>
  <c r="B203" i="70" s="1"/>
  <c r="C203" i="70" s="1"/>
  <c r="B204" i="70" s="1"/>
  <c r="C204" i="70" s="1"/>
  <c r="B205" i="70" s="1"/>
  <c r="C205" i="70" s="1"/>
  <c r="B206" i="70" s="1"/>
  <c r="C206" i="70" s="1"/>
  <c r="A196" i="70"/>
  <c r="Z195" i="70"/>
  <c r="S141" i="70" s="1"/>
  <c r="Y195" i="70"/>
  <c r="S140" i="70" s="1"/>
  <c r="X195" i="70"/>
  <c r="W195" i="70"/>
  <c r="S138" i="70" s="1"/>
  <c r="V195" i="70"/>
  <c r="U195" i="70"/>
  <c r="T195" i="70"/>
  <c r="S195" i="70"/>
  <c r="O195" i="70"/>
  <c r="K195" i="70"/>
  <c r="Z194" i="70"/>
  <c r="Y194" i="70"/>
  <c r="X194" i="70"/>
  <c r="W194" i="70"/>
  <c r="V194" i="70"/>
  <c r="U194" i="70"/>
  <c r="T194" i="70"/>
  <c r="S194" i="70"/>
  <c r="O194" i="70"/>
  <c r="K194" i="70"/>
  <c r="Z193" i="70"/>
  <c r="Y193" i="70"/>
  <c r="X193" i="70"/>
  <c r="W193" i="70"/>
  <c r="V193" i="70"/>
  <c r="U193" i="70"/>
  <c r="T193" i="70"/>
  <c r="S193" i="70"/>
  <c r="O193" i="70"/>
  <c r="K193" i="70"/>
  <c r="Z192" i="70"/>
  <c r="Y192" i="70"/>
  <c r="X192" i="70"/>
  <c r="W192" i="70"/>
  <c r="V192" i="70"/>
  <c r="U192" i="70"/>
  <c r="T192" i="70"/>
  <c r="S192" i="70"/>
  <c r="O192" i="70"/>
  <c r="K192" i="70"/>
  <c r="Z191" i="70"/>
  <c r="Y191" i="70"/>
  <c r="X191" i="70"/>
  <c r="W191" i="70"/>
  <c r="V191" i="70"/>
  <c r="U191" i="70"/>
  <c r="T191" i="70"/>
  <c r="S191" i="70"/>
  <c r="O191" i="70"/>
  <c r="K191" i="70"/>
  <c r="Z190" i="70"/>
  <c r="Y190" i="70"/>
  <c r="X190" i="70"/>
  <c r="W190" i="70"/>
  <c r="V190" i="70"/>
  <c r="U190" i="70"/>
  <c r="T190" i="70"/>
  <c r="S190" i="70"/>
  <c r="O190" i="70"/>
  <c r="K190" i="70"/>
  <c r="Z189" i="70"/>
  <c r="Y189" i="70"/>
  <c r="X189" i="70"/>
  <c r="W189" i="70"/>
  <c r="V189" i="70"/>
  <c r="U189" i="70"/>
  <c r="T189" i="70"/>
  <c r="S189" i="70"/>
  <c r="O189" i="70"/>
  <c r="K189" i="70"/>
  <c r="Z188" i="70"/>
  <c r="Y188" i="70"/>
  <c r="X188" i="70"/>
  <c r="W188" i="70"/>
  <c r="V188" i="70"/>
  <c r="U188" i="70"/>
  <c r="T188" i="70"/>
  <c r="S188" i="70"/>
  <c r="O188" i="70"/>
  <c r="K188" i="70"/>
  <c r="Z187" i="70"/>
  <c r="Y187" i="70"/>
  <c r="X187" i="70"/>
  <c r="W187" i="70"/>
  <c r="V187" i="70"/>
  <c r="U187" i="70"/>
  <c r="T187" i="70"/>
  <c r="S187" i="70"/>
  <c r="O187" i="70"/>
  <c r="K187" i="70"/>
  <c r="Z186" i="70"/>
  <c r="Y186" i="70"/>
  <c r="X186" i="70"/>
  <c r="W186" i="70"/>
  <c r="V186" i="70"/>
  <c r="R137" i="70" s="1"/>
  <c r="U186" i="70"/>
  <c r="T186" i="70"/>
  <c r="S186" i="70"/>
  <c r="O186" i="70"/>
  <c r="K186" i="70"/>
  <c r="Z185" i="70"/>
  <c r="R141" i="70" s="1"/>
  <c r="Y185" i="70"/>
  <c r="X185" i="70"/>
  <c r="W185" i="70"/>
  <c r="V185" i="70"/>
  <c r="U185" i="70"/>
  <c r="T185" i="70"/>
  <c r="S185" i="70"/>
  <c r="R134" i="70" s="1"/>
  <c r="O185" i="70"/>
  <c r="K185" i="70"/>
  <c r="B185" i="70"/>
  <c r="C185" i="70" s="1"/>
  <c r="B186" i="70" s="1"/>
  <c r="C186" i="70" s="1"/>
  <c r="B187" i="70" s="1"/>
  <c r="C187" i="70" s="1"/>
  <c r="B188" i="70" s="1"/>
  <c r="C188" i="70" s="1"/>
  <c r="B189" i="70" s="1"/>
  <c r="C189" i="70" s="1"/>
  <c r="B190" i="70" s="1"/>
  <c r="C190" i="70" s="1"/>
  <c r="B191" i="70" s="1"/>
  <c r="C191" i="70" s="1"/>
  <c r="B192" i="70" s="1"/>
  <c r="C192" i="70" s="1"/>
  <c r="B193" i="70" s="1"/>
  <c r="C193" i="70" s="1"/>
  <c r="B194" i="70" s="1"/>
  <c r="C194" i="70" s="1"/>
  <c r="B195" i="70" s="1"/>
  <c r="C195" i="70" s="1"/>
  <c r="A185" i="70"/>
  <c r="Z184" i="70"/>
  <c r="Y184" i="70"/>
  <c r="X184" i="70"/>
  <c r="W184" i="70"/>
  <c r="R138" i="70" s="1"/>
  <c r="V184" i="70"/>
  <c r="U184" i="70"/>
  <c r="T184" i="70"/>
  <c r="S184" i="70"/>
  <c r="O184" i="70"/>
  <c r="K184" i="70"/>
  <c r="Z183" i="70"/>
  <c r="Y183" i="70"/>
  <c r="X183" i="70"/>
  <c r="W183" i="70"/>
  <c r="V183" i="70"/>
  <c r="U183" i="70"/>
  <c r="T183" i="70"/>
  <c r="S183" i="70"/>
  <c r="O183" i="70"/>
  <c r="K183" i="70"/>
  <c r="Z182" i="70"/>
  <c r="Y182" i="70"/>
  <c r="X182" i="70"/>
  <c r="W182" i="70"/>
  <c r="V182" i="70"/>
  <c r="U182" i="70"/>
  <c r="T182" i="70"/>
  <c r="S182" i="70"/>
  <c r="O182" i="70"/>
  <c r="K182" i="70"/>
  <c r="Z181" i="70"/>
  <c r="Y181" i="70"/>
  <c r="X181" i="70"/>
  <c r="W181" i="70"/>
  <c r="V181" i="70"/>
  <c r="U181" i="70"/>
  <c r="T181" i="70"/>
  <c r="S181" i="70"/>
  <c r="O181" i="70"/>
  <c r="K181" i="70"/>
  <c r="Z180" i="70"/>
  <c r="Y180" i="70"/>
  <c r="X180" i="70"/>
  <c r="W180" i="70"/>
  <c r="V180" i="70"/>
  <c r="U180" i="70"/>
  <c r="T180" i="70"/>
  <c r="S180" i="70"/>
  <c r="O180" i="70"/>
  <c r="K180" i="70"/>
  <c r="Z179" i="70"/>
  <c r="Y179" i="70"/>
  <c r="X179" i="70"/>
  <c r="W179" i="70"/>
  <c r="V179" i="70"/>
  <c r="U179" i="70"/>
  <c r="T179" i="70"/>
  <c r="S179" i="70"/>
  <c r="O179" i="70"/>
  <c r="K179" i="70"/>
  <c r="Z178" i="70"/>
  <c r="Y178" i="70"/>
  <c r="X178" i="70"/>
  <c r="W178" i="70"/>
  <c r="V178" i="70"/>
  <c r="U178" i="70"/>
  <c r="T178" i="70"/>
  <c r="S178" i="70"/>
  <c r="O178" i="70"/>
  <c r="K178" i="70"/>
  <c r="Z177" i="70"/>
  <c r="Y177" i="70"/>
  <c r="X177" i="70"/>
  <c r="W177" i="70"/>
  <c r="V177" i="70"/>
  <c r="U177" i="70"/>
  <c r="T177" i="70"/>
  <c r="S177" i="70"/>
  <c r="O177" i="70"/>
  <c r="K177" i="70"/>
  <c r="Z176" i="70"/>
  <c r="Y176" i="70"/>
  <c r="X176" i="70"/>
  <c r="W176" i="70"/>
  <c r="V176" i="70"/>
  <c r="U176" i="70"/>
  <c r="T176" i="70"/>
  <c r="S176" i="70"/>
  <c r="O176" i="70"/>
  <c r="K176" i="70"/>
  <c r="Z175" i="70"/>
  <c r="Z229" i="70" s="1"/>
  <c r="Y175" i="70"/>
  <c r="X175" i="70"/>
  <c r="W175" i="70"/>
  <c r="V175" i="70"/>
  <c r="U175" i="70"/>
  <c r="T175" i="70"/>
  <c r="S175" i="70"/>
  <c r="Q134" i="70" s="1"/>
  <c r="O175" i="70"/>
  <c r="K175" i="70"/>
  <c r="Z174" i="70"/>
  <c r="Y174" i="70"/>
  <c r="X174" i="70"/>
  <c r="W174" i="70"/>
  <c r="V174" i="70"/>
  <c r="U174" i="70"/>
  <c r="T174" i="70"/>
  <c r="S174" i="70"/>
  <c r="O174" i="70"/>
  <c r="K174" i="70"/>
  <c r="B174" i="70"/>
  <c r="C174" i="70" s="1"/>
  <c r="B175" i="70" s="1"/>
  <c r="C175" i="70" s="1"/>
  <c r="B176" i="70" s="1"/>
  <c r="C176" i="70" s="1"/>
  <c r="B177" i="70" s="1"/>
  <c r="C177" i="70" s="1"/>
  <c r="B178" i="70" s="1"/>
  <c r="C178" i="70" s="1"/>
  <c r="B179" i="70" s="1"/>
  <c r="C179" i="70" s="1"/>
  <c r="B180" i="70" s="1"/>
  <c r="C180" i="70" s="1"/>
  <c r="B181" i="70" s="1"/>
  <c r="C181" i="70" s="1"/>
  <c r="B182" i="70" s="1"/>
  <c r="C182" i="70" s="1"/>
  <c r="B183" i="70" s="1"/>
  <c r="C183" i="70" s="1"/>
  <c r="B184" i="70" s="1"/>
  <c r="C184" i="70" s="1"/>
  <c r="A174" i="70"/>
  <c r="Z173" i="70"/>
  <c r="Y173" i="70"/>
  <c r="X173" i="70"/>
  <c r="W173" i="70"/>
  <c r="V173" i="70"/>
  <c r="U173" i="70"/>
  <c r="T173" i="70"/>
  <c r="S173" i="70"/>
  <c r="O173" i="70"/>
  <c r="K173" i="70"/>
  <c r="Z172" i="70"/>
  <c r="Y172" i="70"/>
  <c r="X172" i="70"/>
  <c r="W172" i="70"/>
  <c r="V172" i="70"/>
  <c r="U172" i="70"/>
  <c r="T172" i="70"/>
  <c r="S172" i="70"/>
  <c r="O172" i="70"/>
  <c r="K172" i="70"/>
  <c r="Z171" i="70"/>
  <c r="Y171" i="70"/>
  <c r="X171" i="70"/>
  <c r="W171" i="70"/>
  <c r="V171" i="70"/>
  <c r="U171" i="70"/>
  <c r="T171" i="70"/>
  <c r="S171" i="70"/>
  <c r="O171" i="70"/>
  <c r="K171" i="70"/>
  <c r="Z170" i="70"/>
  <c r="Y170" i="70"/>
  <c r="X170" i="70"/>
  <c r="W170" i="70"/>
  <c r="V170" i="70"/>
  <c r="U170" i="70"/>
  <c r="T170" i="70"/>
  <c r="S170" i="70"/>
  <c r="O170" i="70"/>
  <c r="K170" i="70"/>
  <c r="Z169" i="70"/>
  <c r="Y169" i="70"/>
  <c r="X169" i="70"/>
  <c r="W169" i="70"/>
  <c r="V169" i="70"/>
  <c r="U169" i="70"/>
  <c r="T169" i="70"/>
  <c r="S169" i="70"/>
  <c r="O169" i="70"/>
  <c r="K169" i="70"/>
  <c r="Z168" i="70"/>
  <c r="Y168" i="70"/>
  <c r="X168" i="70"/>
  <c r="W168" i="70"/>
  <c r="V168" i="70"/>
  <c r="U168" i="70"/>
  <c r="T168" i="70"/>
  <c r="S168" i="70"/>
  <c r="O168" i="70"/>
  <c r="K168" i="70"/>
  <c r="Z167" i="70"/>
  <c r="Y167" i="70"/>
  <c r="X167" i="70"/>
  <c r="W167" i="70"/>
  <c r="V167" i="70"/>
  <c r="U167" i="70"/>
  <c r="T167" i="70"/>
  <c r="S167" i="70"/>
  <c r="O167" i="70"/>
  <c r="K167" i="70"/>
  <c r="Z166" i="70"/>
  <c r="Y166" i="70"/>
  <c r="X166" i="70"/>
  <c r="W166" i="70"/>
  <c r="V166" i="70"/>
  <c r="U166" i="70"/>
  <c r="T166" i="70"/>
  <c r="S166" i="70"/>
  <c r="O166" i="70"/>
  <c r="K166" i="70"/>
  <c r="Z165" i="70"/>
  <c r="Y165" i="70"/>
  <c r="X165" i="70"/>
  <c r="W165" i="70"/>
  <c r="V165" i="70"/>
  <c r="U165" i="70"/>
  <c r="T165" i="70"/>
  <c r="S165" i="70"/>
  <c r="O165" i="70"/>
  <c r="K165" i="70"/>
  <c r="Z164" i="70"/>
  <c r="Y164" i="70"/>
  <c r="X164" i="70"/>
  <c r="W164" i="70"/>
  <c r="V164" i="70"/>
  <c r="U164" i="70"/>
  <c r="T164" i="70"/>
  <c r="S164" i="70"/>
  <c r="O164" i="70"/>
  <c r="K164" i="70"/>
  <c r="Z163" i="70"/>
  <c r="Y163" i="70"/>
  <c r="X163" i="70"/>
  <c r="W163" i="70"/>
  <c r="V163" i="70"/>
  <c r="U163" i="70"/>
  <c r="T163" i="70"/>
  <c r="P135" i="70" s="1"/>
  <c r="S163" i="70"/>
  <c r="O163" i="70"/>
  <c r="K163" i="70"/>
  <c r="Z162" i="70"/>
  <c r="Y162" i="70"/>
  <c r="Y229" i="70" s="1"/>
  <c r="X162" i="70"/>
  <c r="P139" i="70" s="1"/>
  <c r="W162" i="70"/>
  <c r="W229" i="70" s="1"/>
  <c r="V162" i="70"/>
  <c r="V229" i="70" s="1"/>
  <c r="U162" i="70"/>
  <c r="U229" i="70" s="1"/>
  <c r="T162" i="70"/>
  <c r="S162" i="70"/>
  <c r="O162" i="70"/>
  <c r="K162" i="70"/>
  <c r="C162" i="70"/>
  <c r="B163" i="70" s="1"/>
  <c r="C163" i="70" s="1"/>
  <c r="B164" i="70" s="1"/>
  <c r="C164" i="70" s="1"/>
  <c r="B165" i="70" s="1"/>
  <c r="C165" i="70" s="1"/>
  <c r="B166" i="70" s="1"/>
  <c r="C166" i="70" s="1"/>
  <c r="B167" i="70" s="1"/>
  <c r="C167" i="70" s="1"/>
  <c r="B168" i="70" s="1"/>
  <c r="C168" i="70" s="1"/>
  <c r="B169" i="70" s="1"/>
  <c r="C169" i="70" s="1"/>
  <c r="B170" i="70" s="1"/>
  <c r="C170" i="70" s="1"/>
  <c r="B171" i="70" s="1"/>
  <c r="C171" i="70" s="1"/>
  <c r="B172" i="70" s="1"/>
  <c r="C172" i="70" s="1"/>
  <c r="B173" i="70" s="1"/>
  <c r="C173" i="70" s="1"/>
  <c r="B162" i="70"/>
  <c r="A162" i="70"/>
  <c r="L158" i="70"/>
  <c r="K157" i="70"/>
  <c r="K156" i="70"/>
  <c r="K155" i="70"/>
  <c r="K154" i="70"/>
  <c r="K153" i="70"/>
  <c r="K152" i="70"/>
  <c r="K158" i="70" s="1"/>
  <c r="K146" i="70"/>
  <c r="G146" i="70" s="1"/>
  <c r="F146" i="70"/>
  <c r="D146" i="70"/>
  <c r="A146" i="70"/>
  <c r="L144" i="70"/>
  <c r="K144" i="70"/>
  <c r="G144" i="70" s="1"/>
  <c r="F144" i="70"/>
  <c r="D144" i="70"/>
  <c r="A144" i="70"/>
  <c r="K142" i="70"/>
  <c r="G142" i="70"/>
  <c r="F142" i="70"/>
  <c r="D142" i="70"/>
  <c r="A142" i="70"/>
  <c r="Q141" i="70"/>
  <c r="P141" i="70"/>
  <c r="R140" i="70"/>
  <c r="Q140" i="70"/>
  <c r="P140" i="70"/>
  <c r="V140" i="70" s="1"/>
  <c r="K140" i="70"/>
  <c r="G140" i="70"/>
  <c r="F140" i="70"/>
  <c r="D140" i="70"/>
  <c r="A140" i="70"/>
  <c r="R139" i="70"/>
  <c r="Q139" i="70"/>
  <c r="Q138" i="70"/>
  <c r="P138" i="70"/>
  <c r="K138" i="70"/>
  <c r="G138" i="70"/>
  <c r="F138" i="70"/>
  <c r="D138" i="70"/>
  <c r="A138" i="70"/>
  <c r="Q137" i="70"/>
  <c r="P137" i="70"/>
  <c r="V137" i="70" s="1"/>
  <c r="R136" i="70"/>
  <c r="Q136" i="70"/>
  <c r="P136" i="70"/>
  <c r="K136" i="70"/>
  <c r="G136" i="70"/>
  <c r="F136" i="70"/>
  <c r="D136" i="70"/>
  <c r="A136" i="70"/>
  <c r="R135" i="70"/>
  <c r="Q135" i="70"/>
  <c r="S134" i="70"/>
  <c r="P134" i="70"/>
  <c r="Z113" i="70"/>
  <c r="Y113" i="70"/>
  <c r="X113" i="70"/>
  <c r="W113" i="70"/>
  <c r="V113" i="70"/>
  <c r="U113" i="70"/>
  <c r="T113" i="70"/>
  <c r="S113" i="70"/>
  <c r="O113" i="70"/>
  <c r="K113" i="70"/>
  <c r="Z112" i="70"/>
  <c r="Y112" i="70"/>
  <c r="X112" i="70"/>
  <c r="W112" i="70"/>
  <c r="V112" i="70"/>
  <c r="U112" i="70"/>
  <c r="T112" i="70"/>
  <c r="S112" i="70"/>
  <c r="O112" i="70"/>
  <c r="K112" i="70"/>
  <c r="Z111" i="70"/>
  <c r="Y111" i="70"/>
  <c r="X111" i="70"/>
  <c r="W111" i="70"/>
  <c r="V111" i="70"/>
  <c r="U111" i="70"/>
  <c r="T111" i="70"/>
  <c r="S111" i="70"/>
  <c r="O111" i="70"/>
  <c r="K111" i="70"/>
  <c r="Z110" i="70"/>
  <c r="Y110" i="70"/>
  <c r="X110" i="70"/>
  <c r="W110" i="70"/>
  <c r="V110" i="70"/>
  <c r="U110" i="70"/>
  <c r="T110" i="70"/>
  <c r="S110" i="70"/>
  <c r="O110" i="70"/>
  <c r="K110" i="70"/>
  <c r="Z109" i="70"/>
  <c r="Y109" i="70"/>
  <c r="X109" i="70"/>
  <c r="W109" i="70"/>
  <c r="V109" i="70"/>
  <c r="U109" i="70"/>
  <c r="T109" i="70"/>
  <c r="S109" i="70"/>
  <c r="O109" i="70"/>
  <c r="K109" i="70"/>
  <c r="Z108" i="70"/>
  <c r="Y108" i="70"/>
  <c r="X108" i="70"/>
  <c r="W108" i="70"/>
  <c r="V108" i="70"/>
  <c r="U108" i="70"/>
  <c r="T108" i="70"/>
  <c r="S108" i="70"/>
  <c r="O108" i="70"/>
  <c r="K108" i="70"/>
  <c r="Z107" i="70"/>
  <c r="Y107" i="70"/>
  <c r="X107" i="70"/>
  <c r="W107" i="70"/>
  <c r="V107" i="70"/>
  <c r="U107" i="70"/>
  <c r="T107" i="70"/>
  <c r="S107" i="70"/>
  <c r="O107" i="70"/>
  <c r="K107" i="70"/>
  <c r="Z106" i="70"/>
  <c r="Y106" i="70"/>
  <c r="X106" i="70"/>
  <c r="W106" i="70"/>
  <c r="V106" i="70"/>
  <c r="U106" i="70"/>
  <c r="T106" i="70"/>
  <c r="S106" i="70"/>
  <c r="O106" i="70"/>
  <c r="K106" i="70"/>
  <c r="Z105" i="70"/>
  <c r="Y105" i="70"/>
  <c r="X105" i="70"/>
  <c r="W105" i="70"/>
  <c r="V105" i="70"/>
  <c r="U105" i="70"/>
  <c r="T105" i="70"/>
  <c r="S105" i="70"/>
  <c r="O105" i="70"/>
  <c r="K105" i="70"/>
  <c r="Z104" i="70"/>
  <c r="Y104" i="70"/>
  <c r="X104" i="70"/>
  <c r="W104" i="70"/>
  <c r="V104" i="70"/>
  <c r="U22" i="70" s="1"/>
  <c r="U104" i="70"/>
  <c r="T104" i="70"/>
  <c r="S104" i="70"/>
  <c r="O104" i="70"/>
  <c r="K104" i="70"/>
  <c r="B104" i="70"/>
  <c r="C104" i="70" s="1"/>
  <c r="B105" i="70" s="1"/>
  <c r="C105" i="70" s="1"/>
  <c r="B106" i="70" s="1"/>
  <c r="C106" i="70" s="1"/>
  <c r="B107" i="70" s="1"/>
  <c r="C107" i="70" s="1"/>
  <c r="B108" i="70" s="1"/>
  <c r="C108" i="70" s="1"/>
  <c r="B109" i="70" s="1"/>
  <c r="C109" i="70" s="1"/>
  <c r="B110" i="70" s="1"/>
  <c r="C110" i="70" s="1"/>
  <c r="B111" i="70" s="1"/>
  <c r="C111" i="70" s="1"/>
  <c r="B112" i="70" s="1"/>
  <c r="C112" i="70" s="1"/>
  <c r="B113" i="70" s="1"/>
  <c r="C113" i="70" s="1"/>
  <c r="Z103" i="70"/>
  <c r="U26" i="70" s="1"/>
  <c r="Y103" i="70"/>
  <c r="X103" i="70"/>
  <c r="W103" i="70"/>
  <c r="V103" i="70"/>
  <c r="U103" i="70"/>
  <c r="T103" i="70"/>
  <c r="U20" i="70" s="1"/>
  <c r="S103" i="70"/>
  <c r="U19" i="70" s="1"/>
  <c r="O103" i="70"/>
  <c r="K103" i="70"/>
  <c r="C103" i="70"/>
  <c r="B103" i="70"/>
  <c r="A103" i="70"/>
  <c r="Z102" i="70"/>
  <c r="Y102" i="70"/>
  <c r="U25" i="70" s="1"/>
  <c r="X102" i="70"/>
  <c r="U24" i="70" s="1"/>
  <c r="W102" i="70"/>
  <c r="U23" i="70" s="1"/>
  <c r="V102" i="70"/>
  <c r="U102" i="70"/>
  <c r="U21" i="70" s="1"/>
  <c r="T102" i="70"/>
  <c r="S102" i="70"/>
  <c r="O102" i="70"/>
  <c r="K102" i="70"/>
  <c r="Z101" i="70"/>
  <c r="Y101" i="70"/>
  <c r="X101" i="70"/>
  <c r="W101" i="70"/>
  <c r="V101" i="70"/>
  <c r="U101" i="70"/>
  <c r="T101" i="70"/>
  <c r="S101" i="70"/>
  <c r="O101" i="70"/>
  <c r="K101" i="70"/>
  <c r="Z100" i="70"/>
  <c r="Y100" i="70"/>
  <c r="X100" i="70"/>
  <c r="W100" i="70"/>
  <c r="V100" i="70"/>
  <c r="U100" i="70"/>
  <c r="T100" i="70"/>
  <c r="S100" i="70"/>
  <c r="O100" i="70"/>
  <c r="K100" i="70"/>
  <c r="Z99" i="70"/>
  <c r="Y99" i="70"/>
  <c r="X99" i="70"/>
  <c r="W99" i="70"/>
  <c r="V99" i="70"/>
  <c r="U99" i="70"/>
  <c r="T99" i="70"/>
  <c r="S99" i="70"/>
  <c r="O99" i="70"/>
  <c r="K99" i="70"/>
  <c r="Z98" i="70"/>
  <c r="Y98" i="70"/>
  <c r="X98" i="70"/>
  <c r="W98" i="70"/>
  <c r="V98" i="70"/>
  <c r="U98" i="70"/>
  <c r="T98" i="70"/>
  <c r="S98" i="70"/>
  <c r="O98" i="70"/>
  <c r="K98" i="70"/>
  <c r="Z97" i="70"/>
  <c r="Y97" i="70"/>
  <c r="X97" i="70"/>
  <c r="W97" i="70"/>
  <c r="V97" i="70"/>
  <c r="U97" i="70"/>
  <c r="T97" i="70"/>
  <c r="S97" i="70"/>
  <c r="O97" i="70"/>
  <c r="K97" i="70"/>
  <c r="Z96" i="70"/>
  <c r="Y96" i="70"/>
  <c r="X96" i="70"/>
  <c r="W96" i="70"/>
  <c r="V96" i="70"/>
  <c r="U96" i="70"/>
  <c r="T96" i="70"/>
  <c r="S96" i="70"/>
  <c r="O96" i="70"/>
  <c r="K96" i="70"/>
  <c r="Z95" i="70"/>
  <c r="Y95" i="70"/>
  <c r="X95" i="70"/>
  <c r="W95" i="70"/>
  <c r="V95" i="70"/>
  <c r="U95" i="70"/>
  <c r="T95" i="70"/>
  <c r="S95" i="70"/>
  <c r="O95" i="70"/>
  <c r="K95" i="70"/>
  <c r="Z94" i="70"/>
  <c r="Y94" i="70"/>
  <c r="X94" i="70"/>
  <c r="W94" i="70"/>
  <c r="V94" i="70"/>
  <c r="U94" i="70"/>
  <c r="T94" i="70"/>
  <c r="S94" i="70"/>
  <c r="O94" i="70"/>
  <c r="K94" i="70"/>
  <c r="Z93" i="70"/>
  <c r="Y93" i="70"/>
  <c r="X93" i="70"/>
  <c r="W93" i="70"/>
  <c r="V93" i="70"/>
  <c r="U93" i="70"/>
  <c r="T93" i="70"/>
  <c r="S93" i="70"/>
  <c r="T19" i="70" s="1"/>
  <c r="O93" i="70"/>
  <c r="K93" i="70"/>
  <c r="Z92" i="70"/>
  <c r="Y92" i="70"/>
  <c r="T25" i="70" s="1"/>
  <c r="X92" i="70"/>
  <c r="T24" i="70" s="1"/>
  <c r="W92" i="70"/>
  <c r="T23" i="70" s="1"/>
  <c r="V92" i="70"/>
  <c r="U92" i="70"/>
  <c r="T92" i="70"/>
  <c r="S92" i="70"/>
  <c r="O92" i="70"/>
  <c r="K92" i="70"/>
  <c r="C92" i="70"/>
  <c r="B93" i="70" s="1"/>
  <c r="C93" i="70" s="1"/>
  <c r="B94" i="70" s="1"/>
  <c r="C94" i="70" s="1"/>
  <c r="B95" i="70" s="1"/>
  <c r="C95" i="70" s="1"/>
  <c r="B96" i="70" s="1"/>
  <c r="C96" i="70" s="1"/>
  <c r="B97" i="70" s="1"/>
  <c r="C97" i="70" s="1"/>
  <c r="B98" i="70" s="1"/>
  <c r="C98" i="70" s="1"/>
  <c r="B99" i="70" s="1"/>
  <c r="C99" i="70" s="1"/>
  <c r="B100" i="70" s="1"/>
  <c r="C100" i="70" s="1"/>
  <c r="B101" i="70" s="1"/>
  <c r="C101" i="70" s="1"/>
  <c r="B102" i="70" s="1"/>
  <c r="C102" i="70" s="1"/>
  <c r="B92" i="70"/>
  <c r="A92" i="70"/>
  <c r="Z91" i="70"/>
  <c r="T26" i="70" s="1"/>
  <c r="Y91" i="70"/>
  <c r="X91" i="70"/>
  <c r="W91" i="70"/>
  <c r="V91" i="70"/>
  <c r="T22" i="70" s="1"/>
  <c r="U91" i="70"/>
  <c r="T21" i="70" s="1"/>
  <c r="T91" i="70"/>
  <c r="T20" i="70" s="1"/>
  <c r="S91" i="70"/>
  <c r="O91" i="70"/>
  <c r="K91" i="70"/>
  <c r="Z90" i="70"/>
  <c r="Y90" i="70"/>
  <c r="X90" i="70"/>
  <c r="W90" i="70"/>
  <c r="V90" i="70"/>
  <c r="U90" i="70"/>
  <c r="T90" i="70"/>
  <c r="S90" i="70"/>
  <c r="O90" i="70"/>
  <c r="K90" i="70"/>
  <c r="Z89" i="70"/>
  <c r="Y89" i="70"/>
  <c r="X89" i="70"/>
  <c r="W89" i="70"/>
  <c r="V89" i="70"/>
  <c r="U89" i="70"/>
  <c r="T89" i="70"/>
  <c r="S89" i="70"/>
  <c r="O89" i="70"/>
  <c r="K89" i="70"/>
  <c r="Z88" i="70"/>
  <c r="Y88" i="70"/>
  <c r="X88" i="70"/>
  <c r="W88" i="70"/>
  <c r="V88" i="70"/>
  <c r="U88" i="70"/>
  <c r="T88" i="70"/>
  <c r="S88" i="70"/>
  <c r="O88" i="70"/>
  <c r="K88" i="70"/>
  <c r="Z87" i="70"/>
  <c r="Y87" i="70"/>
  <c r="X87" i="70"/>
  <c r="W87" i="70"/>
  <c r="V87" i="70"/>
  <c r="U87" i="70"/>
  <c r="T87" i="70"/>
  <c r="S87" i="70"/>
  <c r="O87" i="70"/>
  <c r="K87" i="70"/>
  <c r="Z86" i="70"/>
  <c r="Y86" i="70"/>
  <c r="X86" i="70"/>
  <c r="W86" i="70"/>
  <c r="V86" i="70"/>
  <c r="U86" i="70"/>
  <c r="T86" i="70"/>
  <c r="S86" i="70"/>
  <c r="O86" i="70"/>
  <c r="K86" i="70"/>
  <c r="Z85" i="70"/>
  <c r="Y85" i="70"/>
  <c r="X85" i="70"/>
  <c r="W85" i="70"/>
  <c r="V85" i="70"/>
  <c r="U85" i="70"/>
  <c r="T85" i="70"/>
  <c r="S85" i="70"/>
  <c r="O85" i="70"/>
  <c r="K85" i="70"/>
  <c r="Z84" i="70"/>
  <c r="Y84" i="70"/>
  <c r="X84" i="70"/>
  <c r="W84" i="70"/>
  <c r="V84" i="70"/>
  <c r="U84" i="70"/>
  <c r="T84" i="70"/>
  <c r="S84" i="70"/>
  <c r="O84" i="70"/>
  <c r="K84" i="70"/>
  <c r="Z83" i="70"/>
  <c r="Y83" i="70"/>
  <c r="X83" i="70"/>
  <c r="W83" i="70"/>
  <c r="V83" i="70"/>
  <c r="U83" i="70"/>
  <c r="T83" i="70"/>
  <c r="S83" i="70"/>
  <c r="O83" i="70"/>
  <c r="K83" i="70"/>
  <c r="Z82" i="70"/>
  <c r="Y82" i="70"/>
  <c r="X82" i="70"/>
  <c r="S24" i="70" s="1"/>
  <c r="W82" i="70"/>
  <c r="V82" i="70"/>
  <c r="U82" i="70"/>
  <c r="T82" i="70"/>
  <c r="S82" i="70"/>
  <c r="O82" i="70"/>
  <c r="K82" i="70"/>
  <c r="Z81" i="70"/>
  <c r="Y81" i="70"/>
  <c r="X81" i="70"/>
  <c r="W81" i="70"/>
  <c r="V81" i="70"/>
  <c r="S22" i="70" s="1"/>
  <c r="U81" i="70"/>
  <c r="S21" i="70" s="1"/>
  <c r="T81" i="70"/>
  <c r="S20" i="70" s="1"/>
  <c r="S81" i="70"/>
  <c r="O81" i="70"/>
  <c r="K81" i="70"/>
  <c r="C81" i="70"/>
  <c r="B82" i="70" s="1"/>
  <c r="C82" i="70" s="1"/>
  <c r="B83" i="70" s="1"/>
  <c r="C83" i="70" s="1"/>
  <c r="B84" i="70" s="1"/>
  <c r="C84" i="70" s="1"/>
  <c r="B85" i="70" s="1"/>
  <c r="C85" i="70" s="1"/>
  <c r="B86" i="70" s="1"/>
  <c r="C86" i="70" s="1"/>
  <c r="B87" i="70" s="1"/>
  <c r="C87" i="70" s="1"/>
  <c r="B88" i="70" s="1"/>
  <c r="C88" i="70" s="1"/>
  <c r="B89" i="70" s="1"/>
  <c r="C89" i="70" s="1"/>
  <c r="B90" i="70" s="1"/>
  <c r="C90" i="70" s="1"/>
  <c r="B91" i="70" s="1"/>
  <c r="C91" i="70" s="1"/>
  <c r="B81" i="70"/>
  <c r="A81" i="70"/>
  <c r="Z80" i="70"/>
  <c r="S26" i="70" s="1"/>
  <c r="Y80" i="70"/>
  <c r="S25" i="70" s="1"/>
  <c r="X80" i="70"/>
  <c r="W80" i="70"/>
  <c r="S23" i="70" s="1"/>
  <c r="V80" i="70"/>
  <c r="U80" i="70"/>
  <c r="T80" i="70"/>
  <c r="S80" i="70"/>
  <c r="O80" i="70"/>
  <c r="K80" i="70"/>
  <c r="Z79" i="70"/>
  <c r="Y79" i="70"/>
  <c r="X79" i="70"/>
  <c r="W79" i="70"/>
  <c r="V79" i="70"/>
  <c r="U79" i="70"/>
  <c r="T79" i="70"/>
  <c r="S79" i="70"/>
  <c r="O79" i="70"/>
  <c r="K79" i="70"/>
  <c r="Z78" i="70"/>
  <c r="Y78" i="70"/>
  <c r="X78" i="70"/>
  <c r="W78" i="70"/>
  <c r="V78" i="70"/>
  <c r="U78" i="70"/>
  <c r="T78" i="70"/>
  <c r="S78" i="70"/>
  <c r="O78" i="70"/>
  <c r="K78" i="70"/>
  <c r="Z77" i="70"/>
  <c r="Y77" i="70"/>
  <c r="X77" i="70"/>
  <c r="W77" i="70"/>
  <c r="V77" i="70"/>
  <c r="U77" i="70"/>
  <c r="T77" i="70"/>
  <c r="S77" i="70"/>
  <c r="O77" i="70"/>
  <c r="K77" i="70"/>
  <c r="Z76" i="70"/>
  <c r="Y76" i="70"/>
  <c r="X76" i="70"/>
  <c r="W76" i="70"/>
  <c r="V76" i="70"/>
  <c r="U76" i="70"/>
  <c r="T76" i="70"/>
  <c r="S76" i="70"/>
  <c r="O76" i="70"/>
  <c r="K76" i="70"/>
  <c r="Z75" i="70"/>
  <c r="Y75" i="70"/>
  <c r="X75" i="70"/>
  <c r="W75" i="70"/>
  <c r="V75" i="70"/>
  <c r="U75" i="70"/>
  <c r="T75" i="70"/>
  <c r="S75" i="70"/>
  <c r="O75" i="70"/>
  <c r="K75" i="70"/>
  <c r="Z74" i="70"/>
  <c r="Y74" i="70"/>
  <c r="X74" i="70"/>
  <c r="W74" i="70"/>
  <c r="V74" i="70"/>
  <c r="U74" i="70"/>
  <c r="T74" i="70"/>
  <c r="S74" i="70"/>
  <c r="O74" i="70"/>
  <c r="K74" i="70"/>
  <c r="Z73" i="70"/>
  <c r="Y73" i="70"/>
  <c r="X73" i="70"/>
  <c r="W73" i="70"/>
  <c r="V73" i="70"/>
  <c r="U73" i="70"/>
  <c r="T73" i="70"/>
  <c r="S73" i="70"/>
  <c r="O73" i="70"/>
  <c r="K73" i="70"/>
  <c r="Z72" i="70"/>
  <c r="Y72" i="70"/>
  <c r="X72" i="70"/>
  <c r="W72" i="70"/>
  <c r="V72" i="70"/>
  <c r="U72" i="70"/>
  <c r="T72" i="70"/>
  <c r="S72" i="70"/>
  <c r="O72" i="70"/>
  <c r="K72" i="70"/>
  <c r="Z71" i="70"/>
  <c r="Y71" i="70"/>
  <c r="X71" i="70"/>
  <c r="W71" i="70"/>
  <c r="V71" i="70"/>
  <c r="R22" i="70" s="1"/>
  <c r="U71" i="70"/>
  <c r="T71" i="70"/>
  <c r="S71" i="70"/>
  <c r="O71" i="70"/>
  <c r="K71" i="70"/>
  <c r="Z70" i="70"/>
  <c r="R26" i="70" s="1"/>
  <c r="Y70" i="70"/>
  <c r="X70" i="70"/>
  <c r="W70" i="70"/>
  <c r="V70" i="70"/>
  <c r="U70" i="70"/>
  <c r="T70" i="70"/>
  <c r="S70" i="70"/>
  <c r="R19" i="70" s="1"/>
  <c r="O70" i="70"/>
  <c r="K70" i="70"/>
  <c r="B70" i="70"/>
  <c r="C70" i="70" s="1"/>
  <c r="B71" i="70" s="1"/>
  <c r="C71" i="70" s="1"/>
  <c r="B72" i="70" s="1"/>
  <c r="C72" i="70" s="1"/>
  <c r="B73" i="70" s="1"/>
  <c r="C73" i="70" s="1"/>
  <c r="B74" i="70" s="1"/>
  <c r="C74" i="70" s="1"/>
  <c r="B75" i="70" s="1"/>
  <c r="C75" i="70" s="1"/>
  <c r="B76" i="70" s="1"/>
  <c r="C76" i="70" s="1"/>
  <c r="B77" i="70" s="1"/>
  <c r="C77" i="70" s="1"/>
  <c r="B78" i="70" s="1"/>
  <c r="C78" i="70" s="1"/>
  <c r="B79" i="70" s="1"/>
  <c r="C79" i="70" s="1"/>
  <c r="B80" i="70" s="1"/>
  <c r="C80" i="70" s="1"/>
  <c r="A70" i="70"/>
  <c r="Z69" i="70"/>
  <c r="Y69" i="70"/>
  <c r="X69" i="70"/>
  <c r="W69" i="70"/>
  <c r="R23" i="70" s="1"/>
  <c r="V69" i="70"/>
  <c r="U69" i="70"/>
  <c r="T69" i="70"/>
  <c r="S69" i="70"/>
  <c r="O69" i="70"/>
  <c r="K69" i="70"/>
  <c r="Z68" i="70"/>
  <c r="Y68" i="70"/>
  <c r="X68" i="70"/>
  <c r="W68" i="70"/>
  <c r="V68" i="70"/>
  <c r="U68" i="70"/>
  <c r="T68" i="70"/>
  <c r="S68" i="70"/>
  <c r="O68" i="70"/>
  <c r="K68" i="70"/>
  <c r="Z67" i="70"/>
  <c r="Y67" i="70"/>
  <c r="X67" i="70"/>
  <c r="W67" i="70"/>
  <c r="V67" i="70"/>
  <c r="U67" i="70"/>
  <c r="T67" i="70"/>
  <c r="S67" i="70"/>
  <c r="O67" i="70"/>
  <c r="K67" i="70"/>
  <c r="Z66" i="70"/>
  <c r="Y66" i="70"/>
  <c r="X66" i="70"/>
  <c r="W66" i="70"/>
  <c r="V66" i="70"/>
  <c r="U66" i="70"/>
  <c r="T66" i="70"/>
  <c r="S66" i="70"/>
  <c r="O66" i="70"/>
  <c r="K66" i="70"/>
  <c r="Z65" i="70"/>
  <c r="Y65" i="70"/>
  <c r="X65" i="70"/>
  <c r="W65" i="70"/>
  <c r="V65" i="70"/>
  <c r="U65" i="70"/>
  <c r="T65" i="70"/>
  <c r="S65" i="70"/>
  <c r="O65" i="70"/>
  <c r="K65" i="70"/>
  <c r="Z64" i="70"/>
  <c r="Y64" i="70"/>
  <c r="X64" i="70"/>
  <c r="W64" i="70"/>
  <c r="V64" i="70"/>
  <c r="U64" i="70"/>
  <c r="T64" i="70"/>
  <c r="S64" i="70"/>
  <c r="O64" i="70"/>
  <c r="K64" i="70"/>
  <c r="Z63" i="70"/>
  <c r="Y63" i="70"/>
  <c r="X63" i="70"/>
  <c r="W63" i="70"/>
  <c r="V63" i="70"/>
  <c r="U63" i="70"/>
  <c r="T63" i="70"/>
  <c r="S63" i="70"/>
  <c r="O63" i="70"/>
  <c r="K63" i="70"/>
  <c r="Z62" i="70"/>
  <c r="Y62" i="70"/>
  <c r="X62" i="70"/>
  <c r="W62" i="70"/>
  <c r="V62" i="70"/>
  <c r="U62" i="70"/>
  <c r="T62" i="70"/>
  <c r="S62" i="70"/>
  <c r="O62" i="70"/>
  <c r="K62" i="70"/>
  <c r="Z61" i="70"/>
  <c r="Y61" i="70"/>
  <c r="X61" i="70"/>
  <c r="W61" i="70"/>
  <c r="V61" i="70"/>
  <c r="U61" i="70"/>
  <c r="T61" i="70"/>
  <c r="S61" i="70"/>
  <c r="O61" i="70"/>
  <c r="K61" i="70"/>
  <c r="Z60" i="70"/>
  <c r="Z114" i="70" s="1"/>
  <c r="Y60" i="70"/>
  <c r="X60" i="70"/>
  <c r="W60" i="70"/>
  <c r="V60" i="70"/>
  <c r="U60" i="70"/>
  <c r="T60" i="70"/>
  <c r="S60" i="70"/>
  <c r="S114" i="70" s="1"/>
  <c r="O60" i="70"/>
  <c r="K60" i="70"/>
  <c r="Z59" i="70"/>
  <c r="Y59" i="70"/>
  <c r="X59" i="70"/>
  <c r="W59" i="70"/>
  <c r="V59" i="70"/>
  <c r="U59" i="70"/>
  <c r="T59" i="70"/>
  <c r="S59" i="70"/>
  <c r="O59" i="70"/>
  <c r="K59" i="70"/>
  <c r="B59" i="70"/>
  <c r="C59" i="70" s="1"/>
  <c r="B60" i="70" s="1"/>
  <c r="C60" i="70" s="1"/>
  <c r="B61" i="70" s="1"/>
  <c r="C61" i="70" s="1"/>
  <c r="B62" i="70" s="1"/>
  <c r="C62" i="70" s="1"/>
  <c r="B63" i="70" s="1"/>
  <c r="C63" i="70" s="1"/>
  <c r="B64" i="70" s="1"/>
  <c r="C64" i="70" s="1"/>
  <c r="B65" i="70" s="1"/>
  <c r="C65" i="70" s="1"/>
  <c r="B66" i="70" s="1"/>
  <c r="C66" i="70" s="1"/>
  <c r="B67" i="70" s="1"/>
  <c r="C67" i="70" s="1"/>
  <c r="B68" i="70" s="1"/>
  <c r="C68" i="70" s="1"/>
  <c r="B69" i="70" s="1"/>
  <c r="C69" i="70" s="1"/>
  <c r="A59" i="70"/>
  <c r="Z58" i="70"/>
  <c r="Y58" i="70"/>
  <c r="X58" i="70"/>
  <c r="W58" i="70"/>
  <c r="V58" i="70"/>
  <c r="U58" i="70"/>
  <c r="T58" i="70"/>
  <c r="S58" i="70"/>
  <c r="O58" i="70"/>
  <c r="K58" i="70"/>
  <c r="Z57" i="70"/>
  <c r="Y57" i="70"/>
  <c r="X57" i="70"/>
  <c r="W57" i="70"/>
  <c r="V57" i="70"/>
  <c r="U57" i="70"/>
  <c r="T57" i="70"/>
  <c r="S57" i="70"/>
  <c r="O57" i="70"/>
  <c r="K57" i="70"/>
  <c r="Z56" i="70"/>
  <c r="Y56" i="70"/>
  <c r="X56" i="70"/>
  <c r="W56" i="70"/>
  <c r="V56" i="70"/>
  <c r="U56" i="70"/>
  <c r="T56" i="70"/>
  <c r="S56" i="70"/>
  <c r="O56" i="70"/>
  <c r="K56" i="70"/>
  <c r="Z55" i="70"/>
  <c r="Y55" i="70"/>
  <c r="X55" i="70"/>
  <c r="W55" i="70"/>
  <c r="V55" i="70"/>
  <c r="U55" i="70"/>
  <c r="T55" i="70"/>
  <c r="S55" i="70"/>
  <c r="O55" i="70"/>
  <c r="K55" i="70"/>
  <c r="Z54" i="70"/>
  <c r="Y54" i="70"/>
  <c r="X54" i="70"/>
  <c r="W54" i="70"/>
  <c r="V54" i="70"/>
  <c r="U54" i="70"/>
  <c r="T54" i="70"/>
  <c r="S54" i="70"/>
  <c r="O54" i="70"/>
  <c r="K54" i="70"/>
  <c r="Z53" i="70"/>
  <c r="Y53" i="70"/>
  <c r="X53" i="70"/>
  <c r="W53" i="70"/>
  <c r="V53" i="70"/>
  <c r="U53" i="70"/>
  <c r="T53" i="70"/>
  <c r="S53" i="70"/>
  <c r="O53" i="70"/>
  <c r="K53" i="70"/>
  <c r="Z52" i="70"/>
  <c r="Y52" i="70"/>
  <c r="X52" i="70"/>
  <c r="W52" i="70"/>
  <c r="V52" i="70"/>
  <c r="U52" i="70"/>
  <c r="T52" i="70"/>
  <c r="S52" i="70"/>
  <c r="O52" i="70"/>
  <c r="K52" i="70"/>
  <c r="Z51" i="70"/>
  <c r="Y51" i="70"/>
  <c r="X51" i="70"/>
  <c r="W51" i="70"/>
  <c r="V51" i="70"/>
  <c r="U51" i="70"/>
  <c r="T51" i="70"/>
  <c r="S51" i="70"/>
  <c r="O51" i="70"/>
  <c r="K51" i="70"/>
  <c r="Z50" i="70"/>
  <c r="Y50" i="70"/>
  <c r="X50" i="70"/>
  <c r="W50" i="70"/>
  <c r="V50" i="70"/>
  <c r="U50" i="70"/>
  <c r="T50" i="70"/>
  <c r="S50" i="70"/>
  <c r="O50" i="70"/>
  <c r="K50" i="70"/>
  <c r="Z49" i="70"/>
  <c r="Y49" i="70"/>
  <c r="X49" i="70"/>
  <c r="W49" i="70"/>
  <c r="V49" i="70"/>
  <c r="U49" i="70"/>
  <c r="T49" i="70"/>
  <c r="S49" i="70"/>
  <c r="O49" i="70"/>
  <c r="K49" i="70"/>
  <c r="Z48" i="70"/>
  <c r="Y48" i="70"/>
  <c r="X48" i="70"/>
  <c r="W48" i="70"/>
  <c r="V48" i="70"/>
  <c r="U48" i="70"/>
  <c r="T48" i="70"/>
  <c r="P20" i="70" s="1"/>
  <c r="S48" i="70"/>
  <c r="O48" i="70"/>
  <c r="K48" i="70"/>
  <c r="Z47" i="70"/>
  <c r="Y47" i="70"/>
  <c r="Y114" i="70" s="1"/>
  <c r="X47" i="70"/>
  <c r="P24" i="70" s="1"/>
  <c r="V24" i="70" s="1"/>
  <c r="W47" i="70"/>
  <c r="W114" i="70" s="1"/>
  <c r="V47" i="70"/>
  <c r="V114" i="70" s="1"/>
  <c r="U47" i="70"/>
  <c r="U114" i="70" s="1"/>
  <c r="T47" i="70"/>
  <c r="S47" i="70"/>
  <c r="O47" i="70"/>
  <c r="K47" i="70"/>
  <c r="C47" i="70"/>
  <c r="B48" i="70" s="1"/>
  <c r="C48" i="70" s="1"/>
  <c r="B49" i="70" s="1"/>
  <c r="C49" i="70" s="1"/>
  <c r="B50" i="70" s="1"/>
  <c r="C50" i="70" s="1"/>
  <c r="B51" i="70" s="1"/>
  <c r="C51" i="70" s="1"/>
  <c r="B52" i="70" s="1"/>
  <c r="C52" i="70" s="1"/>
  <c r="B53" i="70" s="1"/>
  <c r="C53" i="70" s="1"/>
  <c r="B54" i="70" s="1"/>
  <c r="C54" i="70" s="1"/>
  <c r="B55" i="70" s="1"/>
  <c r="C55" i="70" s="1"/>
  <c r="B56" i="70" s="1"/>
  <c r="C56" i="70" s="1"/>
  <c r="B57" i="70" s="1"/>
  <c r="C57" i="70" s="1"/>
  <c r="B58" i="70" s="1"/>
  <c r="C58" i="70" s="1"/>
  <c r="B47" i="70"/>
  <c r="A47" i="70"/>
  <c r="L43" i="70"/>
  <c r="K42" i="70"/>
  <c r="K41" i="70"/>
  <c r="K40" i="70"/>
  <c r="K39" i="70"/>
  <c r="K38" i="70"/>
  <c r="K37" i="70"/>
  <c r="K43" i="70" s="1"/>
  <c r="K31" i="70"/>
  <c r="H3" i="70" s="1"/>
  <c r="F31" i="70"/>
  <c r="D31" i="70"/>
  <c r="A31" i="70"/>
  <c r="L29" i="70"/>
  <c r="K29" i="70"/>
  <c r="G29" i="70" s="1"/>
  <c r="F29" i="70"/>
  <c r="D29" i="70"/>
  <c r="A29" i="70"/>
  <c r="K27" i="70"/>
  <c r="G27" i="70"/>
  <c r="F27" i="70"/>
  <c r="D27" i="70"/>
  <c r="A27" i="70"/>
  <c r="Q26" i="70"/>
  <c r="P26" i="70"/>
  <c r="R25" i="70"/>
  <c r="Q25" i="70"/>
  <c r="P25" i="70"/>
  <c r="K25" i="70"/>
  <c r="G25" i="70"/>
  <c r="F25" i="70"/>
  <c r="D25" i="70"/>
  <c r="A25" i="70"/>
  <c r="R24" i="70"/>
  <c r="Q24" i="70"/>
  <c r="Q23" i="70"/>
  <c r="P23" i="70"/>
  <c r="K23" i="70"/>
  <c r="G23" i="70"/>
  <c r="F23" i="70"/>
  <c r="D23" i="70"/>
  <c r="A23" i="70"/>
  <c r="Q22" i="70"/>
  <c r="P22" i="70"/>
  <c r="R21" i="70"/>
  <c r="Q21" i="70"/>
  <c r="P21" i="70"/>
  <c r="V21" i="70" s="1"/>
  <c r="K21" i="70"/>
  <c r="G21" i="70"/>
  <c r="F21" i="70"/>
  <c r="D21" i="70"/>
  <c r="A21" i="70"/>
  <c r="R20" i="70"/>
  <c r="Q20" i="70"/>
  <c r="S19" i="70"/>
  <c r="S27" i="70" s="1"/>
  <c r="P19" i="70"/>
  <c r="Z228" i="69"/>
  <c r="Y228" i="69"/>
  <c r="X228" i="69"/>
  <c r="W228" i="69"/>
  <c r="V228" i="69"/>
  <c r="U228" i="69"/>
  <c r="T228" i="69"/>
  <c r="S228" i="69"/>
  <c r="O228" i="69"/>
  <c r="K228" i="69"/>
  <c r="Z227" i="69"/>
  <c r="Y227" i="69"/>
  <c r="X227" i="69"/>
  <c r="W227" i="69"/>
  <c r="V227" i="69"/>
  <c r="U227" i="69"/>
  <c r="T227" i="69"/>
  <c r="S227" i="69"/>
  <c r="O227" i="69"/>
  <c r="K227" i="69"/>
  <c r="Z226" i="69"/>
  <c r="Y226" i="69"/>
  <c r="X226" i="69"/>
  <c r="W226" i="69"/>
  <c r="V226" i="69"/>
  <c r="U226" i="69"/>
  <c r="T226" i="69"/>
  <c r="S226" i="69"/>
  <c r="O226" i="69"/>
  <c r="K226" i="69"/>
  <c r="Z225" i="69"/>
  <c r="Y225" i="69"/>
  <c r="X225" i="69"/>
  <c r="W225" i="69"/>
  <c r="V225" i="69"/>
  <c r="U225" i="69"/>
  <c r="T225" i="69"/>
  <c r="S225" i="69"/>
  <c r="O225" i="69"/>
  <c r="K225" i="69"/>
  <c r="Z224" i="69"/>
  <c r="Y224" i="69"/>
  <c r="X224" i="69"/>
  <c r="W224" i="69"/>
  <c r="V224" i="69"/>
  <c r="U224" i="69"/>
  <c r="T224" i="69"/>
  <c r="S224" i="69"/>
  <c r="O224" i="69"/>
  <c r="K224" i="69"/>
  <c r="Z223" i="69"/>
  <c r="Y223" i="69"/>
  <c r="X223" i="69"/>
  <c r="W223" i="69"/>
  <c r="V223" i="69"/>
  <c r="U223" i="69"/>
  <c r="T223" i="69"/>
  <c r="S223" i="69"/>
  <c r="O223" i="69"/>
  <c r="K223" i="69"/>
  <c r="Z222" i="69"/>
  <c r="Y222" i="69"/>
  <c r="X222" i="69"/>
  <c r="W222" i="69"/>
  <c r="V222" i="69"/>
  <c r="U222" i="69"/>
  <c r="T222" i="69"/>
  <c r="S222" i="69"/>
  <c r="O222" i="69"/>
  <c r="K222" i="69"/>
  <c r="Z221" i="69"/>
  <c r="Y221" i="69"/>
  <c r="X221" i="69"/>
  <c r="W221" i="69"/>
  <c r="V221" i="69"/>
  <c r="U221" i="69"/>
  <c r="T221" i="69"/>
  <c r="S221" i="69"/>
  <c r="O221" i="69"/>
  <c r="K221" i="69"/>
  <c r="Z220" i="69"/>
  <c r="Y220" i="69"/>
  <c r="X220" i="69"/>
  <c r="W220" i="69"/>
  <c r="V220" i="69"/>
  <c r="U220" i="69"/>
  <c r="T220" i="69"/>
  <c r="S220" i="69"/>
  <c r="O220" i="69"/>
  <c r="K220" i="69"/>
  <c r="Z219" i="69"/>
  <c r="Y219" i="69"/>
  <c r="X219" i="69"/>
  <c r="W219" i="69"/>
  <c r="V219" i="69"/>
  <c r="U219" i="69"/>
  <c r="T219" i="69"/>
  <c r="S219" i="69"/>
  <c r="O219" i="69"/>
  <c r="K219" i="69"/>
  <c r="Z218" i="69"/>
  <c r="Y218" i="69"/>
  <c r="U140" i="69" s="1"/>
  <c r="X218" i="69"/>
  <c r="W218" i="69"/>
  <c r="V218" i="69"/>
  <c r="U218" i="69"/>
  <c r="U136" i="69" s="1"/>
  <c r="T218" i="69"/>
  <c r="S218" i="69"/>
  <c r="O218" i="69"/>
  <c r="K218" i="69"/>
  <c r="B218" i="69"/>
  <c r="C218" i="69" s="1"/>
  <c r="B219" i="69" s="1"/>
  <c r="C219" i="69" s="1"/>
  <c r="B220" i="69" s="1"/>
  <c r="C220" i="69" s="1"/>
  <c r="B221" i="69" s="1"/>
  <c r="C221" i="69" s="1"/>
  <c r="B222" i="69" s="1"/>
  <c r="C222" i="69" s="1"/>
  <c r="B223" i="69" s="1"/>
  <c r="C223" i="69" s="1"/>
  <c r="B224" i="69" s="1"/>
  <c r="C224" i="69" s="1"/>
  <c r="B225" i="69" s="1"/>
  <c r="C225" i="69" s="1"/>
  <c r="B226" i="69" s="1"/>
  <c r="C226" i="69" s="1"/>
  <c r="B227" i="69" s="1"/>
  <c r="C227" i="69" s="1"/>
  <c r="B228" i="69" s="1"/>
  <c r="C228" i="69" s="1"/>
  <c r="A218" i="69"/>
  <c r="Z217" i="69"/>
  <c r="U141" i="69" s="1"/>
  <c r="Y217" i="69"/>
  <c r="X217" i="69"/>
  <c r="W217" i="69"/>
  <c r="U138" i="69" s="1"/>
  <c r="V217" i="69"/>
  <c r="U137" i="69" s="1"/>
  <c r="U217" i="69"/>
  <c r="T217" i="69"/>
  <c r="S217" i="69"/>
  <c r="O217" i="69"/>
  <c r="K217" i="69"/>
  <c r="Z216" i="69"/>
  <c r="Y216" i="69"/>
  <c r="X216" i="69"/>
  <c r="W216" i="69"/>
  <c r="V216" i="69"/>
  <c r="U216" i="69"/>
  <c r="T216" i="69"/>
  <c r="S216" i="69"/>
  <c r="O216" i="69"/>
  <c r="K216" i="69"/>
  <c r="Z215" i="69"/>
  <c r="Y215" i="69"/>
  <c r="X215" i="69"/>
  <c r="W215" i="69"/>
  <c r="V215" i="69"/>
  <c r="U215" i="69"/>
  <c r="T215" i="69"/>
  <c r="S215" i="69"/>
  <c r="O215" i="69"/>
  <c r="K215" i="69"/>
  <c r="Z214" i="69"/>
  <c r="Y214" i="69"/>
  <c r="X214" i="69"/>
  <c r="W214" i="69"/>
  <c r="V214" i="69"/>
  <c r="U214" i="69"/>
  <c r="T214" i="69"/>
  <c r="S214" i="69"/>
  <c r="O214" i="69"/>
  <c r="K214" i="69"/>
  <c r="Z213" i="69"/>
  <c r="Y213" i="69"/>
  <c r="X213" i="69"/>
  <c r="W213" i="69"/>
  <c r="V213" i="69"/>
  <c r="U213" i="69"/>
  <c r="T213" i="69"/>
  <c r="S213" i="69"/>
  <c r="O213" i="69"/>
  <c r="K213" i="69"/>
  <c r="Z212" i="69"/>
  <c r="Y212" i="69"/>
  <c r="X212" i="69"/>
  <c r="W212" i="69"/>
  <c r="V212" i="69"/>
  <c r="U212" i="69"/>
  <c r="T212" i="69"/>
  <c r="S212" i="69"/>
  <c r="O212" i="69"/>
  <c r="K212" i="69"/>
  <c r="Z211" i="69"/>
  <c r="Y211" i="69"/>
  <c r="X211" i="69"/>
  <c r="W211" i="69"/>
  <c r="V211" i="69"/>
  <c r="U211" i="69"/>
  <c r="T211" i="69"/>
  <c r="S211" i="69"/>
  <c r="O211" i="69"/>
  <c r="K211" i="69"/>
  <c r="Z210" i="69"/>
  <c r="Y210" i="69"/>
  <c r="X210" i="69"/>
  <c r="W210" i="69"/>
  <c r="V210" i="69"/>
  <c r="U210" i="69"/>
  <c r="T210" i="69"/>
  <c r="S210" i="69"/>
  <c r="O210" i="69"/>
  <c r="K210" i="69"/>
  <c r="Z209" i="69"/>
  <c r="Y209" i="69"/>
  <c r="X209" i="69"/>
  <c r="W209" i="69"/>
  <c r="V209" i="69"/>
  <c r="U209" i="69"/>
  <c r="T209" i="69"/>
  <c r="S209" i="69"/>
  <c r="O209" i="69"/>
  <c r="K209" i="69"/>
  <c r="Z208" i="69"/>
  <c r="Y208" i="69"/>
  <c r="X208" i="69"/>
  <c r="W208" i="69"/>
  <c r="V208" i="69"/>
  <c r="U208" i="69"/>
  <c r="T208" i="69"/>
  <c r="S208" i="69"/>
  <c r="T134" i="69" s="1"/>
  <c r="O208" i="69"/>
  <c r="K208" i="69"/>
  <c r="Z207" i="69"/>
  <c r="T141" i="69" s="1"/>
  <c r="Y207" i="69"/>
  <c r="X207" i="69"/>
  <c r="W207" i="69"/>
  <c r="V207" i="69"/>
  <c r="T137" i="69" s="1"/>
  <c r="U207" i="69"/>
  <c r="T207" i="69"/>
  <c r="S207" i="69"/>
  <c r="O207" i="69"/>
  <c r="K207" i="69"/>
  <c r="B207" i="69"/>
  <c r="C207" i="69" s="1"/>
  <c r="B208" i="69" s="1"/>
  <c r="C208" i="69" s="1"/>
  <c r="B209" i="69" s="1"/>
  <c r="C209" i="69" s="1"/>
  <c r="B210" i="69" s="1"/>
  <c r="C210" i="69" s="1"/>
  <c r="B211" i="69" s="1"/>
  <c r="C211" i="69" s="1"/>
  <c r="B212" i="69" s="1"/>
  <c r="C212" i="69" s="1"/>
  <c r="B213" i="69" s="1"/>
  <c r="C213" i="69" s="1"/>
  <c r="B214" i="69" s="1"/>
  <c r="C214" i="69" s="1"/>
  <c r="B215" i="69" s="1"/>
  <c r="C215" i="69" s="1"/>
  <c r="B216" i="69" s="1"/>
  <c r="C216" i="69" s="1"/>
  <c r="B217" i="69" s="1"/>
  <c r="C217" i="69" s="1"/>
  <c r="A207" i="69"/>
  <c r="Z206" i="69"/>
  <c r="Y206" i="69"/>
  <c r="X206" i="69"/>
  <c r="W206" i="69"/>
  <c r="T138" i="69" s="1"/>
  <c r="V206" i="69"/>
  <c r="U206" i="69"/>
  <c r="T206" i="69"/>
  <c r="T135" i="69" s="1"/>
  <c r="S206" i="69"/>
  <c r="O206" i="69"/>
  <c r="K206" i="69"/>
  <c r="Z205" i="69"/>
  <c r="Y205" i="69"/>
  <c r="X205" i="69"/>
  <c r="W205" i="69"/>
  <c r="V205" i="69"/>
  <c r="U205" i="69"/>
  <c r="T205" i="69"/>
  <c r="S205" i="69"/>
  <c r="O205" i="69"/>
  <c r="K205" i="69"/>
  <c r="Z204" i="69"/>
  <c r="Y204" i="69"/>
  <c r="X204" i="69"/>
  <c r="W204" i="69"/>
  <c r="V204" i="69"/>
  <c r="U204" i="69"/>
  <c r="T204" i="69"/>
  <c r="S204" i="69"/>
  <c r="O204" i="69"/>
  <c r="K204" i="69"/>
  <c r="Z203" i="69"/>
  <c r="Y203" i="69"/>
  <c r="X203" i="69"/>
  <c r="W203" i="69"/>
  <c r="V203" i="69"/>
  <c r="U203" i="69"/>
  <c r="T203" i="69"/>
  <c r="S203" i="69"/>
  <c r="O203" i="69"/>
  <c r="K203" i="69"/>
  <c r="Z202" i="69"/>
  <c r="Y202" i="69"/>
  <c r="X202" i="69"/>
  <c r="W202" i="69"/>
  <c r="V202" i="69"/>
  <c r="U202" i="69"/>
  <c r="T202" i="69"/>
  <c r="S202" i="69"/>
  <c r="O202" i="69"/>
  <c r="K202" i="69"/>
  <c r="Z201" i="69"/>
  <c r="Y201" i="69"/>
  <c r="X201" i="69"/>
  <c r="W201" i="69"/>
  <c r="V201" i="69"/>
  <c r="U201" i="69"/>
  <c r="T201" i="69"/>
  <c r="S201" i="69"/>
  <c r="O201" i="69"/>
  <c r="K201" i="69"/>
  <c r="Z200" i="69"/>
  <c r="Y200" i="69"/>
  <c r="X200" i="69"/>
  <c r="W200" i="69"/>
  <c r="V200" i="69"/>
  <c r="U200" i="69"/>
  <c r="T200" i="69"/>
  <c r="S200" i="69"/>
  <c r="O200" i="69"/>
  <c r="K200" i="69"/>
  <c r="Z199" i="69"/>
  <c r="Y199" i="69"/>
  <c r="X199" i="69"/>
  <c r="W199" i="69"/>
  <c r="V199" i="69"/>
  <c r="U199" i="69"/>
  <c r="T199" i="69"/>
  <c r="S199" i="69"/>
  <c r="O199" i="69"/>
  <c r="K199" i="69"/>
  <c r="Z198" i="69"/>
  <c r="Y198" i="69"/>
  <c r="X198" i="69"/>
  <c r="W198" i="69"/>
  <c r="V198" i="69"/>
  <c r="U198" i="69"/>
  <c r="T198" i="69"/>
  <c r="S198" i="69"/>
  <c r="O198" i="69"/>
  <c r="K198" i="69"/>
  <c r="Z197" i="69"/>
  <c r="Y197" i="69"/>
  <c r="X197" i="69"/>
  <c r="W197" i="69"/>
  <c r="V197" i="69"/>
  <c r="U197" i="69"/>
  <c r="T197" i="69"/>
  <c r="S197" i="69"/>
  <c r="O197" i="69"/>
  <c r="K197" i="69"/>
  <c r="Z196" i="69"/>
  <c r="Y196" i="69"/>
  <c r="X196" i="69"/>
  <c r="W196" i="69"/>
  <c r="V196" i="69"/>
  <c r="U196" i="69"/>
  <c r="T196" i="69"/>
  <c r="S196" i="69"/>
  <c r="S134" i="69" s="1"/>
  <c r="O196" i="69"/>
  <c r="K196" i="69"/>
  <c r="B196" i="69"/>
  <c r="C196" i="69" s="1"/>
  <c r="B197" i="69" s="1"/>
  <c r="C197" i="69" s="1"/>
  <c r="B198" i="69" s="1"/>
  <c r="C198" i="69" s="1"/>
  <c r="B199" i="69" s="1"/>
  <c r="C199" i="69" s="1"/>
  <c r="B200" i="69" s="1"/>
  <c r="C200" i="69" s="1"/>
  <c r="B201" i="69" s="1"/>
  <c r="C201" i="69" s="1"/>
  <c r="B202" i="69" s="1"/>
  <c r="C202" i="69" s="1"/>
  <c r="B203" i="69" s="1"/>
  <c r="C203" i="69" s="1"/>
  <c r="B204" i="69" s="1"/>
  <c r="C204" i="69" s="1"/>
  <c r="B205" i="69" s="1"/>
  <c r="C205" i="69" s="1"/>
  <c r="B206" i="69" s="1"/>
  <c r="C206" i="69" s="1"/>
  <c r="A196" i="69"/>
  <c r="Z195" i="69"/>
  <c r="Y195" i="69"/>
  <c r="X195" i="69"/>
  <c r="W195" i="69"/>
  <c r="V195" i="69"/>
  <c r="U195" i="69"/>
  <c r="T195" i="69"/>
  <c r="S195" i="69"/>
  <c r="O195" i="69"/>
  <c r="K195" i="69"/>
  <c r="Z194" i="69"/>
  <c r="Y194" i="69"/>
  <c r="X194" i="69"/>
  <c r="W194" i="69"/>
  <c r="V194" i="69"/>
  <c r="U194" i="69"/>
  <c r="T194" i="69"/>
  <c r="S194" i="69"/>
  <c r="O194" i="69"/>
  <c r="K194" i="69"/>
  <c r="Z193" i="69"/>
  <c r="Y193" i="69"/>
  <c r="X193" i="69"/>
  <c r="W193" i="69"/>
  <c r="V193" i="69"/>
  <c r="U193" i="69"/>
  <c r="T193" i="69"/>
  <c r="S193" i="69"/>
  <c r="O193" i="69"/>
  <c r="K193" i="69"/>
  <c r="Z192" i="69"/>
  <c r="Y192" i="69"/>
  <c r="X192" i="69"/>
  <c r="W192" i="69"/>
  <c r="V192" i="69"/>
  <c r="U192" i="69"/>
  <c r="T192" i="69"/>
  <c r="S192" i="69"/>
  <c r="O192" i="69"/>
  <c r="K192" i="69"/>
  <c r="Z191" i="69"/>
  <c r="Y191" i="69"/>
  <c r="X191" i="69"/>
  <c r="W191" i="69"/>
  <c r="V191" i="69"/>
  <c r="U191" i="69"/>
  <c r="T191" i="69"/>
  <c r="S191" i="69"/>
  <c r="O191" i="69"/>
  <c r="K191" i="69"/>
  <c r="Z190" i="69"/>
  <c r="Y190" i="69"/>
  <c r="X190" i="69"/>
  <c r="W190" i="69"/>
  <c r="V190" i="69"/>
  <c r="U190" i="69"/>
  <c r="T190" i="69"/>
  <c r="S190" i="69"/>
  <c r="O190" i="69"/>
  <c r="K190" i="69"/>
  <c r="Z189" i="69"/>
  <c r="Y189" i="69"/>
  <c r="X189" i="69"/>
  <c r="W189" i="69"/>
  <c r="V189" i="69"/>
  <c r="U189" i="69"/>
  <c r="T189" i="69"/>
  <c r="S189" i="69"/>
  <c r="O189" i="69"/>
  <c r="K189" i="69"/>
  <c r="Z188" i="69"/>
  <c r="Y188" i="69"/>
  <c r="X188" i="69"/>
  <c r="W188" i="69"/>
  <c r="V188" i="69"/>
  <c r="U188" i="69"/>
  <c r="T188" i="69"/>
  <c r="S188" i="69"/>
  <c r="O188" i="69"/>
  <c r="K188" i="69"/>
  <c r="Z187" i="69"/>
  <c r="Y187" i="69"/>
  <c r="X187" i="69"/>
  <c r="W187" i="69"/>
  <c r="V187" i="69"/>
  <c r="U187" i="69"/>
  <c r="T187" i="69"/>
  <c r="S187" i="69"/>
  <c r="O187" i="69"/>
  <c r="K187" i="69"/>
  <c r="Z186" i="69"/>
  <c r="Y186" i="69"/>
  <c r="X186" i="69"/>
  <c r="W186" i="69"/>
  <c r="V186" i="69"/>
  <c r="U186" i="69"/>
  <c r="T186" i="69"/>
  <c r="S186" i="69"/>
  <c r="O186" i="69"/>
  <c r="K186" i="69"/>
  <c r="Z185" i="69"/>
  <c r="Y185" i="69"/>
  <c r="X185" i="69"/>
  <c r="R139" i="69" s="1"/>
  <c r="W185" i="69"/>
  <c r="V185" i="69"/>
  <c r="U185" i="69"/>
  <c r="T185" i="69"/>
  <c r="R135" i="69" s="1"/>
  <c r="S185" i="69"/>
  <c r="O185" i="69"/>
  <c r="K185" i="69"/>
  <c r="C185" i="69"/>
  <c r="B186" i="69" s="1"/>
  <c r="C186" i="69" s="1"/>
  <c r="B187" i="69" s="1"/>
  <c r="C187" i="69" s="1"/>
  <c r="B188" i="69" s="1"/>
  <c r="C188" i="69" s="1"/>
  <c r="B189" i="69" s="1"/>
  <c r="C189" i="69" s="1"/>
  <c r="B190" i="69" s="1"/>
  <c r="C190" i="69" s="1"/>
  <c r="B191" i="69" s="1"/>
  <c r="C191" i="69" s="1"/>
  <c r="B192" i="69" s="1"/>
  <c r="C192" i="69" s="1"/>
  <c r="B193" i="69" s="1"/>
  <c r="C193" i="69" s="1"/>
  <c r="B194" i="69" s="1"/>
  <c r="C194" i="69" s="1"/>
  <c r="B195" i="69" s="1"/>
  <c r="C195" i="69" s="1"/>
  <c r="B185" i="69"/>
  <c r="A185" i="69"/>
  <c r="Z184" i="69"/>
  <c r="Y184" i="69"/>
  <c r="R140" i="69" s="1"/>
  <c r="X184" i="69"/>
  <c r="W184" i="69"/>
  <c r="V184" i="69"/>
  <c r="R137" i="69" s="1"/>
  <c r="U184" i="69"/>
  <c r="R136" i="69" s="1"/>
  <c r="T184" i="69"/>
  <c r="S184" i="69"/>
  <c r="O184" i="69"/>
  <c r="K184" i="69"/>
  <c r="Z183" i="69"/>
  <c r="Y183" i="69"/>
  <c r="X183" i="69"/>
  <c r="W183" i="69"/>
  <c r="V183" i="69"/>
  <c r="U183" i="69"/>
  <c r="T183" i="69"/>
  <c r="S183" i="69"/>
  <c r="O183" i="69"/>
  <c r="K183" i="69"/>
  <c r="Z182" i="69"/>
  <c r="Y182" i="69"/>
  <c r="X182" i="69"/>
  <c r="W182" i="69"/>
  <c r="V182" i="69"/>
  <c r="U182" i="69"/>
  <c r="T182" i="69"/>
  <c r="S182" i="69"/>
  <c r="O182" i="69"/>
  <c r="K182" i="69"/>
  <c r="Z181" i="69"/>
  <c r="Y181" i="69"/>
  <c r="X181" i="69"/>
  <c r="W181" i="69"/>
  <c r="V181" i="69"/>
  <c r="U181" i="69"/>
  <c r="T181" i="69"/>
  <c r="S181" i="69"/>
  <c r="O181" i="69"/>
  <c r="K181" i="69"/>
  <c r="Z180" i="69"/>
  <c r="Y180" i="69"/>
  <c r="X180" i="69"/>
  <c r="W180" i="69"/>
  <c r="V180" i="69"/>
  <c r="U180" i="69"/>
  <c r="T180" i="69"/>
  <c r="S180" i="69"/>
  <c r="O180" i="69"/>
  <c r="K180" i="69"/>
  <c r="Z179" i="69"/>
  <c r="Y179" i="69"/>
  <c r="X179" i="69"/>
  <c r="W179" i="69"/>
  <c r="V179" i="69"/>
  <c r="U179" i="69"/>
  <c r="T179" i="69"/>
  <c r="S179" i="69"/>
  <c r="O179" i="69"/>
  <c r="K179" i="69"/>
  <c r="Z178" i="69"/>
  <c r="Y178" i="69"/>
  <c r="X178" i="69"/>
  <c r="W178" i="69"/>
  <c r="V178" i="69"/>
  <c r="U178" i="69"/>
  <c r="T178" i="69"/>
  <c r="S178" i="69"/>
  <c r="O178" i="69"/>
  <c r="K178" i="69"/>
  <c r="Z177" i="69"/>
  <c r="Y177" i="69"/>
  <c r="X177" i="69"/>
  <c r="W177" i="69"/>
  <c r="V177" i="69"/>
  <c r="U177" i="69"/>
  <c r="T177" i="69"/>
  <c r="S177" i="69"/>
  <c r="O177" i="69"/>
  <c r="K177" i="69"/>
  <c r="Z176" i="69"/>
  <c r="Y176" i="69"/>
  <c r="X176" i="69"/>
  <c r="W176" i="69"/>
  <c r="V176" i="69"/>
  <c r="U176" i="69"/>
  <c r="T176" i="69"/>
  <c r="S176" i="69"/>
  <c r="O176" i="69"/>
  <c r="K176" i="69"/>
  <c r="Z175" i="69"/>
  <c r="Y175" i="69"/>
  <c r="X175" i="69"/>
  <c r="W175" i="69"/>
  <c r="V175" i="69"/>
  <c r="U175" i="69"/>
  <c r="U229" i="69" s="1"/>
  <c r="T175" i="69"/>
  <c r="S175" i="69"/>
  <c r="O175" i="69"/>
  <c r="K175" i="69"/>
  <c r="B175" i="69"/>
  <c r="C175" i="69" s="1"/>
  <c r="B176" i="69" s="1"/>
  <c r="C176" i="69" s="1"/>
  <c r="B177" i="69" s="1"/>
  <c r="C177" i="69" s="1"/>
  <c r="B178" i="69" s="1"/>
  <c r="C178" i="69" s="1"/>
  <c r="B179" i="69" s="1"/>
  <c r="C179" i="69" s="1"/>
  <c r="B180" i="69" s="1"/>
  <c r="C180" i="69" s="1"/>
  <c r="B181" i="69" s="1"/>
  <c r="C181" i="69" s="1"/>
  <c r="B182" i="69" s="1"/>
  <c r="C182" i="69" s="1"/>
  <c r="B183" i="69" s="1"/>
  <c r="C183" i="69" s="1"/>
  <c r="B184" i="69" s="1"/>
  <c r="C184" i="69" s="1"/>
  <c r="Z174" i="69"/>
  <c r="Y174" i="69"/>
  <c r="Y229" i="69" s="1"/>
  <c r="X174" i="69"/>
  <c r="W174" i="69"/>
  <c r="V174" i="69"/>
  <c r="U174" i="69"/>
  <c r="Q136" i="69" s="1"/>
  <c r="T174" i="69"/>
  <c r="S174" i="69"/>
  <c r="O174" i="69"/>
  <c r="K174" i="69"/>
  <c r="C174" i="69"/>
  <c r="B174" i="69"/>
  <c r="A174" i="69"/>
  <c r="Z173" i="69"/>
  <c r="Q141" i="69" s="1"/>
  <c r="H138" i="69" s="1"/>
  <c r="Y173" i="69"/>
  <c r="X173" i="69"/>
  <c r="W173" i="69"/>
  <c r="V173" i="69"/>
  <c r="Q137" i="69" s="1"/>
  <c r="U173" i="69"/>
  <c r="T173" i="69"/>
  <c r="S173" i="69"/>
  <c r="O173" i="69"/>
  <c r="K173" i="69"/>
  <c r="Z172" i="69"/>
  <c r="Y172" i="69"/>
  <c r="X172" i="69"/>
  <c r="W172" i="69"/>
  <c r="V172" i="69"/>
  <c r="U172" i="69"/>
  <c r="T172" i="69"/>
  <c r="S172" i="69"/>
  <c r="O172" i="69"/>
  <c r="K172" i="69"/>
  <c r="Z171" i="69"/>
  <c r="Y171" i="69"/>
  <c r="X171" i="69"/>
  <c r="W171" i="69"/>
  <c r="V171" i="69"/>
  <c r="U171" i="69"/>
  <c r="T171" i="69"/>
  <c r="S171" i="69"/>
  <c r="O171" i="69"/>
  <c r="K171" i="69"/>
  <c r="Z170" i="69"/>
  <c r="Y170" i="69"/>
  <c r="X170" i="69"/>
  <c r="W170" i="69"/>
  <c r="V170" i="69"/>
  <c r="U170" i="69"/>
  <c r="T170" i="69"/>
  <c r="S170" i="69"/>
  <c r="O170" i="69"/>
  <c r="K170" i="69"/>
  <c r="Z169" i="69"/>
  <c r="Y169" i="69"/>
  <c r="X169" i="69"/>
  <c r="W169" i="69"/>
  <c r="V169" i="69"/>
  <c r="U169" i="69"/>
  <c r="T169" i="69"/>
  <c r="S169" i="69"/>
  <c r="O169" i="69"/>
  <c r="K169" i="69"/>
  <c r="Z168" i="69"/>
  <c r="Y168" i="69"/>
  <c r="X168" i="69"/>
  <c r="W168" i="69"/>
  <c r="V168" i="69"/>
  <c r="U168" i="69"/>
  <c r="T168" i="69"/>
  <c r="S168" i="69"/>
  <c r="O168" i="69"/>
  <c r="K168" i="69"/>
  <c r="Z167" i="69"/>
  <c r="Y167" i="69"/>
  <c r="X167" i="69"/>
  <c r="W167" i="69"/>
  <c r="V167" i="69"/>
  <c r="U167" i="69"/>
  <c r="T167" i="69"/>
  <c r="S167" i="69"/>
  <c r="O167" i="69"/>
  <c r="K167" i="69"/>
  <c r="Z166" i="69"/>
  <c r="Y166" i="69"/>
  <c r="X166" i="69"/>
  <c r="W166" i="69"/>
  <c r="V166" i="69"/>
  <c r="U166" i="69"/>
  <c r="T166" i="69"/>
  <c r="S166" i="69"/>
  <c r="O166" i="69"/>
  <c r="K166" i="69"/>
  <c r="Z165" i="69"/>
  <c r="Y165" i="69"/>
  <c r="X165" i="69"/>
  <c r="W165" i="69"/>
  <c r="V165" i="69"/>
  <c r="U165" i="69"/>
  <c r="T165" i="69"/>
  <c r="S165" i="69"/>
  <c r="O165" i="69"/>
  <c r="K165" i="69"/>
  <c r="Z164" i="69"/>
  <c r="Y164" i="69"/>
  <c r="X164" i="69"/>
  <c r="W164" i="69"/>
  <c r="V164" i="69"/>
  <c r="U164" i="69"/>
  <c r="T164" i="69"/>
  <c r="S164" i="69"/>
  <c r="O164" i="69"/>
  <c r="K164" i="69"/>
  <c r="Z163" i="69"/>
  <c r="Y163" i="69"/>
  <c r="X163" i="69"/>
  <c r="W163" i="69"/>
  <c r="V163" i="69"/>
  <c r="P137" i="69" s="1"/>
  <c r="U163" i="69"/>
  <c r="T163" i="69"/>
  <c r="S163" i="69"/>
  <c r="P134" i="69" s="1"/>
  <c r="O163" i="69"/>
  <c r="K163" i="69"/>
  <c r="Z162" i="69"/>
  <c r="Z229" i="69" s="1"/>
  <c r="Y162" i="69"/>
  <c r="X162" i="69"/>
  <c r="X229" i="69" s="1"/>
  <c r="W162" i="69"/>
  <c r="W229" i="69" s="1"/>
  <c r="V162" i="69"/>
  <c r="V229" i="69" s="1"/>
  <c r="U162" i="69"/>
  <c r="T162" i="69"/>
  <c r="T229" i="69" s="1"/>
  <c r="S162" i="69"/>
  <c r="S229" i="69" s="1"/>
  <c r="O162" i="69"/>
  <c r="K162" i="69"/>
  <c r="B162" i="69"/>
  <c r="C162" i="69" s="1"/>
  <c r="B163" i="69" s="1"/>
  <c r="C163" i="69" s="1"/>
  <c r="B164" i="69" s="1"/>
  <c r="C164" i="69" s="1"/>
  <c r="B165" i="69" s="1"/>
  <c r="C165" i="69" s="1"/>
  <c r="B166" i="69" s="1"/>
  <c r="C166" i="69" s="1"/>
  <c r="B167" i="69" s="1"/>
  <c r="C167" i="69" s="1"/>
  <c r="B168" i="69" s="1"/>
  <c r="C168" i="69" s="1"/>
  <c r="B169" i="69" s="1"/>
  <c r="C169" i="69" s="1"/>
  <c r="B170" i="69" s="1"/>
  <c r="C170" i="69" s="1"/>
  <c r="B171" i="69" s="1"/>
  <c r="C171" i="69" s="1"/>
  <c r="B172" i="69" s="1"/>
  <c r="C172" i="69" s="1"/>
  <c r="B173" i="69" s="1"/>
  <c r="C173" i="69" s="1"/>
  <c r="A162" i="69"/>
  <c r="L158" i="69"/>
  <c r="K157" i="69"/>
  <c r="K156" i="69"/>
  <c r="K155" i="69"/>
  <c r="K154" i="69"/>
  <c r="K153" i="69"/>
  <c r="K152" i="69"/>
  <c r="K158" i="69" s="1"/>
  <c r="L146" i="69"/>
  <c r="K146" i="69"/>
  <c r="G146" i="69"/>
  <c r="F146" i="69"/>
  <c r="D146" i="69"/>
  <c r="A146" i="69"/>
  <c r="K144" i="69"/>
  <c r="L144" i="69" s="1"/>
  <c r="G144" i="69"/>
  <c r="F144" i="69"/>
  <c r="D144" i="69"/>
  <c r="A144" i="69"/>
  <c r="L142" i="69"/>
  <c r="K142" i="69"/>
  <c r="G142" i="69"/>
  <c r="F142" i="69"/>
  <c r="D142" i="69"/>
  <c r="A142" i="69"/>
  <c r="S141" i="69"/>
  <c r="R141" i="69"/>
  <c r="T140" i="69"/>
  <c r="S140" i="69"/>
  <c r="P140" i="69"/>
  <c r="L140" i="69"/>
  <c r="K140" i="69"/>
  <c r="G140" i="69"/>
  <c r="F140" i="69"/>
  <c r="D140" i="69"/>
  <c r="A140" i="69"/>
  <c r="U139" i="69"/>
  <c r="T139" i="69"/>
  <c r="S139" i="69"/>
  <c r="Q139" i="69"/>
  <c r="P139" i="69"/>
  <c r="V139" i="69" s="1"/>
  <c r="S138" i="69"/>
  <c r="R138" i="69"/>
  <c r="Q138" i="69"/>
  <c r="P138" i="69"/>
  <c r="V138" i="69" s="1"/>
  <c r="L138" i="69"/>
  <c r="K138" i="69"/>
  <c r="G138" i="69"/>
  <c r="F138" i="69"/>
  <c r="D138" i="69"/>
  <c r="A138" i="69"/>
  <c r="S137" i="69"/>
  <c r="T136" i="69"/>
  <c r="S136" i="69"/>
  <c r="P136" i="69"/>
  <c r="L136" i="69"/>
  <c r="K136" i="69"/>
  <c r="K149" i="69" s="1"/>
  <c r="L148" i="69" s="1"/>
  <c r="G136" i="69"/>
  <c r="F136" i="69"/>
  <c r="D136" i="69"/>
  <c r="A136" i="69"/>
  <c r="U135" i="69"/>
  <c r="S135" i="69"/>
  <c r="Q135" i="69"/>
  <c r="P135" i="69"/>
  <c r="V135" i="69" s="1"/>
  <c r="U134" i="69"/>
  <c r="R134" i="69"/>
  <c r="H140" i="69" s="1"/>
  <c r="Q134" i="69"/>
  <c r="Z113" i="69"/>
  <c r="Y113" i="69"/>
  <c r="X113" i="69"/>
  <c r="W113" i="69"/>
  <c r="V113" i="69"/>
  <c r="U113" i="69"/>
  <c r="T113" i="69"/>
  <c r="S113" i="69"/>
  <c r="O113" i="69"/>
  <c r="K113" i="69"/>
  <c r="Z112" i="69"/>
  <c r="Y112" i="69"/>
  <c r="X112" i="69"/>
  <c r="W112" i="69"/>
  <c r="V112" i="69"/>
  <c r="U112" i="69"/>
  <c r="T112" i="69"/>
  <c r="S112" i="69"/>
  <c r="O112" i="69"/>
  <c r="K112" i="69"/>
  <c r="Z111" i="69"/>
  <c r="Y111" i="69"/>
  <c r="X111" i="69"/>
  <c r="W111" i="69"/>
  <c r="V111" i="69"/>
  <c r="U111" i="69"/>
  <c r="T111" i="69"/>
  <c r="S111" i="69"/>
  <c r="O111" i="69"/>
  <c r="K111" i="69"/>
  <c r="Z110" i="69"/>
  <c r="Y110" i="69"/>
  <c r="X110" i="69"/>
  <c r="W110" i="69"/>
  <c r="V110" i="69"/>
  <c r="U110" i="69"/>
  <c r="T110" i="69"/>
  <c r="S110" i="69"/>
  <c r="O110" i="69"/>
  <c r="K110" i="69"/>
  <c r="Z109" i="69"/>
  <c r="Y109" i="69"/>
  <c r="X109" i="69"/>
  <c r="W109" i="69"/>
  <c r="V109" i="69"/>
  <c r="U109" i="69"/>
  <c r="T109" i="69"/>
  <c r="S109" i="69"/>
  <c r="O109" i="69"/>
  <c r="K109" i="69"/>
  <c r="Z108" i="69"/>
  <c r="Y108" i="69"/>
  <c r="X108" i="69"/>
  <c r="W108" i="69"/>
  <c r="V108" i="69"/>
  <c r="U108" i="69"/>
  <c r="T108" i="69"/>
  <c r="S108" i="69"/>
  <c r="O108" i="69"/>
  <c r="K108" i="69"/>
  <c r="Z107" i="69"/>
  <c r="Y107" i="69"/>
  <c r="X107" i="69"/>
  <c r="W107" i="69"/>
  <c r="V107" i="69"/>
  <c r="U107" i="69"/>
  <c r="T107" i="69"/>
  <c r="S107" i="69"/>
  <c r="O107" i="69"/>
  <c r="K107" i="69"/>
  <c r="Z106" i="69"/>
  <c r="Y106" i="69"/>
  <c r="X106" i="69"/>
  <c r="W106" i="69"/>
  <c r="V106" i="69"/>
  <c r="U106" i="69"/>
  <c r="T106" i="69"/>
  <c r="S106" i="69"/>
  <c r="O106" i="69"/>
  <c r="K106" i="69"/>
  <c r="Z105" i="69"/>
  <c r="Y105" i="69"/>
  <c r="X105" i="69"/>
  <c r="W105" i="69"/>
  <c r="V105" i="69"/>
  <c r="U105" i="69"/>
  <c r="T105" i="69"/>
  <c r="S105" i="69"/>
  <c r="O105" i="69"/>
  <c r="K105" i="69"/>
  <c r="Z104" i="69"/>
  <c r="Y104" i="69"/>
  <c r="X104" i="69"/>
  <c r="W104" i="69"/>
  <c r="V104" i="69"/>
  <c r="U104" i="69"/>
  <c r="T104" i="69"/>
  <c r="S104" i="69"/>
  <c r="O104" i="69"/>
  <c r="K104" i="69"/>
  <c r="Z103" i="69"/>
  <c r="Y103" i="69"/>
  <c r="U25" i="69" s="1"/>
  <c r="X103" i="69"/>
  <c r="W103" i="69"/>
  <c r="V103" i="69"/>
  <c r="U103" i="69"/>
  <c r="U21" i="69" s="1"/>
  <c r="T103" i="69"/>
  <c r="S103" i="69"/>
  <c r="O103" i="69"/>
  <c r="K103" i="69"/>
  <c r="B103" i="69"/>
  <c r="C103" i="69" s="1"/>
  <c r="B104" i="69" s="1"/>
  <c r="C104" i="69" s="1"/>
  <c r="B105" i="69" s="1"/>
  <c r="C105" i="69" s="1"/>
  <c r="B106" i="69" s="1"/>
  <c r="C106" i="69" s="1"/>
  <c r="B107" i="69" s="1"/>
  <c r="C107" i="69" s="1"/>
  <c r="B108" i="69" s="1"/>
  <c r="C108" i="69" s="1"/>
  <c r="B109" i="69" s="1"/>
  <c r="C109" i="69" s="1"/>
  <c r="B110" i="69" s="1"/>
  <c r="C110" i="69" s="1"/>
  <c r="B111" i="69" s="1"/>
  <c r="C111" i="69" s="1"/>
  <c r="B112" i="69" s="1"/>
  <c r="C112" i="69" s="1"/>
  <c r="B113" i="69" s="1"/>
  <c r="C113" i="69" s="1"/>
  <c r="A103" i="69"/>
  <c r="Z102" i="69"/>
  <c r="U26" i="69" s="1"/>
  <c r="Y102" i="69"/>
  <c r="X102" i="69"/>
  <c r="W102" i="69"/>
  <c r="U23" i="69" s="1"/>
  <c r="V102" i="69"/>
  <c r="U22" i="69" s="1"/>
  <c r="U102" i="69"/>
  <c r="T102" i="69"/>
  <c r="S102" i="69"/>
  <c r="O102" i="69"/>
  <c r="K102" i="69"/>
  <c r="Z101" i="69"/>
  <c r="Y101" i="69"/>
  <c r="X101" i="69"/>
  <c r="W101" i="69"/>
  <c r="V101" i="69"/>
  <c r="U101" i="69"/>
  <c r="T101" i="69"/>
  <c r="S101" i="69"/>
  <c r="O101" i="69"/>
  <c r="K101" i="69"/>
  <c r="Z100" i="69"/>
  <c r="Y100" i="69"/>
  <c r="X100" i="69"/>
  <c r="W100" i="69"/>
  <c r="V100" i="69"/>
  <c r="U100" i="69"/>
  <c r="T100" i="69"/>
  <c r="S100" i="69"/>
  <c r="O100" i="69"/>
  <c r="K100" i="69"/>
  <c r="Z99" i="69"/>
  <c r="Y99" i="69"/>
  <c r="X99" i="69"/>
  <c r="W99" i="69"/>
  <c r="V99" i="69"/>
  <c r="U99" i="69"/>
  <c r="T99" i="69"/>
  <c r="S99" i="69"/>
  <c r="O99" i="69"/>
  <c r="K99" i="69"/>
  <c r="Z98" i="69"/>
  <c r="Y98" i="69"/>
  <c r="X98" i="69"/>
  <c r="W98" i="69"/>
  <c r="V98" i="69"/>
  <c r="U98" i="69"/>
  <c r="T98" i="69"/>
  <c r="S98" i="69"/>
  <c r="O98" i="69"/>
  <c r="K98" i="69"/>
  <c r="Z97" i="69"/>
  <c r="Y97" i="69"/>
  <c r="X97" i="69"/>
  <c r="W97" i="69"/>
  <c r="V97" i="69"/>
  <c r="U97" i="69"/>
  <c r="T97" i="69"/>
  <c r="S97" i="69"/>
  <c r="O97" i="69"/>
  <c r="K97" i="69"/>
  <c r="Z96" i="69"/>
  <c r="Y96" i="69"/>
  <c r="X96" i="69"/>
  <c r="W96" i="69"/>
  <c r="V96" i="69"/>
  <c r="U96" i="69"/>
  <c r="T96" i="69"/>
  <c r="S96" i="69"/>
  <c r="O96" i="69"/>
  <c r="K96" i="69"/>
  <c r="Z95" i="69"/>
  <c r="Y95" i="69"/>
  <c r="X95" i="69"/>
  <c r="W95" i="69"/>
  <c r="V95" i="69"/>
  <c r="U95" i="69"/>
  <c r="T95" i="69"/>
  <c r="S95" i="69"/>
  <c r="O95" i="69"/>
  <c r="K95" i="69"/>
  <c r="Z94" i="69"/>
  <c r="Y94" i="69"/>
  <c r="X94" i="69"/>
  <c r="W94" i="69"/>
  <c r="V94" i="69"/>
  <c r="U94" i="69"/>
  <c r="T94" i="69"/>
  <c r="S94" i="69"/>
  <c r="O94" i="69"/>
  <c r="K94" i="69"/>
  <c r="Z93" i="69"/>
  <c r="Y93" i="69"/>
  <c r="X93" i="69"/>
  <c r="W93" i="69"/>
  <c r="V93" i="69"/>
  <c r="U93" i="69"/>
  <c r="T93" i="69"/>
  <c r="S93" i="69"/>
  <c r="T19" i="69" s="1"/>
  <c r="O93" i="69"/>
  <c r="K93" i="69"/>
  <c r="Z92" i="69"/>
  <c r="T26" i="69" s="1"/>
  <c r="Y92" i="69"/>
  <c r="X92" i="69"/>
  <c r="W92" i="69"/>
  <c r="V92" i="69"/>
  <c r="T22" i="69" s="1"/>
  <c r="U92" i="69"/>
  <c r="T92" i="69"/>
  <c r="S92" i="69"/>
  <c r="O92" i="69"/>
  <c r="K92" i="69"/>
  <c r="B92" i="69"/>
  <c r="C92" i="69" s="1"/>
  <c r="B93" i="69" s="1"/>
  <c r="C93" i="69" s="1"/>
  <c r="B94" i="69" s="1"/>
  <c r="C94" i="69" s="1"/>
  <c r="B95" i="69" s="1"/>
  <c r="C95" i="69" s="1"/>
  <c r="B96" i="69" s="1"/>
  <c r="C96" i="69" s="1"/>
  <c r="B97" i="69" s="1"/>
  <c r="C97" i="69" s="1"/>
  <c r="B98" i="69" s="1"/>
  <c r="C98" i="69" s="1"/>
  <c r="B99" i="69" s="1"/>
  <c r="C99" i="69" s="1"/>
  <c r="B100" i="69" s="1"/>
  <c r="C100" i="69" s="1"/>
  <c r="B101" i="69" s="1"/>
  <c r="C101" i="69" s="1"/>
  <c r="B102" i="69" s="1"/>
  <c r="C102" i="69" s="1"/>
  <c r="A92" i="69"/>
  <c r="Z91" i="69"/>
  <c r="Y91" i="69"/>
  <c r="X91" i="69"/>
  <c r="W91" i="69"/>
  <c r="T23" i="69" s="1"/>
  <c r="V91" i="69"/>
  <c r="U91" i="69"/>
  <c r="T91" i="69"/>
  <c r="T20" i="69" s="1"/>
  <c r="S91" i="69"/>
  <c r="O91" i="69"/>
  <c r="K91" i="69"/>
  <c r="Z90" i="69"/>
  <c r="Y90" i="69"/>
  <c r="X90" i="69"/>
  <c r="W90" i="69"/>
  <c r="V90" i="69"/>
  <c r="U90" i="69"/>
  <c r="T90" i="69"/>
  <c r="S90" i="69"/>
  <c r="O90" i="69"/>
  <c r="K90" i="69"/>
  <c r="Z89" i="69"/>
  <c r="Y89" i="69"/>
  <c r="X89" i="69"/>
  <c r="W89" i="69"/>
  <c r="V89" i="69"/>
  <c r="U89" i="69"/>
  <c r="T89" i="69"/>
  <c r="S89" i="69"/>
  <c r="O89" i="69"/>
  <c r="K89" i="69"/>
  <c r="Z88" i="69"/>
  <c r="Y88" i="69"/>
  <c r="X88" i="69"/>
  <c r="W88" i="69"/>
  <c r="V88" i="69"/>
  <c r="U88" i="69"/>
  <c r="T88" i="69"/>
  <c r="S88" i="69"/>
  <c r="O88" i="69"/>
  <c r="K88" i="69"/>
  <c r="Z87" i="69"/>
  <c r="Y87" i="69"/>
  <c r="X87" i="69"/>
  <c r="W87" i="69"/>
  <c r="V87" i="69"/>
  <c r="U87" i="69"/>
  <c r="T87" i="69"/>
  <c r="S87" i="69"/>
  <c r="O87" i="69"/>
  <c r="K87" i="69"/>
  <c r="Z86" i="69"/>
  <c r="Y86" i="69"/>
  <c r="X86" i="69"/>
  <c r="W86" i="69"/>
  <c r="V86" i="69"/>
  <c r="U86" i="69"/>
  <c r="T86" i="69"/>
  <c r="S86" i="69"/>
  <c r="O86" i="69"/>
  <c r="K86" i="69"/>
  <c r="Z85" i="69"/>
  <c r="Y85" i="69"/>
  <c r="X85" i="69"/>
  <c r="W85" i="69"/>
  <c r="V85" i="69"/>
  <c r="U85" i="69"/>
  <c r="T85" i="69"/>
  <c r="S85" i="69"/>
  <c r="O85" i="69"/>
  <c r="K85" i="69"/>
  <c r="Z84" i="69"/>
  <c r="Y84" i="69"/>
  <c r="X84" i="69"/>
  <c r="W84" i="69"/>
  <c r="V84" i="69"/>
  <c r="U84" i="69"/>
  <c r="T84" i="69"/>
  <c r="S84" i="69"/>
  <c r="O84" i="69"/>
  <c r="K84" i="69"/>
  <c r="Z83" i="69"/>
  <c r="Y83" i="69"/>
  <c r="X83" i="69"/>
  <c r="W83" i="69"/>
  <c r="V83" i="69"/>
  <c r="U83" i="69"/>
  <c r="T83" i="69"/>
  <c r="S83" i="69"/>
  <c r="O83" i="69"/>
  <c r="K83" i="69"/>
  <c r="Z82" i="69"/>
  <c r="Y82" i="69"/>
  <c r="X82" i="69"/>
  <c r="W82" i="69"/>
  <c r="V82" i="69"/>
  <c r="U82" i="69"/>
  <c r="T82" i="69"/>
  <c r="S82" i="69"/>
  <c r="O82" i="69"/>
  <c r="K82" i="69"/>
  <c r="Z81" i="69"/>
  <c r="Y81" i="69"/>
  <c r="X81" i="69"/>
  <c r="W81" i="69"/>
  <c r="V81" i="69"/>
  <c r="U81" i="69"/>
  <c r="T81" i="69"/>
  <c r="S81" i="69"/>
  <c r="S19" i="69" s="1"/>
  <c r="O81" i="69"/>
  <c r="K81" i="69"/>
  <c r="B81" i="69"/>
  <c r="C81" i="69" s="1"/>
  <c r="B82" i="69" s="1"/>
  <c r="C82" i="69" s="1"/>
  <c r="B83" i="69" s="1"/>
  <c r="C83" i="69" s="1"/>
  <c r="B84" i="69" s="1"/>
  <c r="C84" i="69" s="1"/>
  <c r="B85" i="69" s="1"/>
  <c r="C85" i="69" s="1"/>
  <c r="B86" i="69" s="1"/>
  <c r="C86" i="69" s="1"/>
  <c r="B87" i="69" s="1"/>
  <c r="C87" i="69" s="1"/>
  <c r="B88" i="69" s="1"/>
  <c r="C88" i="69" s="1"/>
  <c r="B89" i="69" s="1"/>
  <c r="C89" i="69" s="1"/>
  <c r="B90" i="69" s="1"/>
  <c r="C90" i="69" s="1"/>
  <c r="B91" i="69" s="1"/>
  <c r="C91" i="69" s="1"/>
  <c r="A81" i="69"/>
  <c r="Z80" i="69"/>
  <c r="Y80" i="69"/>
  <c r="X80" i="69"/>
  <c r="W80" i="69"/>
  <c r="V80" i="69"/>
  <c r="U80" i="69"/>
  <c r="T80" i="69"/>
  <c r="S80" i="69"/>
  <c r="O80" i="69"/>
  <c r="K80" i="69"/>
  <c r="Z79" i="69"/>
  <c r="Y79" i="69"/>
  <c r="X79" i="69"/>
  <c r="W79" i="69"/>
  <c r="V79" i="69"/>
  <c r="U79" i="69"/>
  <c r="T79" i="69"/>
  <c r="S79" i="69"/>
  <c r="O79" i="69"/>
  <c r="K79" i="69"/>
  <c r="Z78" i="69"/>
  <c r="Y78" i="69"/>
  <c r="X78" i="69"/>
  <c r="W78" i="69"/>
  <c r="V78" i="69"/>
  <c r="U78" i="69"/>
  <c r="T78" i="69"/>
  <c r="S78" i="69"/>
  <c r="O78" i="69"/>
  <c r="K78" i="69"/>
  <c r="Z77" i="69"/>
  <c r="Y77" i="69"/>
  <c r="X77" i="69"/>
  <c r="W77" i="69"/>
  <c r="V77" i="69"/>
  <c r="U77" i="69"/>
  <c r="T77" i="69"/>
  <c r="S77" i="69"/>
  <c r="O77" i="69"/>
  <c r="K77" i="69"/>
  <c r="Z76" i="69"/>
  <c r="Y76" i="69"/>
  <c r="X76" i="69"/>
  <c r="W76" i="69"/>
  <c r="V76" i="69"/>
  <c r="U76" i="69"/>
  <c r="T76" i="69"/>
  <c r="S76" i="69"/>
  <c r="O76" i="69"/>
  <c r="K76" i="69"/>
  <c r="Z75" i="69"/>
  <c r="Y75" i="69"/>
  <c r="X75" i="69"/>
  <c r="W75" i="69"/>
  <c r="V75" i="69"/>
  <c r="U75" i="69"/>
  <c r="T75" i="69"/>
  <c r="S75" i="69"/>
  <c r="O75" i="69"/>
  <c r="K75" i="69"/>
  <c r="Z74" i="69"/>
  <c r="Y74" i="69"/>
  <c r="X74" i="69"/>
  <c r="W74" i="69"/>
  <c r="V74" i="69"/>
  <c r="U74" i="69"/>
  <c r="T74" i="69"/>
  <c r="S74" i="69"/>
  <c r="O74" i="69"/>
  <c r="K74" i="69"/>
  <c r="Z73" i="69"/>
  <c r="Y73" i="69"/>
  <c r="X73" i="69"/>
  <c r="W73" i="69"/>
  <c r="V73" i="69"/>
  <c r="U73" i="69"/>
  <c r="T73" i="69"/>
  <c r="S73" i="69"/>
  <c r="O73" i="69"/>
  <c r="K73" i="69"/>
  <c r="Z72" i="69"/>
  <c r="Y72" i="69"/>
  <c r="X72" i="69"/>
  <c r="W72" i="69"/>
  <c r="V72" i="69"/>
  <c r="U72" i="69"/>
  <c r="T72" i="69"/>
  <c r="S72" i="69"/>
  <c r="O72" i="69"/>
  <c r="K72" i="69"/>
  <c r="Z71" i="69"/>
  <c r="Y71" i="69"/>
  <c r="X71" i="69"/>
  <c r="W71" i="69"/>
  <c r="V71" i="69"/>
  <c r="U71" i="69"/>
  <c r="T71" i="69"/>
  <c r="S71" i="69"/>
  <c r="O71" i="69"/>
  <c r="K71" i="69"/>
  <c r="Z70" i="69"/>
  <c r="Y70" i="69"/>
  <c r="X70" i="69"/>
  <c r="R24" i="69" s="1"/>
  <c r="W70" i="69"/>
  <c r="V70" i="69"/>
  <c r="U70" i="69"/>
  <c r="T70" i="69"/>
  <c r="R20" i="69" s="1"/>
  <c r="S70" i="69"/>
  <c r="O70" i="69"/>
  <c r="K70" i="69"/>
  <c r="C70" i="69"/>
  <c r="B71" i="69" s="1"/>
  <c r="C71" i="69" s="1"/>
  <c r="B72" i="69" s="1"/>
  <c r="C72" i="69" s="1"/>
  <c r="B73" i="69" s="1"/>
  <c r="C73" i="69" s="1"/>
  <c r="B74" i="69" s="1"/>
  <c r="C74" i="69" s="1"/>
  <c r="B75" i="69" s="1"/>
  <c r="C75" i="69" s="1"/>
  <c r="B76" i="69" s="1"/>
  <c r="C76" i="69" s="1"/>
  <c r="B77" i="69" s="1"/>
  <c r="C77" i="69" s="1"/>
  <c r="B78" i="69" s="1"/>
  <c r="C78" i="69" s="1"/>
  <c r="B79" i="69" s="1"/>
  <c r="C79" i="69" s="1"/>
  <c r="B80" i="69" s="1"/>
  <c r="C80" i="69" s="1"/>
  <c r="B70" i="69"/>
  <c r="A70" i="69"/>
  <c r="Z69" i="69"/>
  <c r="Y69" i="69"/>
  <c r="R25" i="69" s="1"/>
  <c r="X69" i="69"/>
  <c r="W69" i="69"/>
  <c r="V69" i="69"/>
  <c r="R22" i="69" s="1"/>
  <c r="U69" i="69"/>
  <c r="R21" i="69" s="1"/>
  <c r="T69" i="69"/>
  <c r="S69" i="69"/>
  <c r="O69" i="69"/>
  <c r="K69" i="69"/>
  <c r="Z68" i="69"/>
  <c r="Y68" i="69"/>
  <c r="X68" i="69"/>
  <c r="W68" i="69"/>
  <c r="V68" i="69"/>
  <c r="U68" i="69"/>
  <c r="T68" i="69"/>
  <c r="S68" i="69"/>
  <c r="O68" i="69"/>
  <c r="K68" i="69"/>
  <c r="Z67" i="69"/>
  <c r="Y67" i="69"/>
  <c r="X67" i="69"/>
  <c r="W67" i="69"/>
  <c r="V67" i="69"/>
  <c r="U67" i="69"/>
  <c r="T67" i="69"/>
  <c r="S67" i="69"/>
  <c r="O67" i="69"/>
  <c r="K67" i="69"/>
  <c r="Z66" i="69"/>
  <c r="Y66" i="69"/>
  <c r="X66" i="69"/>
  <c r="W66" i="69"/>
  <c r="V66" i="69"/>
  <c r="U66" i="69"/>
  <c r="T66" i="69"/>
  <c r="S66" i="69"/>
  <c r="O66" i="69"/>
  <c r="K66" i="69"/>
  <c r="Z65" i="69"/>
  <c r="Y65" i="69"/>
  <c r="X65" i="69"/>
  <c r="W65" i="69"/>
  <c r="V65" i="69"/>
  <c r="U65" i="69"/>
  <c r="T65" i="69"/>
  <c r="S65" i="69"/>
  <c r="O65" i="69"/>
  <c r="K65" i="69"/>
  <c r="Z64" i="69"/>
  <c r="Y64" i="69"/>
  <c r="X64" i="69"/>
  <c r="W64" i="69"/>
  <c r="V64" i="69"/>
  <c r="U64" i="69"/>
  <c r="T64" i="69"/>
  <c r="S64" i="69"/>
  <c r="O64" i="69"/>
  <c r="K64" i="69"/>
  <c r="Z63" i="69"/>
  <c r="Y63" i="69"/>
  <c r="X63" i="69"/>
  <c r="W63" i="69"/>
  <c r="V63" i="69"/>
  <c r="U63" i="69"/>
  <c r="T63" i="69"/>
  <c r="S63" i="69"/>
  <c r="O63" i="69"/>
  <c r="K63" i="69"/>
  <c r="Z62" i="69"/>
  <c r="Y62" i="69"/>
  <c r="X62" i="69"/>
  <c r="W62" i="69"/>
  <c r="V62" i="69"/>
  <c r="U62" i="69"/>
  <c r="T62" i="69"/>
  <c r="S62" i="69"/>
  <c r="O62" i="69"/>
  <c r="K62" i="69"/>
  <c r="Z61" i="69"/>
  <c r="Y61" i="69"/>
  <c r="X61" i="69"/>
  <c r="W61" i="69"/>
  <c r="V61" i="69"/>
  <c r="U61" i="69"/>
  <c r="T61" i="69"/>
  <c r="S61" i="69"/>
  <c r="O61" i="69"/>
  <c r="K61" i="69"/>
  <c r="Z60" i="69"/>
  <c r="Y60" i="69"/>
  <c r="X60" i="69"/>
  <c r="W60" i="69"/>
  <c r="V60" i="69"/>
  <c r="U60" i="69"/>
  <c r="U114" i="69" s="1"/>
  <c r="T60" i="69"/>
  <c r="S60" i="69"/>
  <c r="O60" i="69"/>
  <c r="K60" i="69"/>
  <c r="B60" i="69"/>
  <c r="C60" i="69" s="1"/>
  <c r="B61" i="69" s="1"/>
  <c r="C61" i="69" s="1"/>
  <c r="B62" i="69" s="1"/>
  <c r="C62" i="69" s="1"/>
  <c r="B63" i="69" s="1"/>
  <c r="C63" i="69" s="1"/>
  <c r="B64" i="69" s="1"/>
  <c r="C64" i="69" s="1"/>
  <c r="B65" i="69" s="1"/>
  <c r="C65" i="69" s="1"/>
  <c r="B66" i="69" s="1"/>
  <c r="C66" i="69" s="1"/>
  <c r="B67" i="69" s="1"/>
  <c r="C67" i="69" s="1"/>
  <c r="B68" i="69" s="1"/>
  <c r="C68" i="69" s="1"/>
  <c r="B69" i="69" s="1"/>
  <c r="C69" i="69" s="1"/>
  <c r="Z59" i="69"/>
  <c r="Y59" i="69"/>
  <c r="Q25" i="69" s="1"/>
  <c r="X59" i="69"/>
  <c r="W59" i="69"/>
  <c r="V59" i="69"/>
  <c r="U59" i="69"/>
  <c r="Q21" i="69" s="1"/>
  <c r="T59" i="69"/>
  <c r="S59" i="69"/>
  <c r="O59" i="69"/>
  <c r="K59" i="69"/>
  <c r="C59" i="69"/>
  <c r="B59" i="69"/>
  <c r="A59" i="69"/>
  <c r="Z58" i="69"/>
  <c r="Q26" i="69" s="1"/>
  <c r="H23" i="69" s="1"/>
  <c r="Y58" i="69"/>
  <c r="X58" i="69"/>
  <c r="W58" i="69"/>
  <c r="V58" i="69"/>
  <c r="Q22" i="69" s="1"/>
  <c r="U58" i="69"/>
  <c r="T58" i="69"/>
  <c r="S58" i="69"/>
  <c r="O58" i="69"/>
  <c r="K58" i="69"/>
  <c r="Z57" i="69"/>
  <c r="Y57" i="69"/>
  <c r="X57" i="69"/>
  <c r="W57" i="69"/>
  <c r="V57" i="69"/>
  <c r="U57" i="69"/>
  <c r="T57" i="69"/>
  <c r="S57" i="69"/>
  <c r="O57" i="69"/>
  <c r="K57" i="69"/>
  <c r="Z56" i="69"/>
  <c r="Y56" i="69"/>
  <c r="X56" i="69"/>
  <c r="W56" i="69"/>
  <c r="V56" i="69"/>
  <c r="U56" i="69"/>
  <c r="T56" i="69"/>
  <c r="S56" i="69"/>
  <c r="O56" i="69"/>
  <c r="K56" i="69"/>
  <c r="Z55" i="69"/>
  <c r="Y55" i="69"/>
  <c r="X55" i="69"/>
  <c r="W55" i="69"/>
  <c r="V55" i="69"/>
  <c r="U55" i="69"/>
  <c r="T55" i="69"/>
  <c r="S55" i="69"/>
  <c r="O55" i="69"/>
  <c r="K55" i="69"/>
  <c r="Z54" i="69"/>
  <c r="Y54" i="69"/>
  <c r="X54" i="69"/>
  <c r="W54" i="69"/>
  <c r="V54" i="69"/>
  <c r="U54" i="69"/>
  <c r="T54" i="69"/>
  <c r="S54" i="69"/>
  <c r="O54" i="69"/>
  <c r="K54" i="69"/>
  <c r="Z53" i="69"/>
  <c r="Y53" i="69"/>
  <c r="X53" i="69"/>
  <c r="W53" i="69"/>
  <c r="V53" i="69"/>
  <c r="U53" i="69"/>
  <c r="T53" i="69"/>
  <c r="S53" i="69"/>
  <c r="O53" i="69"/>
  <c r="K53" i="69"/>
  <c r="Z52" i="69"/>
  <c r="Y52" i="69"/>
  <c r="X52" i="69"/>
  <c r="W52" i="69"/>
  <c r="V52" i="69"/>
  <c r="U52" i="69"/>
  <c r="T52" i="69"/>
  <c r="S52" i="69"/>
  <c r="O52" i="69"/>
  <c r="K52" i="69"/>
  <c r="Z51" i="69"/>
  <c r="Y51" i="69"/>
  <c r="X51" i="69"/>
  <c r="W51" i="69"/>
  <c r="V51" i="69"/>
  <c r="U51" i="69"/>
  <c r="T51" i="69"/>
  <c r="S51" i="69"/>
  <c r="O51" i="69"/>
  <c r="K51" i="69"/>
  <c r="Z50" i="69"/>
  <c r="Y50" i="69"/>
  <c r="X50" i="69"/>
  <c r="W50" i="69"/>
  <c r="V50" i="69"/>
  <c r="U50" i="69"/>
  <c r="T50" i="69"/>
  <c r="S50" i="69"/>
  <c r="O50" i="69"/>
  <c r="K50" i="69"/>
  <c r="Z49" i="69"/>
  <c r="Y49" i="69"/>
  <c r="X49" i="69"/>
  <c r="W49" i="69"/>
  <c r="V49" i="69"/>
  <c r="U49" i="69"/>
  <c r="T49" i="69"/>
  <c r="S49" i="69"/>
  <c r="O49" i="69"/>
  <c r="K49" i="69"/>
  <c r="Z48" i="69"/>
  <c r="Y48" i="69"/>
  <c r="X48" i="69"/>
  <c r="W48" i="69"/>
  <c r="V48" i="69"/>
  <c r="P22" i="69" s="1"/>
  <c r="U48" i="69"/>
  <c r="T48" i="69"/>
  <c r="S48" i="69"/>
  <c r="P19" i="69" s="1"/>
  <c r="O48" i="69"/>
  <c r="K48" i="69"/>
  <c r="Z47" i="69"/>
  <c r="Z114" i="69" s="1"/>
  <c r="Y47" i="69"/>
  <c r="Y114" i="69" s="1"/>
  <c r="X47" i="69"/>
  <c r="X114" i="69" s="1"/>
  <c r="W47" i="69"/>
  <c r="W114" i="69" s="1"/>
  <c r="V47" i="69"/>
  <c r="V114" i="69" s="1"/>
  <c r="U47" i="69"/>
  <c r="T47" i="69"/>
  <c r="T114" i="69" s="1"/>
  <c r="S47" i="69"/>
  <c r="S114" i="69" s="1"/>
  <c r="O47" i="69"/>
  <c r="K47" i="69"/>
  <c r="B47" i="69"/>
  <c r="C47" i="69" s="1"/>
  <c r="B48" i="69" s="1"/>
  <c r="C48" i="69" s="1"/>
  <c r="B49" i="69" s="1"/>
  <c r="C49" i="69" s="1"/>
  <c r="B50" i="69" s="1"/>
  <c r="C50" i="69" s="1"/>
  <c r="B51" i="69" s="1"/>
  <c r="C51" i="69" s="1"/>
  <c r="B52" i="69" s="1"/>
  <c r="C52" i="69" s="1"/>
  <c r="B53" i="69" s="1"/>
  <c r="C53" i="69" s="1"/>
  <c r="B54" i="69" s="1"/>
  <c r="C54" i="69" s="1"/>
  <c r="B55" i="69" s="1"/>
  <c r="C55" i="69" s="1"/>
  <c r="B56" i="69" s="1"/>
  <c r="C56" i="69" s="1"/>
  <c r="B57" i="69" s="1"/>
  <c r="C57" i="69" s="1"/>
  <c r="B58" i="69" s="1"/>
  <c r="C58" i="69" s="1"/>
  <c r="A47" i="69"/>
  <c r="L43" i="69"/>
  <c r="K42" i="69"/>
  <c r="K41" i="69"/>
  <c r="K40" i="69"/>
  <c r="K39" i="69"/>
  <c r="K38" i="69"/>
  <c r="K37" i="69"/>
  <c r="K43" i="69" s="1"/>
  <c r="L31" i="69"/>
  <c r="K31" i="69"/>
  <c r="G31" i="69"/>
  <c r="F31" i="69"/>
  <c r="D31" i="69"/>
  <c r="A31" i="69"/>
  <c r="K29" i="69"/>
  <c r="L29" i="69" s="1"/>
  <c r="G29" i="69"/>
  <c r="F29" i="69"/>
  <c r="D29" i="69"/>
  <c r="A29" i="69"/>
  <c r="L27" i="69"/>
  <c r="K27" i="69"/>
  <c r="G27" i="69"/>
  <c r="F27" i="69"/>
  <c r="D27" i="69"/>
  <c r="A27" i="69"/>
  <c r="S26" i="69"/>
  <c r="R26" i="69"/>
  <c r="T25" i="69"/>
  <c r="S25" i="69"/>
  <c r="P25" i="69"/>
  <c r="L25" i="69"/>
  <c r="K25" i="69"/>
  <c r="G25" i="69"/>
  <c r="F25" i="69"/>
  <c r="D25" i="69"/>
  <c r="A25" i="69"/>
  <c r="U24" i="69"/>
  <c r="T24" i="69"/>
  <c r="S24" i="69"/>
  <c r="Q24" i="69"/>
  <c r="P24" i="69"/>
  <c r="V24" i="69" s="1"/>
  <c r="S23" i="69"/>
  <c r="R23" i="69"/>
  <c r="Q23" i="69"/>
  <c r="P23" i="69"/>
  <c r="V23" i="69" s="1"/>
  <c r="L23" i="69"/>
  <c r="K23" i="69"/>
  <c r="G23" i="69"/>
  <c r="F23" i="69"/>
  <c r="D23" i="69"/>
  <c r="A23" i="69"/>
  <c r="S22" i="69"/>
  <c r="T21" i="69"/>
  <c r="S21" i="69"/>
  <c r="P21" i="69"/>
  <c r="L21" i="69"/>
  <c r="K21" i="69"/>
  <c r="K34" i="69" s="1"/>
  <c r="L33" i="69" s="1"/>
  <c r="G21" i="69"/>
  <c r="F21" i="69"/>
  <c r="D21" i="69"/>
  <c r="A21" i="69"/>
  <c r="U20" i="69"/>
  <c r="S20" i="69"/>
  <c r="Q20" i="69"/>
  <c r="P20" i="69"/>
  <c r="V20" i="69" s="1"/>
  <c r="U19" i="69"/>
  <c r="R19" i="69"/>
  <c r="R27" i="69" s="1"/>
  <c r="Q19" i="69"/>
  <c r="Q27" i="69" s="1"/>
  <c r="H3" i="69"/>
  <c r="Z228" i="68"/>
  <c r="Y228" i="68"/>
  <c r="X228" i="68"/>
  <c r="W228" i="68"/>
  <c r="V228" i="68"/>
  <c r="U228" i="68"/>
  <c r="T228" i="68"/>
  <c r="S228" i="68"/>
  <c r="O228" i="68"/>
  <c r="K228" i="68"/>
  <c r="Z227" i="68"/>
  <c r="Y227" i="68"/>
  <c r="X227" i="68"/>
  <c r="W227" i="68"/>
  <c r="V227" i="68"/>
  <c r="U227" i="68"/>
  <c r="T227" i="68"/>
  <c r="S227" i="68"/>
  <c r="O227" i="68"/>
  <c r="K227" i="68"/>
  <c r="Z226" i="68"/>
  <c r="Y226" i="68"/>
  <c r="X226" i="68"/>
  <c r="W226" i="68"/>
  <c r="V226" i="68"/>
  <c r="U226" i="68"/>
  <c r="T226" i="68"/>
  <c r="S226" i="68"/>
  <c r="O226" i="68"/>
  <c r="K226" i="68"/>
  <c r="Z225" i="68"/>
  <c r="Y225" i="68"/>
  <c r="X225" i="68"/>
  <c r="W225" i="68"/>
  <c r="V225" i="68"/>
  <c r="U225" i="68"/>
  <c r="T225" i="68"/>
  <c r="S225" i="68"/>
  <c r="O225" i="68"/>
  <c r="K225" i="68"/>
  <c r="Z224" i="68"/>
  <c r="Y224" i="68"/>
  <c r="X224" i="68"/>
  <c r="W224" i="68"/>
  <c r="V224" i="68"/>
  <c r="U224" i="68"/>
  <c r="T224" i="68"/>
  <c r="S224" i="68"/>
  <c r="O224" i="68"/>
  <c r="K224" i="68"/>
  <c r="Z223" i="68"/>
  <c r="Y223" i="68"/>
  <c r="X223" i="68"/>
  <c r="W223" i="68"/>
  <c r="V223" i="68"/>
  <c r="U223" i="68"/>
  <c r="T223" i="68"/>
  <c r="S223" i="68"/>
  <c r="O223" i="68"/>
  <c r="K223" i="68"/>
  <c r="Z222" i="68"/>
  <c r="Y222" i="68"/>
  <c r="X222" i="68"/>
  <c r="W222" i="68"/>
  <c r="V222" i="68"/>
  <c r="U222" i="68"/>
  <c r="T222" i="68"/>
  <c r="S222" i="68"/>
  <c r="O222" i="68"/>
  <c r="K222" i="68"/>
  <c r="Z221" i="68"/>
  <c r="Y221" i="68"/>
  <c r="X221" i="68"/>
  <c r="W221" i="68"/>
  <c r="V221" i="68"/>
  <c r="U221" i="68"/>
  <c r="T221" i="68"/>
  <c r="S221" i="68"/>
  <c r="O221" i="68"/>
  <c r="K221" i="68"/>
  <c r="Z220" i="68"/>
  <c r="Y220" i="68"/>
  <c r="X220" i="68"/>
  <c r="W220" i="68"/>
  <c r="V220" i="68"/>
  <c r="U220" i="68"/>
  <c r="T220" i="68"/>
  <c r="S220" i="68"/>
  <c r="O220" i="68"/>
  <c r="K220" i="68"/>
  <c r="Z219" i="68"/>
  <c r="Y219" i="68"/>
  <c r="X219" i="68"/>
  <c r="W219" i="68"/>
  <c r="U138" i="68" s="1"/>
  <c r="V219" i="68"/>
  <c r="U219" i="68"/>
  <c r="T219" i="68"/>
  <c r="S219" i="68"/>
  <c r="O219" i="68"/>
  <c r="K219" i="68"/>
  <c r="Z218" i="68"/>
  <c r="Y218" i="68"/>
  <c r="X218" i="68"/>
  <c r="W218" i="68"/>
  <c r="V218" i="68"/>
  <c r="U218" i="68"/>
  <c r="T218" i="68"/>
  <c r="S218" i="68"/>
  <c r="U134" i="68" s="1"/>
  <c r="O218" i="68"/>
  <c r="K218" i="68"/>
  <c r="B218" i="68"/>
  <c r="C218" i="68" s="1"/>
  <c r="B219" i="68" s="1"/>
  <c r="C219" i="68" s="1"/>
  <c r="B220" i="68" s="1"/>
  <c r="C220" i="68" s="1"/>
  <c r="B221" i="68" s="1"/>
  <c r="C221" i="68" s="1"/>
  <c r="B222" i="68" s="1"/>
  <c r="C222" i="68" s="1"/>
  <c r="B223" i="68" s="1"/>
  <c r="C223" i="68" s="1"/>
  <c r="B224" i="68" s="1"/>
  <c r="C224" i="68" s="1"/>
  <c r="B225" i="68" s="1"/>
  <c r="C225" i="68" s="1"/>
  <c r="B226" i="68" s="1"/>
  <c r="C226" i="68" s="1"/>
  <c r="B227" i="68" s="1"/>
  <c r="C227" i="68" s="1"/>
  <c r="B228" i="68" s="1"/>
  <c r="C228" i="68" s="1"/>
  <c r="A218" i="68"/>
  <c r="Z217" i="68"/>
  <c r="Y217" i="68"/>
  <c r="X217" i="68"/>
  <c r="U139" i="68" s="1"/>
  <c r="W217" i="68"/>
  <c r="V217" i="68"/>
  <c r="U217" i="68"/>
  <c r="T217" i="68"/>
  <c r="S217" i="68"/>
  <c r="O217" i="68"/>
  <c r="K217" i="68"/>
  <c r="Z216" i="68"/>
  <c r="Y216" i="68"/>
  <c r="X216" i="68"/>
  <c r="W216" i="68"/>
  <c r="V216" i="68"/>
  <c r="U216" i="68"/>
  <c r="T216" i="68"/>
  <c r="S216" i="68"/>
  <c r="O216" i="68"/>
  <c r="K216" i="68"/>
  <c r="Z215" i="68"/>
  <c r="Y215" i="68"/>
  <c r="X215" i="68"/>
  <c r="W215" i="68"/>
  <c r="V215" i="68"/>
  <c r="U215" i="68"/>
  <c r="T215" i="68"/>
  <c r="S215" i="68"/>
  <c r="O215" i="68"/>
  <c r="K215" i="68"/>
  <c r="Z214" i="68"/>
  <c r="Y214" i="68"/>
  <c r="X214" i="68"/>
  <c r="W214" i="68"/>
  <c r="V214" i="68"/>
  <c r="U214" i="68"/>
  <c r="T214" i="68"/>
  <c r="S214" i="68"/>
  <c r="O214" i="68"/>
  <c r="K214" i="68"/>
  <c r="Z213" i="68"/>
  <c r="Y213" i="68"/>
  <c r="X213" i="68"/>
  <c r="W213" i="68"/>
  <c r="V213" i="68"/>
  <c r="U213" i="68"/>
  <c r="T213" i="68"/>
  <c r="S213" i="68"/>
  <c r="O213" i="68"/>
  <c r="K213" i="68"/>
  <c r="Z212" i="68"/>
  <c r="Y212" i="68"/>
  <c r="X212" i="68"/>
  <c r="W212" i="68"/>
  <c r="V212" i="68"/>
  <c r="U212" i="68"/>
  <c r="T212" i="68"/>
  <c r="S212" i="68"/>
  <c r="O212" i="68"/>
  <c r="K212" i="68"/>
  <c r="Z211" i="68"/>
  <c r="Y211" i="68"/>
  <c r="X211" i="68"/>
  <c r="W211" i="68"/>
  <c r="V211" i="68"/>
  <c r="U211" i="68"/>
  <c r="T211" i="68"/>
  <c r="S211" i="68"/>
  <c r="O211" i="68"/>
  <c r="K211" i="68"/>
  <c r="Z210" i="68"/>
  <c r="Y210" i="68"/>
  <c r="X210" i="68"/>
  <c r="W210" i="68"/>
  <c r="V210" i="68"/>
  <c r="U210" i="68"/>
  <c r="T210" i="68"/>
  <c r="S210" i="68"/>
  <c r="O210" i="68"/>
  <c r="K210" i="68"/>
  <c r="Z209" i="68"/>
  <c r="Y209" i="68"/>
  <c r="X209" i="68"/>
  <c r="W209" i="68"/>
  <c r="V209" i="68"/>
  <c r="U209" i="68"/>
  <c r="T209" i="68"/>
  <c r="S209" i="68"/>
  <c r="O209" i="68"/>
  <c r="K209" i="68"/>
  <c r="Z208" i="68"/>
  <c r="Y208" i="68"/>
  <c r="X208" i="68"/>
  <c r="W208" i="68"/>
  <c r="V208" i="68"/>
  <c r="U208" i="68"/>
  <c r="T208" i="68"/>
  <c r="T135" i="68" s="1"/>
  <c r="S208" i="68"/>
  <c r="O208" i="68"/>
  <c r="K208" i="68"/>
  <c r="Z207" i="68"/>
  <c r="Y207" i="68"/>
  <c r="X207" i="68"/>
  <c r="T139" i="68" s="1"/>
  <c r="W207" i="68"/>
  <c r="V207" i="68"/>
  <c r="U207" i="68"/>
  <c r="T207" i="68"/>
  <c r="S207" i="68"/>
  <c r="O207" i="68"/>
  <c r="K207" i="68"/>
  <c r="C207" i="68"/>
  <c r="B208" i="68" s="1"/>
  <c r="C208" i="68" s="1"/>
  <c r="B209" i="68" s="1"/>
  <c r="C209" i="68" s="1"/>
  <c r="B210" i="68" s="1"/>
  <c r="C210" i="68" s="1"/>
  <c r="B211" i="68" s="1"/>
  <c r="C211" i="68" s="1"/>
  <c r="B212" i="68" s="1"/>
  <c r="C212" i="68" s="1"/>
  <c r="B213" i="68" s="1"/>
  <c r="C213" i="68" s="1"/>
  <c r="B214" i="68" s="1"/>
  <c r="C214" i="68" s="1"/>
  <c r="B215" i="68" s="1"/>
  <c r="C215" i="68" s="1"/>
  <c r="B216" i="68" s="1"/>
  <c r="C216" i="68" s="1"/>
  <c r="B217" i="68" s="1"/>
  <c r="C217" i="68" s="1"/>
  <c r="B207" i="68"/>
  <c r="A207" i="68"/>
  <c r="Z206" i="68"/>
  <c r="Y206" i="68"/>
  <c r="X206" i="68"/>
  <c r="W206" i="68"/>
  <c r="V206" i="68"/>
  <c r="U206" i="68"/>
  <c r="T136" i="68" s="1"/>
  <c r="T206" i="68"/>
  <c r="S206" i="68"/>
  <c r="O206" i="68"/>
  <c r="K206" i="68"/>
  <c r="Z205" i="68"/>
  <c r="Y205" i="68"/>
  <c r="X205" i="68"/>
  <c r="W205" i="68"/>
  <c r="V205" i="68"/>
  <c r="U205" i="68"/>
  <c r="T205" i="68"/>
  <c r="S205" i="68"/>
  <c r="O205" i="68"/>
  <c r="K205" i="68"/>
  <c r="Z204" i="68"/>
  <c r="Y204" i="68"/>
  <c r="X204" i="68"/>
  <c r="W204" i="68"/>
  <c r="V204" i="68"/>
  <c r="U204" i="68"/>
  <c r="T204" i="68"/>
  <c r="S204" i="68"/>
  <c r="O204" i="68"/>
  <c r="K204" i="68"/>
  <c r="Z203" i="68"/>
  <c r="Y203" i="68"/>
  <c r="X203" i="68"/>
  <c r="W203" i="68"/>
  <c r="V203" i="68"/>
  <c r="U203" i="68"/>
  <c r="T203" i="68"/>
  <c r="S203" i="68"/>
  <c r="O203" i="68"/>
  <c r="K203" i="68"/>
  <c r="Z202" i="68"/>
  <c r="Y202" i="68"/>
  <c r="X202" i="68"/>
  <c r="W202" i="68"/>
  <c r="V202" i="68"/>
  <c r="U202" i="68"/>
  <c r="T202" i="68"/>
  <c r="S202" i="68"/>
  <c r="O202" i="68"/>
  <c r="K202" i="68"/>
  <c r="Z201" i="68"/>
  <c r="Y201" i="68"/>
  <c r="X201" i="68"/>
  <c r="W201" i="68"/>
  <c r="V201" i="68"/>
  <c r="U201" i="68"/>
  <c r="T201" i="68"/>
  <c r="S201" i="68"/>
  <c r="O201" i="68"/>
  <c r="K201" i="68"/>
  <c r="Z200" i="68"/>
  <c r="Y200" i="68"/>
  <c r="X200" i="68"/>
  <c r="W200" i="68"/>
  <c r="V200" i="68"/>
  <c r="U200" i="68"/>
  <c r="T200" i="68"/>
  <c r="S200" i="68"/>
  <c r="O200" i="68"/>
  <c r="K200" i="68"/>
  <c r="Z199" i="68"/>
  <c r="Y199" i="68"/>
  <c r="X199" i="68"/>
  <c r="W199" i="68"/>
  <c r="V199" i="68"/>
  <c r="U199" i="68"/>
  <c r="T199" i="68"/>
  <c r="S199" i="68"/>
  <c r="O199" i="68"/>
  <c r="K199" i="68"/>
  <c r="Z198" i="68"/>
  <c r="Y198" i="68"/>
  <c r="X198" i="68"/>
  <c r="W198" i="68"/>
  <c r="V198" i="68"/>
  <c r="U198" i="68"/>
  <c r="T198" i="68"/>
  <c r="S198" i="68"/>
  <c r="O198" i="68"/>
  <c r="K198" i="68"/>
  <c r="Z197" i="68"/>
  <c r="Y197" i="68"/>
  <c r="S140" i="68" s="1"/>
  <c r="X197" i="68"/>
  <c r="W197" i="68"/>
  <c r="V197" i="68"/>
  <c r="U197" i="68"/>
  <c r="T197" i="68"/>
  <c r="S197" i="68"/>
  <c r="O197" i="68"/>
  <c r="K197" i="68"/>
  <c r="Z196" i="68"/>
  <c r="Y196" i="68"/>
  <c r="X196" i="68"/>
  <c r="W196" i="68"/>
  <c r="V196" i="68"/>
  <c r="U196" i="68"/>
  <c r="S136" i="68" s="1"/>
  <c r="T196" i="68"/>
  <c r="S196" i="68"/>
  <c r="O196" i="68"/>
  <c r="K196" i="68"/>
  <c r="B196" i="68"/>
  <c r="C196" i="68" s="1"/>
  <c r="B197" i="68" s="1"/>
  <c r="C197" i="68" s="1"/>
  <c r="B198" i="68" s="1"/>
  <c r="C198" i="68" s="1"/>
  <c r="B199" i="68" s="1"/>
  <c r="C199" i="68" s="1"/>
  <c r="B200" i="68" s="1"/>
  <c r="C200" i="68" s="1"/>
  <c r="B201" i="68" s="1"/>
  <c r="C201" i="68" s="1"/>
  <c r="B202" i="68" s="1"/>
  <c r="C202" i="68" s="1"/>
  <c r="B203" i="68" s="1"/>
  <c r="C203" i="68" s="1"/>
  <c r="B204" i="68" s="1"/>
  <c r="C204" i="68" s="1"/>
  <c r="B205" i="68" s="1"/>
  <c r="C205" i="68" s="1"/>
  <c r="B206" i="68" s="1"/>
  <c r="C206" i="68" s="1"/>
  <c r="A196" i="68"/>
  <c r="Z195" i="68"/>
  <c r="S141" i="68" s="1"/>
  <c r="Y195" i="68"/>
  <c r="X195" i="68"/>
  <c r="W195" i="68"/>
  <c r="V195" i="68"/>
  <c r="U195" i="68"/>
  <c r="T195" i="68"/>
  <c r="S195" i="68"/>
  <c r="O195" i="68"/>
  <c r="K195" i="68"/>
  <c r="Z194" i="68"/>
  <c r="Y194" i="68"/>
  <c r="X194" i="68"/>
  <c r="W194" i="68"/>
  <c r="V194" i="68"/>
  <c r="U194" i="68"/>
  <c r="T194" i="68"/>
  <c r="S194" i="68"/>
  <c r="O194" i="68"/>
  <c r="K194" i="68"/>
  <c r="Z193" i="68"/>
  <c r="Y193" i="68"/>
  <c r="X193" i="68"/>
  <c r="W193" i="68"/>
  <c r="V193" i="68"/>
  <c r="U193" i="68"/>
  <c r="T193" i="68"/>
  <c r="S193" i="68"/>
  <c r="O193" i="68"/>
  <c r="K193" i="68"/>
  <c r="Z192" i="68"/>
  <c r="Y192" i="68"/>
  <c r="X192" i="68"/>
  <c r="W192" i="68"/>
  <c r="V192" i="68"/>
  <c r="U192" i="68"/>
  <c r="T192" i="68"/>
  <c r="S192" i="68"/>
  <c r="O192" i="68"/>
  <c r="K192" i="68"/>
  <c r="Z191" i="68"/>
  <c r="Y191" i="68"/>
  <c r="X191" i="68"/>
  <c r="W191" i="68"/>
  <c r="V191" i="68"/>
  <c r="U191" i="68"/>
  <c r="T191" i="68"/>
  <c r="S191" i="68"/>
  <c r="O191" i="68"/>
  <c r="K191" i="68"/>
  <c r="Z190" i="68"/>
  <c r="Y190" i="68"/>
  <c r="X190" i="68"/>
  <c r="W190" i="68"/>
  <c r="V190" i="68"/>
  <c r="U190" i="68"/>
  <c r="T190" i="68"/>
  <c r="S190" i="68"/>
  <c r="O190" i="68"/>
  <c r="K190" i="68"/>
  <c r="Z189" i="68"/>
  <c r="Y189" i="68"/>
  <c r="X189" i="68"/>
  <c r="W189" i="68"/>
  <c r="V189" i="68"/>
  <c r="U189" i="68"/>
  <c r="T189" i="68"/>
  <c r="S189" i="68"/>
  <c r="O189" i="68"/>
  <c r="K189" i="68"/>
  <c r="Z188" i="68"/>
  <c r="Y188" i="68"/>
  <c r="X188" i="68"/>
  <c r="W188" i="68"/>
  <c r="V188" i="68"/>
  <c r="U188" i="68"/>
  <c r="T188" i="68"/>
  <c r="S188" i="68"/>
  <c r="O188" i="68"/>
  <c r="K188" i="68"/>
  <c r="Z187" i="68"/>
  <c r="Y187" i="68"/>
  <c r="X187" i="68"/>
  <c r="W187" i="68"/>
  <c r="V187" i="68"/>
  <c r="U187" i="68"/>
  <c r="T187" i="68"/>
  <c r="S187" i="68"/>
  <c r="O187" i="68"/>
  <c r="K187" i="68"/>
  <c r="Z186" i="68"/>
  <c r="Y186" i="68"/>
  <c r="X186" i="68"/>
  <c r="W186" i="68"/>
  <c r="V186" i="68"/>
  <c r="R137" i="68" s="1"/>
  <c r="U186" i="68"/>
  <c r="T186" i="68"/>
  <c r="S186" i="68"/>
  <c r="O186" i="68"/>
  <c r="K186" i="68"/>
  <c r="Z185" i="68"/>
  <c r="R141" i="68" s="1"/>
  <c r="Y185" i="68"/>
  <c r="X185" i="68"/>
  <c r="W185" i="68"/>
  <c r="V185" i="68"/>
  <c r="U185" i="68"/>
  <c r="T185" i="68"/>
  <c r="S185" i="68"/>
  <c r="O185" i="68"/>
  <c r="K185" i="68"/>
  <c r="C185" i="68"/>
  <c r="B186" i="68" s="1"/>
  <c r="C186" i="68" s="1"/>
  <c r="B187" i="68" s="1"/>
  <c r="C187" i="68" s="1"/>
  <c r="B188" i="68" s="1"/>
  <c r="C188" i="68" s="1"/>
  <c r="B189" i="68" s="1"/>
  <c r="C189" i="68" s="1"/>
  <c r="B190" i="68" s="1"/>
  <c r="C190" i="68" s="1"/>
  <c r="B191" i="68" s="1"/>
  <c r="C191" i="68" s="1"/>
  <c r="B192" i="68" s="1"/>
  <c r="C192" i="68" s="1"/>
  <c r="B193" i="68" s="1"/>
  <c r="C193" i="68" s="1"/>
  <c r="B194" i="68" s="1"/>
  <c r="C194" i="68" s="1"/>
  <c r="B195" i="68" s="1"/>
  <c r="C195" i="68" s="1"/>
  <c r="B185" i="68"/>
  <c r="A185" i="68"/>
  <c r="Z184" i="68"/>
  <c r="Y184" i="68"/>
  <c r="X184" i="68"/>
  <c r="W184" i="68"/>
  <c r="R138" i="68" s="1"/>
  <c r="V184" i="68"/>
  <c r="U184" i="68"/>
  <c r="T184" i="68"/>
  <c r="S184" i="68"/>
  <c r="O184" i="68"/>
  <c r="K184" i="68"/>
  <c r="Z183" i="68"/>
  <c r="Y183" i="68"/>
  <c r="X183" i="68"/>
  <c r="W183" i="68"/>
  <c r="V183" i="68"/>
  <c r="U183" i="68"/>
  <c r="T183" i="68"/>
  <c r="S183" i="68"/>
  <c r="O183" i="68"/>
  <c r="K183" i="68"/>
  <c r="Z182" i="68"/>
  <c r="Y182" i="68"/>
  <c r="X182" i="68"/>
  <c r="W182" i="68"/>
  <c r="V182" i="68"/>
  <c r="U182" i="68"/>
  <c r="T182" i="68"/>
  <c r="S182" i="68"/>
  <c r="O182" i="68"/>
  <c r="K182" i="68"/>
  <c r="Z181" i="68"/>
  <c r="Y181" i="68"/>
  <c r="X181" i="68"/>
  <c r="W181" i="68"/>
  <c r="V181" i="68"/>
  <c r="U181" i="68"/>
  <c r="T181" i="68"/>
  <c r="S181" i="68"/>
  <c r="O181" i="68"/>
  <c r="K181" i="68"/>
  <c r="Z180" i="68"/>
  <c r="Y180" i="68"/>
  <c r="X180" i="68"/>
  <c r="W180" i="68"/>
  <c r="V180" i="68"/>
  <c r="U180" i="68"/>
  <c r="T180" i="68"/>
  <c r="S180" i="68"/>
  <c r="O180" i="68"/>
  <c r="K180" i="68"/>
  <c r="Z179" i="68"/>
  <c r="Y179" i="68"/>
  <c r="X179" i="68"/>
  <c r="W179" i="68"/>
  <c r="V179" i="68"/>
  <c r="U179" i="68"/>
  <c r="T179" i="68"/>
  <c r="S179" i="68"/>
  <c r="O179" i="68"/>
  <c r="K179" i="68"/>
  <c r="Z178" i="68"/>
  <c r="Y178" i="68"/>
  <c r="X178" i="68"/>
  <c r="W178" i="68"/>
  <c r="V178" i="68"/>
  <c r="U178" i="68"/>
  <c r="T178" i="68"/>
  <c r="S178" i="68"/>
  <c r="O178" i="68"/>
  <c r="K178" i="68"/>
  <c r="Z177" i="68"/>
  <c r="Y177" i="68"/>
  <c r="X177" i="68"/>
  <c r="W177" i="68"/>
  <c r="V177" i="68"/>
  <c r="U177" i="68"/>
  <c r="T177" i="68"/>
  <c r="S177" i="68"/>
  <c r="O177" i="68"/>
  <c r="K177" i="68"/>
  <c r="Z176" i="68"/>
  <c r="Y176" i="68"/>
  <c r="X176" i="68"/>
  <c r="W176" i="68"/>
  <c r="V176" i="68"/>
  <c r="U176" i="68"/>
  <c r="T176" i="68"/>
  <c r="S176" i="68"/>
  <c r="O176" i="68"/>
  <c r="K176" i="68"/>
  <c r="Z175" i="68"/>
  <c r="Y175" i="68"/>
  <c r="X175" i="68"/>
  <c r="W175" i="68"/>
  <c r="V175" i="68"/>
  <c r="U175" i="68"/>
  <c r="T175" i="68"/>
  <c r="S175" i="68"/>
  <c r="Q134" i="68" s="1"/>
  <c r="O175" i="68"/>
  <c r="K175" i="68"/>
  <c r="Z174" i="68"/>
  <c r="Y174" i="68"/>
  <c r="X174" i="68"/>
  <c r="W174" i="68"/>
  <c r="V174" i="68"/>
  <c r="U174" i="68"/>
  <c r="T174" i="68"/>
  <c r="S174" i="68"/>
  <c r="O174" i="68"/>
  <c r="K174" i="68"/>
  <c r="B174" i="68"/>
  <c r="C174" i="68" s="1"/>
  <c r="B175" i="68" s="1"/>
  <c r="C175" i="68" s="1"/>
  <c r="B176" i="68" s="1"/>
  <c r="C176" i="68" s="1"/>
  <c r="B177" i="68" s="1"/>
  <c r="C177" i="68" s="1"/>
  <c r="B178" i="68" s="1"/>
  <c r="C178" i="68" s="1"/>
  <c r="B179" i="68" s="1"/>
  <c r="C179" i="68" s="1"/>
  <c r="B180" i="68" s="1"/>
  <c r="C180" i="68" s="1"/>
  <c r="B181" i="68" s="1"/>
  <c r="C181" i="68" s="1"/>
  <c r="B182" i="68" s="1"/>
  <c r="C182" i="68" s="1"/>
  <c r="B183" i="68" s="1"/>
  <c r="C183" i="68" s="1"/>
  <c r="B184" i="68" s="1"/>
  <c r="C184" i="68" s="1"/>
  <c r="A174" i="68"/>
  <c r="Z173" i="68"/>
  <c r="Y173" i="68"/>
  <c r="X173" i="68"/>
  <c r="W173" i="68"/>
  <c r="V173" i="68"/>
  <c r="U173" i="68"/>
  <c r="T173" i="68"/>
  <c r="S173" i="68"/>
  <c r="O173" i="68"/>
  <c r="K173" i="68"/>
  <c r="Z172" i="68"/>
  <c r="Y172" i="68"/>
  <c r="X172" i="68"/>
  <c r="W172" i="68"/>
  <c r="V172" i="68"/>
  <c r="U172" i="68"/>
  <c r="T172" i="68"/>
  <c r="S172" i="68"/>
  <c r="O172" i="68"/>
  <c r="K172" i="68"/>
  <c r="Z171" i="68"/>
  <c r="Y171" i="68"/>
  <c r="X171" i="68"/>
  <c r="W171" i="68"/>
  <c r="V171" i="68"/>
  <c r="U171" i="68"/>
  <c r="T171" i="68"/>
  <c r="S171" i="68"/>
  <c r="O171" i="68"/>
  <c r="K171" i="68"/>
  <c r="Z170" i="68"/>
  <c r="Y170" i="68"/>
  <c r="X170" i="68"/>
  <c r="W170" i="68"/>
  <c r="V170" i="68"/>
  <c r="U170" i="68"/>
  <c r="T170" i="68"/>
  <c r="S170" i="68"/>
  <c r="O170" i="68"/>
  <c r="K170" i="68"/>
  <c r="Z169" i="68"/>
  <c r="Y169" i="68"/>
  <c r="X169" i="68"/>
  <c r="W169" i="68"/>
  <c r="V169" i="68"/>
  <c r="U169" i="68"/>
  <c r="T169" i="68"/>
  <c r="S169" i="68"/>
  <c r="O169" i="68"/>
  <c r="K169" i="68"/>
  <c r="Z168" i="68"/>
  <c r="Y168" i="68"/>
  <c r="X168" i="68"/>
  <c r="W168" i="68"/>
  <c r="V168" i="68"/>
  <c r="U168" i="68"/>
  <c r="T168" i="68"/>
  <c r="S168" i="68"/>
  <c r="O168" i="68"/>
  <c r="K168" i="68"/>
  <c r="Z167" i="68"/>
  <c r="Y167" i="68"/>
  <c r="X167" i="68"/>
  <c r="W167" i="68"/>
  <c r="V167" i="68"/>
  <c r="U167" i="68"/>
  <c r="T167" i="68"/>
  <c r="S167" i="68"/>
  <c r="O167" i="68"/>
  <c r="K167" i="68"/>
  <c r="Z166" i="68"/>
  <c r="Y166" i="68"/>
  <c r="X166" i="68"/>
  <c r="W166" i="68"/>
  <c r="V166" i="68"/>
  <c r="U166" i="68"/>
  <c r="T166" i="68"/>
  <c r="S166" i="68"/>
  <c r="O166" i="68"/>
  <c r="K166" i="68"/>
  <c r="Z165" i="68"/>
  <c r="Y165" i="68"/>
  <c r="X165" i="68"/>
  <c r="W165" i="68"/>
  <c r="V165" i="68"/>
  <c r="U165" i="68"/>
  <c r="T165" i="68"/>
  <c r="S165" i="68"/>
  <c r="O165" i="68"/>
  <c r="K165" i="68"/>
  <c r="Z164" i="68"/>
  <c r="Y164" i="68"/>
  <c r="X164" i="68"/>
  <c r="W164" i="68"/>
  <c r="V164" i="68"/>
  <c r="U164" i="68"/>
  <c r="T164" i="68"/>
  <c r="S164" i="68"/>
  <c r="O164" i="68"/>
  <c r="K164" i="68"/>
  <c r="Z163" i="68"/>
  <c r="Y163" i="68"/>
  <c r="X163" i="68"/>
  <c r="W163" i="68"/>
  <c r="V163" i="68"/>
  <c r="U163" i="68"/>
  <c r="T163" i="68"/>
  <c r="P135" i="68" s="1"/>
  <c r="S163" i="68"/>
  <c r="O163" i="68"/>
  <c r="K163" i="68"/>
  <c r="Z162" i="68"/>
  <c r="Z229" i="68" s="1"/>
  <c r="Y162" i="68"/>
  <c r="Y229" i="68" s="1"/>
  <c r="X162" i="68"/>
  <c r="P139" i="68" s="1"/>
  <c r="V139" i="68" s="1"/>
  <c r="W162" i="68"/>
  <c r="W229" i="68" s="1"/>
  <c r="V162" i="68"/>
  <c r="V229" i="68" s="1"/>
  <c r="U162" i="68"/>
  <c r="U229" i="68" s="1"/>
  <c r="T162" i="68"/>
  <c r="T229" i="68" s="1"/>
  <c r="S162" i="68"/>
  <c r="O162" i="68"/>
  <c r="K162" i="68"/>
  <c r="C162" i="68"/>
  <c r="B163" i="68" s="1"/>
  <c r="C163" i="68" s="1"/>
  <c r="B164" i="68" s="1"/>
  <c r="C164" i="68" s="1"/>
  <c r="B165" i="68" s="1"/>
  <c r="C165" i="68" s="1"/>
  <c r="B166" i="68" s="1"/>
  <c r="C166" i="68" s="1"/>
  <c r="B167" i="68" s="1"/>
  <c r="C167" i="68" s="1"/>
  <c r="B168" i="68" s="1"/>
  <c r="C168" i="68" s="1"/>
  <c r="B169" i="68" s="1"/>
  <c r="C169" i="68" s="1"/>
  <c r="B170" i="68" s="1"/>
  <c r="C170" i="68" s="1"/>
  <c r="B171" i="68" s="1"/>
  <c r="C171" i="68" s="1"/>
  <c r="B172" i="68" s="1"/>
  <c r="C172" i="68" s="1"/>
  <c r="B173" i="68" s="1"/>
  <c r="C173" i="68" s="1"/>
  <c r="B162" i="68"/>
  <c r="A162" i="68"/>
  <c r="L158" i="68"/>
  <c r="K157" i="68"/>
  <c r="K156" i="68"/>
  <c r="K155" i="68"/>
  <c r="K154" i="68"/>
  <c r="K153" i="68"/>
  <c r="K152" i="68"/>
  <c r="K158" i="68" s="1"/>
  <c r="K146" i="68"/>
  <c r="G146" i="68" s="1"/>
  <c r="F146" i="68"/>
  <c r="D146" i="68"/>
  <c r="A146" i="68"/>
  <c r="K144" i="68"/>
  <c r="L144" i="68" s="1"/>
  <c r="G144" i="68"/>
  <c r="F144" i="68"/>
  <c r="D144" i="68"/>
  <c r="A144" i="68"/>
  <c r="L142" i="68"/>
  <c r="K142" i="68"/>
  <c r="G142" i="68"/>
  <c r="F142" i="68"/>
  <c r="D142" i="68"/>
  <c r="A142" i="68"/>
  <c r="U141" i="68"/>
  <c r="T141" i="68"/>
  <c r="Q141" i="68"/>
  <c r="P141" i="68"/>
  <c r="U140" i="68"/>
  <c r="T140" i="68"/>
  <c r="R140" i="68"/>
  <c r="Q140" i="68"/>
  <c r="P140" i="68"/>
  <c r="V140" i="68" s="1"/>
  <c r="L140" i="68"/>
  <c r="K140" i="68"/>
  <c r="G140" i="68"/>
  <c r="F140" i="68"/>
  <c r="D140" i="68"/>
  <c r="A140" i="68"/>
  <c r="S139" i="68"/>
  <c r="R139" i="68"/>
  <c r="Q139" i="68"/>
  <c r="T138" i="68"/>
  <c r="S138" i="68"/>
  <c r="Q138" i="68"/>
  <c r="P138" i="68"/>
  <c r="V138" i="68" s="1"/>
  <c r="L138" i="68"/>
  <c r="K138" i="68"/>
  <c r="G138" i="68"/>
  <c r="F138" i="68"/>
  <c r="D138" i="68"/>
  <c r="A138" i="68"/>
  <c r="U137" i="68"/>
  <c r="T137" i="68"/>
  <c r="S137" i="68"/>
  <c r="Q137" i="68"/>
  <c r="P137" i="68"/>
  <c r="U136" i="68"/>
  <c r="R136" i="68"/>
  <c r="Q136" i="68"/>
  <c r="P136" i="68"/>
  <c r="V136" i="68" s="1"/>
  <c r="L136" i="68"/>
  <c r="K136" i="68"/>
  <c r="K149" i="68" s="1"/>
  <c r="L148" i="68" s="1"/>
  <c r="G136" i="68"/>
  <c r="F136" i="68"/>
  <c r="D136" i="68"/>
  <c r="A136" i="68"/>
  <c r="U135" i="68"/>
  <c r="S135" i="68"/>
  <c r="R135" i="68"/>
  <c r="Q135" i="68"/>
  <c r="T134" i="68"/>
  <c r="H144" i="68" s="1"/>
  <c r="S134" i="68"/>
  <c r="R134" i="68"/>
  <c r="P134" i="68"/>
  <c r="Z113" i="68"/>
  <c r="Y113" i="68"/>
  <c r="X113" i="68"/>
  <c r="W113" i="68"/>
  <c r="V113" i="68"/>
  <c r="U113" i="68"/>
  <c r="T113" i="68"/>
  <c r="S113" i="68"/>
  <c r="O113" i="68"/>
  <c r="K113" i="68"/>
  <c r="Z112" i="68"/>
  <c r="Y112" i="68"/>
  <c r="X112" i="68"/>
  <c r="W112" i="68"/>
  <c r="V112" i="68"/>
  <c r="U112" i="68"/>
  <c r="T112" i="68"/>
  <c r="S112" i="68"/>
  <c r="O112" i="68"/>
  <c r="K112" i="68"/>
  <c r="Z111" i="68"/>
  <c r="Y111" i="68"/>
  <c r="X111" i="68"/>
  <c r="W111" i="68"/>
  <c r="V111" i="68"/>
  <c r="U111" i="68"/>
  <c r="T111" i="68"/>
  <c r="S111" i="68"/>
  <c r="O111" i="68"/>
  <c r="K111" i="68"/>
  <c r="Z110" i="68"/>
  <c r="Y110" i="68"/>
  <c r="X110" i="68"/>
  <c r="W110" i="68"/>
  <c r="V110" i="68"/>
  <c r="U110" i="68"/>
  <c r="T110" i="68"/>
  <c r="S110" i="68"/>
  <c r="O110" i="68"/>
  <c r="K110" i="68"/>
  <c r="Z109" i="68"/>
  <c r="Y109" i="68"/>
  <c r="X109" i="68"/>
  <c r="W109" i="68"/>
  <c r="V109" i="68"/>
  <c r="U109" i="68"/>
  <c r="T109" i="68"/>
  <c r="S109" i="68"/>
  <c r="O109" i="68"/>
  <c r="K109" i="68"/>
  <c r="Z108" i="68"/>
  <c r="Y108" i="68"/>
  <c r="X108" i="68"/>
  <c r="W108" i="68"/>
  <c r="V108" i="68"/>
  <c r="U108" i="68"/>
  <c r="T108" i="68"/>
  <c r="S108" i="68"/>
  <c r="O108" i="68"/>
  <c r="K108" i="68"/>
  <c r="Z107" i="68"/>
  <c r="Y107" i="68"/>
  <c r="X107" i="68"/>
  <c r="W107" i="68"/>
  <c r="V107" i="68"/>
  <c r="U107" i="68"/>
  <c r="T107" i="68"/>
  <c r="S107" i="68"/>
  <c r="O107" i="68"/>
  <c r="K107" i="68"/>
  <c r="Z106" i="68"/>
  <c r="Y106" i="68"/>
  <c r="X106" i="68"/>
  <c r="W106" i="68"/>
  <c r="V106" i="68"/>
  <c r="U106" i="68"/>
  <c r="T106" i="68"/>
  <c r="S106" i="68"/>
  <c r="O106" i="68"/>
  <c r="K106" i="68"/>
  <c r="Z105" i="68"/>
  <c r="Y105" i="68"/>
  <c r="X105" i="68"/>
  <c r="W105" i="68"/>
  <c r="V105" i="68"/>
  <c r="U105" i="68"/>
  <c r="T105" i="68"/>
  <c r="S105" i="68"/>
  <c r="O105" i="68"/>
  <c r="K105" i="68"/>
  <c r="Z104" i="68"/>
  <c r="Y104" i="68"/>
  <c r="X104" i="68"/>
  <c r="W104" i="68"/>
  <c r="U23" i="68" s="1"/>
  <c r="V104" i="68"/>
  <c r="U104" i="68"/>
  <c r="T104" i="68"/>
  <c r="S104" i="68"/>
  <c r="O104" i="68"/>
  <c r="K104" i="68"/>
  <c r="Z103" i="68"/>
  <c r="Y103" i="68"/>
  <c r="X103" i="68"/>
  <c r="W103" i="68"/>
  <c r="V103" i="68"/>
  <c r="U103" i="68"/>
  <c r="T103" i="68"/>
  <c r="S103" i="68"/>
  <c r="U19" i="68" s="1"/>
  <c r="O103" i="68"/>
  <c r="K103" i="68"/>
  <c r="B103" i="68"/>
  <c r="C103" i="68" s="1"/>
  <c r="B104" i="68" s="1"/>
  <c r="C104" i="68" s="1"/>
  <c r="B105" i="68" s="1"/>
  <c r="C105" i="68" s="1"/>
  <c r="B106" i="68" s="1"/>
  <c r="C106" i="68" s="1"/>
  <c r="B107" i="68" s="1"/>
  <c r="C107" i="68" s="1"/>
  <c r="B108" i="68" s="1"/>
  <c r="C108" i="68" s="1"/>
  <c r="B109" i="68" s="1"/>
  <c r="C109" i="68" s="1"/>
  <c r="B110" i="68" s="1"/>
  <c r="C110" i="68" s="1"/>
  <c r="B111" i="68" s="1"/>
  <c r="C111" i="68" s="1"/>
  <c r="B112" i="68" s="1"/>
  <c r="C112" i="68" s="1"/>
  <c r="B113" i="68" s="1"/>
  <c r="C113" i="68" s="1"/>
  <c r="A103" i="68"/>
  <c r="Z102" i="68"/>
  <c r="Y102" i="68"/>
  <c r="X102" i="68"/>
  <c r="U24" i="68" s="1"/>
  <c r="W102" i="68"/>
  <c r="V102" i="68"/>
  <c r="U102" i="68"/>
  <c r="T102" i="68"/>
  <c r="S102" i="68"/>
  <c r="O102" i="68"/>
  <c r="K102" i="68"/>
  <c r="Z101" i="68"/>
  <c r="Y101" i="68"/>
  <c r="X101" i="68"/>
  <c r="W101" i="68"/>
  <c r="V101" i="68"/>
  <c r="U101" i="68"/>
  <c r="T101" i="68"/>
  <c r="S101" i="68"/>
  <c r="O101" i="68"/>
  <c r="K101" i="68"/>
  <c r="Z100" i="68"/>
  <c r="Y100" i="68"/>
  <c r="X100" i="68"/>
  <c r="W100" i="68"/>
  <c r="V100" i="68"/>
  <c r="U100" i="68"/>
  <c r="T100" i="68"/>
  <c r="S100" i="68"/>
  <c r="O100" i="68"/>
  <c r="K100" i="68"/>
  <c r="Z99" i="68"/>
  <c r="Y99" i="68"/>
  <c r="X99" i="68"/>
  <c r="W99" i="68"/>
  <c r="V99" i="68"/>
  <c r="U99" i="68"/>
  <c r="T99" i="68"/>
  <c r="S99" i="68"/>
  <c r="O99" i="68"/>
  <c r="K99" i="68"/>
  <c r="Z98" i="68"/>
  <c r="Y98" i="68"/>
  <c r="X98" i="68"/>
  <c r="W98" i="68"/>
  <c r="V98" i="68"/>
  <c r="U98" i="68"/>
  <c r="T98" i="68"/>
  <c r="S98" i="68"/>
  <c r="O98" i="68"/>
  <c r="K98" i="68"/>
  <c r="Z97" i="68"/>
  <c r="Y97" i="68"/>
  <c r="X97" i="68"/>
  <c r="W97" i="68"/>
  <c r="V97" i="68"/>
  <c r="U97" i="68"/>
  <c r="T97" i="68"/>
  <c r="S97" i="68"/>
  <c r="O97" i="68"/>
  <c r="K97" i="68"/>
  <c r="Z96" i="68"/>
  <c r="Y96" i="68"/>
  <c r="X96" i="68"/>
  <c r="W96" i="68"/>
  <c r="V96" i="68"/>
  <c r="U96" i="68"/>
  <c r="T96" i="68"/>
  <c r="S96" i="68"/>
  <c r="O96" i="68"/>
  <c r="K96" i="68"/>
  <c r="Z95" i="68"/>
  <c r="Y95" i="68"/>
  <c r="X95" i="68"/>
  <c r="W95" i="68"/>
  <c r="V95" i="68"/>
  <c r="U95" i="68"/>
  <c r="T95" i="68"/>
  <c r="S95" i="68"/>
  <c r="O95" i="68"/>
  <c r="K95" i="68"/>
  <c r="Z94" i="68"/>
  <c r="Y94" i="68"/>
  <c r="X94" i="68"/>
  <c r="W94" i="68"/>
  <c r="V94" i="68"/>
  <c r="U94" i="68"/>
  <c r="T94" i="68"/>
  <c r="S94" i="68"/>
  <c r="O94" i="68"/>
  <c r="K94" i="68"/>
  <c r="Z93" i="68"/>
  <c r="Y93" i="68"/>
  <c r="X93" i="68"/>
  <c r="W93" i="68"/>
  <c r="V93" i="68"/>
  <c r="U93" i="68"/>
  <c r="T93" i="68"/>
  <c r="T20" i="68" s="1"/>
  <c r="S93" i="68"/>
  <c r="O93" i="68"/>
  <c r="K93" i="68"/>
  <c r="Z92" i="68"/>
  <c r="Y92" i="68"/>
  <c r="X92" i="68"/>
  <c r="T24" i="68" s="1"/>
  <c r="W92" i="68"/>
  <c r="V92" i="68"/>
  <c r="U92" i="68"/>
  <c r="T92" i="68"/>
  <c r="S92" i="68"/>
  <c r="O92" i="68"/>
  <c r="K92" i="68"/>
  <c r="C92" i="68"/>
  <c r="B93" i="68" s="1"/>
  <c r="C93" i="68" s="1"/>
  <c r="B94" i="68" s="1"/>
  <c r="C94" i="68" s="1"/>
  <c r="B95" i="68" s="1"/>
  <c r="C95" i="68" s="1"/>
  <c r="B96" i="68" s="1"/>
  <c r="C96" i="68" s="1"/>
  <c r="B97" i="68" s="1"/>
  <c r="C97" i="68" s="1"/>
  <c r="B98" i="68" s="1"/>
  <c r="C98" i="68" s="1"/>
  <c r="B99" i="68" s="1"/>
  <c r="C99" i="68" s="1"/>
  <c r="B100" i="68" s="1"/>
  <c r="C100" i="68" s="1"/>
  <c r="B101" i="68" s="1"/>
  <c r="C101" i="68" s="1"/>
  <c r="B102" i="68" s="1"/>
  <c r="C102" i="68" s="1"/>
  <c r="B92" i="68"/>
  <c r="A92" i="68"/>
  <c r="Z91" i="68"/>
  <c r="Y91" i="68"/>
  <c r="X91" i="68"/>
  <c r="W91" i="68"/>
  <c r="V91" i="68"/>
  <c r="U91" i="68"/>
  <c r="T21" i="68" s="1"/>
  <c r="T91" i="68"/>
  <c r="S91" i="68"/>
  <c r="O91" i="68"/>
  <c r="K91" i="68"/>
  <c r="Z90" i="68"/>
  <c r="Y90" i="68"/>
  <c r="X90" i="68"/>
  <c r="W90" i="68"/>
  <c r="V90" i="68"/>
  <c r="U90" i="68"/>
  <c r="T90" i="68"/>
  <c r="S90" i="68"/>
  <c r="O90" i="68"/>
  <c r="K90" i="68"/>
  <c r="Z89" i="68"/>
  <c r="Y89" i="68"/>
  <c r="X89" i="68"/>
  <c r="W89" i="68"/>
  <c r="V89" i="68"/>
  <c r="U89" i="68"/>
  <c r="T89" i="68"/>
  <c r="S89" i="68"/>
  <c r="O89" i="68"/>
  <c r="K89" i="68"/>
  <c r="Z88" i="68"/>
  <c r="Y88" i="68"/>
  <c r="X88" i="68"/>
  <c r="W88" i="68"/>
  <c r="V88" i="68"/>
  <c r="U88" i="68"/>
  <c r="T88" i="68"/>
  <c r="S88" i="68"/>
  <c r="O88" i="68"/>
  <c r="K88" i="68"/>
  <c r="Z87" i="68"/>
  <c r="Y87" i="68"/>
  <c r="X87" i="68"/>
  <c r="W87" i="68"/>
  <c r="V87" i="68"/>
  <c r="U87" i="68"/>
  <c r="T87" i="68"/>
  <c r="S87" i="68"/>
  <c r="O87" i="68"/>
  <c r="K87" i="68"/>
  <c r="Z86" i="68"/>
  <c r="Y86" i="68"/>
  <c r="X86" i="68"/>
  <c r="W86" i="68"/>
  <c r="V86" i="68"/>
  <c r="U86" i="68"/>
  <c r="T86" i="68"/>
  <c r="S86" i="68"/>
  <c r="O86" i="68"/>
  <c r="K86" i="68"/>
  <c r="Z85" i="68"/>
  <c r="Y85" i="68"/>
  <c r="X85" i="68"/>
  <c r="W85" i="68"/>
  <c r="V85" i="68"/>
  <c r="U85" i="68"/>
  <c r="T85" i="68"/>
  <c r="S85" i="68"/>
  <c r="O85" i="68"/>
  <c r="K85" i="68"/>
  <c r="Z84" i="68"/>
  <c r="Y84" i="68"/>
  <c r="X84" i="68"/>
  <c r="W84" i="68"/>
  <c r="V84" i="68"/>
  <c r="U84" i="68"/>
  <c r="T84" i="68"/>
  <c r="S84" i="68"/>
  <c r="O84" i="68"/>
  <c r="K84" i="68"/>
  <c r="Z83" i="68"/>
  <c r="Y83" i="68"/>
  <c r="X83" i="68"/>
  <c r="W83" i="68"/>
  <c r="V83" i="68"/>
  <c r="U83" i="68"/>
  <c r="T83" i="68"/>
  <c r="S83" i="68"/>
  <c r="O83" i="68"/>
  <c r="K83" i="68"/>
  <c r="Z82" i="68"/>
  <c r="Y82" i="68"/>
  <c r="S25" i="68" s="1"/>
  <c r="X82" i="68"/>
  <c r="W82" i="68"/>
  <c r="V82" i="68"/>
  <c r="U82" i="68"/>
  <c r="T82" i="68"/>
  <c r="S82" i="68"/>
  <c r="O82" i="68"/>
  <c r="K82" i="68"/>
  <c r="Z81" i="68"/>
  <c r="Y81" i="68"/>
  <c r="X81" i="68"/>
  <c r="W81" i="68"/>
  <c r="V81" i="68"/>
  <c r="U81" i="68"/>
  <c r="S21" i="68" s="1"/>
  <c r="T81" i="68"/>
  <c r="S81" i="68"/>
  <c r="O81" i="68"/>
  <c r="K81" i="68"/>
  <c r="B81" i="68"/>
  <c r="C81" i="68" s="1"/>
  <c r="B82" i="68" s="1"/>
  <c r="C82" i="68" s="1"/>
  <c r="B83" i="68" s="1"/>
  <c r="C83" i="68" s="1"/>
  <c r="B84" i="68" s="1"/>
  <c r="C84" i="68" s="1"/>
  <c r="B85" i="68" s="1"/>
  <c r="C85" i="68" s="1"/>
  <c r="B86" i="68" s="1"/>
  <c r="C86" i="68" s="1"/>
  <c r="B87" i="68" s="1"/>
  <c r="C87" i="68" s="1"/>
  <c r="B88" i="68" s="1"/>
  <c r="C88" i="68" s="1"/>
  <c r="B89" i="68" s="1"/>
  <c r="C89" i="68" s="1"/>
  <c r="B90" i="68" s="1"/>
  <c r="C90" i="68" s="1"/>
  <c r="B91" i="68" s="1"/>
  <c r="C91" i="68" s="1"/>
  <c r="A81" i="68"/>
  <c r="Z80" i="68"/>
  <c r="S26" i="68" s="1"/>
  <c r="Y80" i="68"/>
  <c r="X80" i="68"/>
  <c r="W80" i="68"/>
  <c r="V80" i="68"/>
  <c r="U80" i="68"/>
  <c r="T80" i="68"/>
  <c r="S80" i="68"/>
  <c r="O80" i="68"/>
  <c r="K80" i="68"/>
  <c r="Z79" i="68"/>
  <c r="Y79" i="68"/>
  <c r="X79" i="68"/>
  <c r="W79" i="68"/>
  <c r="V79" i="68"/>
  <c r="U79" i="68"/>
  <c r="T79" i="68"/>
  <c r="S79" i="68"/>
  <c r="O79" i="68"/>
  <c r="K79" i="68"/>
  <c r="Z78" i="68"/>
  <c r="Y78" i="68"/>
  <c r="X78" i="68"/>
  <c r="W78" i="68"/>
  <c r="V78" i="68"/>
  <c r="U78" i="68"/>
  <c r="T78" i="68"/>
  <c r="S78" i="68"/>
  <c r="O78" i="68"/>
  <c r="K78" i="68"/>
  <c r="Z77" i="68"/>
  <c r="Y77" i="68"/>
  <c r="X77" i="68"/>
  <c r="W77" i="68"/>
  <c r="V77" i="68"/>
  <c r="U77" i="68"/>
  <c r="T77" i="68"/>
  <c r="S77" i="68"/>
  <c r="O77" i="68"/>
  <c r="K77" i="68"/>
  <c r="Z76" i="68"/>
  <c r="Y76" i="68"/>
  <c r="X76" i="68"/>
  <c r="W76" i="68"/>
  <c r="V76" i="68"/>
  <c r="U76" i="68"/>
  <c r="T76" i="68"/>
  <c r="S76" i="68"/>
  <c r="O76" i="68"/>
  <c r="K76" i="68"/>
  <c r="Z75" i="68"/>
  <c r="Y75" i="68"/>
  <c r="X75" i="68"/>
  <c r="W75" i="68"/>
  <c r="V75" i="68"/>
  <c r="U75" i="68"/>
  <c r="T75" i="68"/>
  <c r="S75" i="68"/>
  <c r="O75" i="68"/>
  <c r="K75" i="68"/>
  <c r="Z74" i="68"/>
  <c r="Y74" i="68"/>
  <c r="X74" i="68"/>
  <c r="W74" i="68"/>
  <c r="V74" i="68"/>
  <c r="U74" i="68"/>
  <c r="T74" i="68"/>
  <c r="S74" i="68"/>
  <c r="O74" i="68"/>
  <c r="K74" i="68"/>
  <c r="Z73" i="68"/>
  <c r="Y73" i="68"/>
  <c r="X73" i="68"/>
  <c r="W73" i="68"/>
  <c r="V73" i="68"/>
  <c r="U73" i="68"/>
  <c r="T73" i="68"/>
  <c r="S73" i="68"/>
  <c r="O73" i="68"/>
  <c r="K73" i="68"/>
  <c r="Z72" i="68"/>
  <c r="Y72" i="68"/>
  <c r="X72" i="68"/>
  <c r="W72" i="68"/>
  <c r="V72" i="68"/>
  <c r="U72" i="68"/>
  <c r="T72" i="68"/>
  <c r="S72" i="68"/>
  <c r="O72" i="68"/>
  <c r="K72" i="68"/>
  <c r="Z71" i="68"/>
  <c r="Y71" i="68"/>
  <c r="X71" i="68"/>
  <c r="W71" i="68"/>
  <c r="V71" i="68"/>
  <c r="R22" i="68" s="1"/>
  <c r="U71" i="68"/>
  <c r="T71" i="68"/>
  <c r="S71" i="68"/>
  <c r="O71" i="68"/>
  <c r="K71" i="68"/>
  <c r="Z70" i="68"/>
  <c r="R26" i="68" s="1"/>
  <c r="Y70" i="68"/>
  <c r="X70" i="68"/>
  <c r="W70" i="68"/>
  <c r="V70" i="68"/>
  <c r="U70" i="68"/>
  <c r="T70" i="68"/>
  <c r="S70" i="68"/>
  <c r="O70" i="68"/>
  <c r="K70" i="68"/>
  <c r="C70" i="68"/>
  <c r="B71" i="68" s="1"/>
  <c r="C71" i="68" s="1"/>
  <c r="B72" i="68" s="1"/>
  <c r="C72" i="68" s="1"/>
  <c r="B73" i="68" s="1"/>
  <c r="C73" i="68" s="1"/>
  <c r="B74" i="68" s="1"/>
  <c r="C74" i="68" s="1"/>
  <c r="B75" i="68" s="1"/>
  <c r="C75" i="68" s="1"/>
  <c r="B76" i="68" s="1"/>
  <c r="C76" i="68" s="1"/>
  <c r="B77" i="68" s="1"/>
  <c r="C77" i="68" s="1"/>
  <c r="B78" i="68" s="1"/>
  <c r="C78" i="68" s="1"/>
  <c r="B79" i="68" s="1"/>
  <c r="C79" i="68" s="1"/>
  <c r="B80" i="68" s="1"/>
  <c r="C80" i="68" s="1"/>
  <c r="B70" i="68"/>
  <c r="A70" i="68"/>
  <c r="Z69" i="68"/>
  <c r="Y69" i="68"/>
  <c r="X69" i="68"/>
  <c r="W69" i="68"/>
  <c r="R23" i="68" s="1"/>
  <c r="V69" i="68"/>
  <c r="U69" i="68"/>
  <c r="T69" i="68"/>
  <c r="S69" i="68"/>
  <c r="O69" i="68"/>
  <c r="K69" i="68"/>
  <c r="Z68" i="68"/>
  <c r="Y68" i="68"/>
  <c r="X68" i="68"/>
  <c r="W68" i="68"/>
  <c r="V68" i="68"/>
  <c r="U68" i="68"/>
  <c r="T68" i="68"/>
  <c r="S68" i="68"/>
  <c r="O68" i="68"/>
  <c r="K68" i="68"/>
  <c r="Z67" i="68"/>
  <c r="Y67" i="68"/>
  <c r="X67" i="68"/>
  <c r="W67" i="68"/>
  <c r="V67" i="68"/>
  <c r="U67" i="68"/>
  <c r="T67" i="68"/>
  <c r="S67" i="68"/>
  <c r="O67" i="68"/>
  <c r="K67" i="68"/>
  <c r="Z66" i="68"/>
  <c r="Y66" i="68"/>
  <c r="X66" i="68"/>
  <c r="W66" i="68"/>
  <c r="V66" i="68"/>
  <c r="U66" i="68"/>
  <c r="T66" i="68"/>
  <c r="S66" i="68"/>
  <c r="O66" i="68"/>
  <c r="K66" i="68"/>
  <c r="Z65" i="68"/>
  <c r="Y65" i="68"/>
  <c r="X65" i="68"/>
  <c r="W65" i="68"/>
  <c r="V65" i="68"/>
  <c r="U65" i="68"/>
  <c r="T65" i="68"/>
  <c r="S65" i="68"/>
  <c r="O65" i="68"/>
  <c r="K65" i="68"/>
  <c r="Z64" i="68"/>
  <c r="Y64" i="68"/>
  <c r="X64" i="68"/>
  <c r="W64" i="68"/>
  <c r="V64" i="68"/>
  <c r="U64" i="68"/>
  <c r="T64" i="68"/>
  <c r="S64" i="68"/>
  <c r="O64" i="68"/>
  <c r="K64" i="68"/>
  <c r="Z63" i="68"/>
  <c r="Y63" i="68"/>
  <c r="X63" i="68"/>
  <c r="W63" i="68"/>
  <c r="V63" i="68"/>
  <c r="U63" i="68"/>
  <c r="T63" i="68"/>
  <c r="S63" i="68"/>
  <c r="O63" i="68"/>
  <c r="K63" i="68"/>
  <c r="Z62" i="68"/>
  <c r="Y62" i="68"/>
  <c r="X62" i="68"/>
  <c r="W62" i="68"/>
  <c r="V62" i="68"/>
  <c r="U62" i="68"/>
  <c r="T62" i="68"/>
  <c r="S62" i="68"/>
  <c r="O62" i="68"/>
  <c r="K62" i="68"/>
  <c r="Z61" i="68"/>
  <c r="Y61" i="68"/>
  <c r="X61" i="68"/>
  <c r="W61" i="68"/>
  <c r="V61" i="68"/>
  <c r="U61" i="68"/>
  <c r="T61" i="68"/>
  <c r="S61" i="68"/>
  <c r="O61" i="68"/>
  <c r="K61" i="68"/>
  <c r="Z60" i="68"/>
  <c r="Y60" i="68"/>
  <c r="X60" i="68"/>
  <c r="W60" i="68"/>
  <c r="V60" i="68"/>
  <c r="U60" i="68"/>
  <c r="T60" i="68"/>
  <c r="S60" i="68"/>
  <c r="Q19" i="68" s="1"/>
  <c r="O60" i="68"/>
  <c r="K60" i="68"/>
  <c r="Z59" i="68"/>
  <c r="Y59" i="68"/>
  <c r="X59" i="68"/>
  <c r="W59" i="68"/>
  <c r="V59" i="68"/>
  <c r="U59" i="68"/>
  <c r="T59" i="68"/>
  <c r="S59" i="68"/>
  <c r="O59" i="68"/>
  <c r="K59" i="68"/>
  <c r="B59" i="68"/>
  <c r="C59" i="68" s="1"/>
  <c r="B60" i="68" s="1"/>
  <c r="C60" i="68" s="1"/>
  <c r="B61" i="68" s="1"/>
  <c r="C61" i="68" s="1"/>
  <c r="B62" i="68" s="1"/>
  <c r="C62" i="68" s="1"/>
  <c r="B63" i="68" s="1"/>
  <c r="C63" i="68" s="1"/>
  <c r="B64" i="68" s="1"/>
  <c r="C64" i="68" s="1"/>
  <c r="B65" i="68" s="1"/>
  <c r="C65" i="68" s="1"/>
  <c r="B66" i="68" s="1"/>
  <c r="C66" i="68" s="1"/>
  <c r="B67" i="68" s="1"/>
  <c r="C67" i="68" s="1"/>
  <c r="B68" i="68" s="1"/>
  <c r="C68" i="68" s="1"/>
  <c r="B69" i="68" s="1"/>
  <c r="C69" i="68" s="1"/>
  <c r="A59" i="68"/>
  <c r="Z58" i="68"/>
  <c r="Y58" i="68"/>
  <c r="X58" i="68"/>
  <c r="W58" i="68"/>
  <c r="V58" i="68"/>
  <c r="U58" i="68"/>
  <c r="T58" i="68"/>
  <c r="S58" i="68"/>
  <c r="O58" i="68"/>
  <c r="K58" i="68"/>
  <c r="Z57" i="68"/>
  <c r="Y57" i="68"/>
  <c r="X57" i="68"/>
  <c r="W57" i="68"/>
  <c r="V57" i="68"/>
  <c r="U57" i="68"/>
  <c r="T57" i="68"/>
  <c r="S57" i="68"/>
  <c r="O57" i="68"/>
  <c r="K57" i="68"/>
  <c r="Z56" i="68"/>
  <c r="Y56" i="68"/>
  <c r="X56" i="68"/>
  <c r="W56" i="68"/>
  <c r="V56" i="68"/>
  <c r="U56" i="68"/>
  <c r="T56" i="68"/>
  <c r="S56" i="68"/>
  <c r="O56" i="68"/>
  <c r="K56" i="68"/>
  <c r="Z55" i="68"/>
  <c r="Y55" i="68"/>
  <c r="X55" i="68"/>
  <c r="W55" i="68"/>
  <c r="V55" i="68"/>
  <c r="U55" i="68"/>
  <c r="T55" i="68"/>
  <c r="S55" i="68"/>
  <c r="O55" i="68"/>
  <c r="K55" i="68"/>
  <c r="Z54" i="68"/>
  <c r="Y54" i="68"/>
  <c r="X54" i="68"/>
  <c r="W54" i="68"/>
  <c r="V54" i="68"/>
  <c r="U54" i="68"/>
  <c r="T54" i="68"/>
  <c r="S54" i="68"/>
  <c r="O54" i="68"/>
  <c r="K54" i="68"/>
  <c r="Z53" i="68"/>
  <c r="Y53" i="68"/>
  <c r="X53" i="68"/>
  <c r="W53" i="68"/>
  <c r="V53" i="68"/>
  <c r="U53" i="68"/>
  <c r="T53" i="68"/>
  <c r="S53" i="68"/>
  <c r="O53" i="68"/>
  <c r="K53" i="68"/>
  <c r="Z52" i="68"/>
  <c r="Y52" i="68"/>
  <c r="X52" i="68"/>
  <c r="W52" i="68"/>
  <c r="V52" i="68"/>
  <c r="U52" i="68"/>
  <c r="T52" i="68"/>
  <c r="S52" i="68"/>
  <c r="O52" i="68"/>
  <c r="K52" i="68"/>
  <c r="Z51" i="68"/>
  <c r="Y51" i="68"/>
  <c r="X51" i="68"/>
  <c r="W51" i="68"/>
  <c r="V51" i="68"/>
  <c r="U51" i="68"/>
  <c r="T51" i="68"/>
  <c r="S51" i="68"/>
  <c r="O51" i="68"/>
  <c r="K51" i="68"/>
  <c r="Z50" i="68"/>
  <c r="Y50" i="68"/>
  <c r="X50" i="68"/>
  <c r="W50" i="68"/>
  <c r="V50" i="68"/>
  <c r="U50" i="68"/>
  <c r="T50" i="68"/>
  <c r="S50" i="68"/>
  <c r="O50" i="68"/>
  <c r="K50" i="68"/>
  <c r="Z49" i="68"/>
  <c r="Y49" i="68"/>
  <c r="X49" i="68"/>
  <c r="W49" i="68"/>
  <c r="V49" i="68"/>
  <c r="U49" i="68"/>
  <c r="T49" i="68"/>
  <c r="S49" i="68"/>
  <c r="O49" i="68"/>
  <c r="K49" i="68"/>
  <c r="Z48" i="68"/>
  <c r="Y48" i="68"/>
  <c r="X48" i="68"/>
  <c r="W48" i="68"/>
  <c r="V48" i="68"/>
  <c r="U48" i="68"/>
  <c r="T48" i="68"/>
  <c r="S48" i="68"/>
  <c r="O48" i="68"/>
  <c r="K48" i="68"/>
  <c r="Z47" i="68"/>
  <c r="Z114" i="68" s="1"/>
  <c r="Y47" i="68"/>
  <c r="Y114" i="68" s="1"/>
  <c r="X47" i="68"/>
  <c r="P24" i="68" s="1"/>
  <c r="V24" i="68" s="1"/>
  <c r="W47" i="68"/>
  <c r="W114" i="68" s="1"/>
  <c r="V47" i="68"/>
  <c r="V114" i="68" s="1"/>
  <c r="T47" i="68"/>
  <c r="T114" i="68" s="1"/>
  <c r="S47" i="68"/>
  <c r="O47" i="68"/>
  <c r="K47" i="68"/>
  <c r="U47" i="68" s="1"/>
  <c r="C47" i="68"/>
  <c r="B48" i="68" s="1"/>
  <c r="C48" i="68" s="1"/>
  <c r="B49" i="68" s="1"/>
  <c r="C49" i="68" s="1"/>
  <c r="B50" i="68" s="1"/>
  <c r="C50" i="68" s="1"/>
  <c r="B51" i="68" s="1"/>
  <c r="C51" i="68" s="1"/>
  <c r="B52" i="68" s="1"/>
  <c r="C52" i="68" s="1"/>
  <c r="B53" i="68" s="1"/>
  <c r="C53" i="68" s="1"/>
  <c r="B54" i="68" s="1"/>
  <c r="C54" i="68" s="1"/>
  <c r="B55" i="68" s="1"/>
  <c r="C55" i="68" s="1"/>
  <c r="B56" i="68" s="1"/>
  <c r="C56" i="68" s="1"/>
  <c r="B57" i="68" s="1"/>
  <c r="C57" i="68" s="1"/>
  <c r="B58" i="68" s="1"/>
  <c r="C58" i="68" s="1"/>
  <c r="B47" i="68"/>
  <c r="A47" i="68"/>
  <c r="L43" i="68"/>
  <c r="K42" i="68"/>
  <c r="K41" i="68"/>
  <c r="K40" i="68"/>
  <c r="K39" i="68"/>
  <c r="K38" i="68"/>
  <c r="K37" i="68"/>
  <c r="K31" i="68"/>
  <c r="F31" i="68"/>
  <c r="D31" i="68"/>
  <c r="A31" i="68"/>
  <c r="L29" i="68"/>
  <c r="K29" i="68"/>
  <c r="G29" i="68"/>
  <c r="F29" i="68"/>
  <c r="D29" i="68"/>
  <c r="J29" i="68" s="1"/>
  <c r="L30" i="68" s="1"/>
  <c r="A29" i="68"/>
  <c r="K27" i="68"/>
  <c r="G27" i="68"/>
  <c r="F27" i="68"/>
  <c r="D27" i="68"/>
  <c r="A27" i="68"/>
  <c r="U26" i="68"/>
  <c r="T26" i="68"/>
  <c r="Q26" i="68"/>
  <c r="P26" i="68"/>
  <c r="U25" i="68"/>
  <c r="T25" i="68"/>
  <c r="R25" i="68"/>
  <c r="Q25" i="68"/>
  <c r="K25" i="68"/>
  <c r="G25" i="68"/>
  <c r="F25" i="68"/>
  <c r="D25" i="68"/>
  <c r="A25" i="68"/>
  <c r="S24" i="68"/>
  <c r="R24" i="68"/>
  <c r="Q24" i="68"/>
  <c r="T23" i="68"/>
  <c r="S23" i="68"/>
  <c r="Q23" i="68"/>
  <c r="P23" i="68"/>
  <c r="V23" i="68" s="1"/>
  <c r="K23" i="68"/>
  <c r="G23" i="68"/>
  <c r="F23" i="68"/>
  <c r="D23" i="68"/>
  <c r="A23" i="68"/>
  <c r="U22" i="68"/>
  <c r="T22" i="68"/>
  <c r="S22" i="68"/>
  <c r="Q22" i="68"/>
  <c r="U21" i="68"/>
  <c r="R21" i="68"/>
  <c r="Q21" i="68"/>
  <c r="K21" i="68"/>
  <c r="G21" i="68"/>
  <c r="F21" i="68"/>
  <c r="D21" i="68"/>
  <c r="A21" i="68"/>
  <c r="U20" i="68"/>
  <c r="S20" i="68"/>
  <c r="R20" i="68"/>
  <c r="Q20" i="68"/>
  <c r="T19" i="68"/>
  <c r="H29" i="68" s="1"/>
  <c r="S19" i="68"/>
  <c r="S27" i="68" s="1"/>
  <c r="R19" i="68"/>
  <c r="H25" i="68" s="1"/>
  <c r="P19" i="68"/>
  <c r="Z228" i="67"/>
  <c r="Y228" i="67"/>
  <c r="X228" i="67"/>
  <c r="W228" i="67"/>
  <c r="V228" i="67"/>
  <c r="U228" i="67"/>
  <c r="T228" i="67"/>
  <c r="S228" i="67"/>
  <c r="O228" i="67"/>
  <c r="K228" i="67"/>
  <c r="Z227" i="67"/>
  <c r="Y227" i="67"/>
  <c r="X227" i="67"/>
  <c r="W227" i="67"/>
  <c r="V227" i="67"/>
  <c r="U227" i="67"/>
  <c r="T227" i="67"/>
  <c r="S227" i="67"/>
  <c r="O227" i="67"/>
  <c r="K227" i="67"/>
  <c r="Z226" i="67"/>
  <c r="Y226" i="67"/>
  <c r="X226" i="67"/>
  <c r="W226" i="67"/>
  <c r="V226" i="67"/>
  <c r="U226" i="67"/>
  <c r="T226" i="67"/>
  <c r="S226" i="67"/>
  <c r="O226" i="67"/>
  <c r="K226" i="67"/>
  <c r="Z225" i="67"/>
  <c r="Y225" i="67"/>
  <c r="X225" i="67"/>
  <c r="W225" i="67"/>
  <c r="V225" i="67"/>
  <c r="U225" i="67"/>
  <c r="T225" i="67"/>
  <c r="S225" i="67"/>
  <c r="O225" i="67"/>
  <c r="K225" i="67"/>
  <c r="Z224" i="67"/>
  <c r="Y224" i="67"/>
  <c r="X224" i="67"/>
  <c r="W224" i="67"/>
  <c r="V224" i="67"/>
  <c r="U224" i="67"/>
  <c r="T224" i="67"/>
  <c r="S224" i="67"/>
  <c r="O224" i="67"/>
  <c r="K224" i="67"/>
  <c r="Z223" i="67"/>
  <c r="Y223" i="67"/>
  <c r="X223" i="67"/>
  <c r="W223" i="67"/>
  <c r="V223" i="67"/>
  <c r="U223" i="67"/>
  <c r="T223" i="67"/>
  <c r="S223" i="67"/>
  <c r="O223" i="67"/>
  <c r="K223" i="67"/>
  <c r="Z222" i="67"/>
  <c r="Y222" i="67"/>
  <c r="X222" i="67"/>
  <c r="W222" i="67"/>
  <c r="V222" i="67"/>
  <c r="U222" i="67"/>
  <c r="T222" i="67"/>
  <c r="S222" i="67"/>
  <c r="O222" i="67"/>
  <c r="K222" i="67"/>
  <c r="Z221" i="67"/>
  <c r="Y221" i="67"/>
  <c r="X221" i="67"/>
  <c r="W221" i="67"/>
  <c r="V221" i="67"/>
  <c r="U221" i="67"/>
  <c r="T221" i="67"/>
  <c r="S221" i="67"/>
  <c r="O221" i="67"/>
  <c r="K221" i="67"/>
  <c r="Z220" i="67"/>
  <c r="Y220" i="67"/>
  <c r="X220" i="67"/>
  <c r="W220" i="67"/>
  <c r="V220" i="67"/>
  <c r="U220" i="67"/>
  <c r="T220" i="67"/>
  <c r="S220" i="67"/>
  <c r="O220" i="67"/>
  <c r="K220" i="67"/>
  <c r="Z219" i="67"/>
  <c r="Y219" i="67"/>
  <c r="U140" i="67" s="1"/>
  <c r="X219" i="67"/>
  <c r="W219" i="67"/>
  <c r="V219" i="67"/>
  <c r="U219" i="67"/>
  <c r="T219" i="67"/>
  <c r="U135" i="67" s="1"/>
  <c r="S219" i="67"/>
  <c r="O219" i="67"/>
  <c r="K219" i="67"/>
  <c r="Z218" i="67"/>
  <c r="Y218" i="67"/>
  <c r="X218" i="67"/>
  <c r="U139" i="67" s="1"/>
  <c r="W218" i="67"/>
  <c r="V218" i="67"/>
  <c r="U137" i="67" s="1"/>
  <c r="U218" i="67"/>
  <c r="T218" i="67"/>
  <c r="S218" i="67"/>
  <c r="O218" i="67"/>
  <c r="K218" i="67"/>
  <c r="C218" i="67"/>
  <c r="B219" i="67" s="1"/>
  <c r="C219" i="67" s="1"/>
  <c r="B220" i="67" s="1"/>
  <c r="C220" i="67" s="1"/>
  <c r="B221" i="67" s="1"/>
  <c r="C221" i="67" s="1"/>
  <c r="B222" i="67" s="1"/>
  <c r="C222" i="67" s="1"/>
  <c r="B223" i="67" s="1"/>
  <c r="C223" i="67" s="1"/>
  <c r="B224" i="67" s="1"/>
  <c r="C224" i="67" s="1"/>
  <c r="B225" i="67" s="1"/>
  <c r="C225" i="67" s="1"/>
  <c r="B226" i="67" s="1"/>
  <c r="C226" i="67" s="1"/>
  <c r="B227" i="67" s="1"/>
  <c r="C227" i="67" s="1"/>
  <c r="B228" i="67" s="1"/>
  <c r="C228" i="67" s="1"/>
  <c r="B218" i="67"/>
  <c r="A218" i="67"/>
  <c r="Z217" i="67"/>
  <c r="U141" i="67" s="1"/>
  <c r="Y217" i="67"/>
  <c r="X217" i="67"/>
  <c r="W217" i="67"/>
  <c r="V217" i="67"/>
  <c r="U217" i="67"/>
  <c r="U136" i="67" s="1"/>
  <c r="T217" i="67"/>
  <c r="S217" i="67"/>
  <c r="O217" i="67"/>
  <c r="K217" i="67"/>
  <c r="Z216" i="67"/>
  <c r="Y216" i="67"/>
  <c r="X216" i="67"/>
  <c r="W216" i="67"/>
  <c r="V216" i="67"/>
  <c r="U216" i="67"/>
  <c r="T216" i="67"/>
  <c r="S216" i="67"/>
  <c r="O216" i="67"/>
  <c r="K216" i="67"/>
  <c r="Z215" i="67"/>
  <c r="Y215" i="67"/>
  <c r="X215" i="67"/>
  <c r="W215" i="67"/>
  <c r="V215" i="67"/>
  <c r="U215" i="67"/>
  <c r="T215" i="67"/>
  <c r="S215" i="67"/>
  <c r="O215" i="67"/>
  <c r="K215" i="67"/>
  <c r="Z214" i="67"/>
  <c r="Y214" i="67"/>
  <c r="X214" i="67"/>
  <c r="W214" i="67"/>
  <c r="V214" i="67"/>
  <c r="U214" i="67"/>
  <c r="T214" i="67"/>
  <c r="S214" i="67"/>
  <c r="O214" i="67"/>
  <c r="K214" i="67"/>
  <c r="Z213" i="67"/>
  <c r="Y213" i="67"/>
  <c r="X213" i="67"/>
  <c r="W213" i="67"/>
  <c r="V213" i="67"/>
  <c r="U213" i="67"/>
  <c r="T213" i="67"/>
  <c r="S213" i="67"/>
  <c r="O213" i="67"/>
  <c r="K213" i="67"/>
  <c r="Z212" i="67"/>
  <c r="Y212" i="67"/>
  <c r="X212" i="67"/>
  <c r="W212" i="67"/>
  <c r="V212" i="67"/>
  <c r="U212" i="67"/>
  <c r="T212" i="67"/>
  <c r="S212" i="67"/>
  <c r="O212" i="67"/>
  <c r="K212" i="67"/>
  <c r="Z211" i="67"/>
  <c r="Y211" i="67"/>
  <c r="X211" i="67"/>
  <c r="W211" i="67"/>
  <c r="V211" i="67"/>
  <c r="U211" i="67"/>
  <c r="T211" i="67"/>
  <c r="S211" i="67"/>
  <c r="O211" i="67"/>
  <c r="K211" i="67"/>
  <c r="Z210" i="67"/>
  <c r="Y210" i="67"/>
  <c r="X210" i="67"/>
  <c r="W210" i="67"/>
  <c r="V210" i="67"/>
  <c r="U210" i="67"/>
  <c r="T210" i="67"/>
  <c r="S210" i="67"/>
  <c r="O210" i="67"/>
  <c r="K210" i="67"/>
  <c r="Z209" i="67"/>
  <c r="Y209" i="67"/>
  <c r="X209" i="67"/>
  <c r="W209" i="67"/>
  <c r="V209" i="67"/>
  <c r="U209" i="67"/>
  <c r="T209" i="67"/>
  <c r="S209" i="67"/>
  <c r="O209" i="67"/>
  <c r="K209" i="67"/>
  <c r="Z208" i="67"/>
  <c r="Y208" i="67"/>
  <c r="X208" i="67"/>
  <c r="W208" i="67"/>
  <c r="V208" i="67"/>
  <c r="T137" i="67" s="1"/>
  <c r="U208" i="67"/>
  <c r="T208" i="67"/>
  <c r="S208" i="67"/>
  <c r="O208" i="67"/>
  <c r="K208" i="67"/>
  <c r="B208" i="67"/>
  <c r="C208" i="67" s="1"/>
  <c r="B209" i="67" s="1"/>
  <c r="C209" i="67" s="1"/>
  <c r="B210" i="67" s="1"/>
  <c r="C210" i="67" s="1"/>
  <c r="B211" i="67" s="1"/>
  <c r="C211" i="67" s="1"/>
  <c r="B212" i="67" s="1"/>
  <c r="C212" i="67" s="1"/>
  <c r="B213" i="67" s="1"/>
  <c r="C213" i="67" s="1"/>
  <c r="B214" i="67" s="1"/>
  <c r="C214" i="67" s="1"/>
  <c r="B215" i="67" s="1"/>
  <c r="C215" i="67" s="1"/>
  <c r="B216" i="67" s="1"/>
  <c r="C216" i="67" s="1"/>
  <c r="B217" i="67" s="1"/>
  <c r="C217" i="67" s="1"/>
  <c r="Z207" i="67"/>
  <c r="T141" i="67" s="1"/>
  <c r="Y207" i="67"/>
  <c r="X207" i="67"/>
  <c r="W207" i="67"/>
  <c r="V207" i="67"/>
  <c r="U207" i="67"/>
  <c r="T207" i="67"/>
  <c r="S207" i="67"/>
  <c r="T134" i="67" s="1"/>
  <c r="O207" i="67"/>
  <c r="K207" i="67"/>
  <c r="C207" i="67"/>
  <c r="B207" i="67"/>
  <c r="A207" i="67"/>
  <c r="Z206" i="67"/>
  <c r="Y206" i="67"/>
  <c r="X206" i="67"/>
  <c r="W206" i="67"/>
  <c r="T138" i="67" s="1"/>
  <c r="V206" i="67"/>
  <c r="U206" i="67"/>
  <c r="T206" i="67"/>
  <c r="S206" i="67"/>
  <c r="O206" i="67"/>
  <c r="K206" i="67"/>
  <c r="Z205" i="67"/>
  <c r="Y205" i="67"/>
  <c r="X205" i="67"/>
  <c r="W205" i="67"/>
  <c r="V205" i="67"/>
  <c r="U205" i="67"/>
  <c r="T205" i="67"/>
  <c r="S205" i="67"/>
  <c r="O205" i="67"/>
  <c r="K205" i="67"/>
  <c r="Z204" i="67"/>
  <c r="Y204" i="67"/>
  <c r="X204" i="67"/>
  <c r="W204" i="67"/>
  <c r="V204" i="67"/>
  <c r="U204" i="67"/>
  <c r="T204" i="67"/>
  <c r="S204" i="67"/>
  <c r="O204" i="67"/>
  <c r="K204" i="67"/>
  <c r="Z203" i="67"/>
  <c r="Y203" i="67"/>
  <c r="X203" i="67"/>
  <c r="W203" i="67"/>
  <c r="V203" i="67"/>
  <c r="U203" i="67"/>
  <c r="T203" i="67"/>
  <c r="S203" i="67"/>
  <c r="O203" i="67"/>
  <c r="K203" i="67"/>
  <c r="Z202" i="67"/>
  <c r="Y202" i="67"/>
  <c r="X202" i="67"/>
  <c r="W202" i="67"/>
  <c r="V202" i="67"/>
  <c r="U202" i="67"/>
  <c r="T202" i="67"/>
  <c r="S202" i="67"/>
  <c r="O202" i="67"/>
  <c r="K202" i="67"/>
  <c r="Z201" i="67"/>
  <c r="Y201" i="67"/>
  <c r="X201" i="67"/>
  <c r="W201" i="67"/>
  <c r="V201" i="67"/>
  <c r="U201" i="67"/>
  <c r="T201" i="67"/>
  <c r="S201" i="67"/>
  <c r="O201" i="67"/>
  <c r="K201" i="67"/>
  <c r="Z200" i="67"/>
  <c r="Y200" i="67"/>
  <c r="X200" i="67"/>
  <c r="W200" i="67"/>
  <c r="V200" i="67"/>
  <c r="U200" i="67"/>
  <c r="T200" i="67"/>
  <c r="S200" i="67"/>
  <c r="O200" i="67"/>
  <c r="K200" i="67"/>
  <c r="Z199" i="67"/>
  <c r="Y199" i="67"/>
  <c r="X199" i="67"/>
  <c r="W199" i="67"/>
  <c r="V199" i="67"/>
  <c r="U199" i="67"/>
  <c r="T199" i="67"/>
  <c r="S199" i="67"/>
  <c r="O199" i="67"/>
  <c r="K199" i="67"/>
  <c r="Z198" i="67"/>
  <c r="Y198" i="67"/>
  <c r="X198" i="67"/>
  <c r="W198" i="67"/>
  <c r="V198" i="67"/>
  <c r="U198" i="67"/>
  <c r="T198" i="67"/>
  <c r="S198" i="67"/>
  <c r="O198" i="67"/>
  <c r="K198" i="67"/>
  <c r="Z197" i="67"/>
  <c r="Y197" i="67"/>
  <c r="X197" i="67"/>
  <c r="W197" i="67"/>
  <c r="V197" i="67"/>
  <c r="U197" i="67"/>
  <c r="T197" i="67"/>
  <c r="S197" i="67"/>
  <c r="S134" i="67" s="1"/>
  <c r="O197" i="67"/>
  <c r="K197" i="67"/>
  <c r="Z196" i="67"/>
  <c r="Y196" i="67"/>
  <c r="X196" i="67"/>
  <c r="W196" i="67"/>
  <c r="V196" i="67"/>
  <c r="U196" i="67"/>
  <c r="T196" i="67"/>
  <c r="S196" i="67"/>
  <c r="O196" i="67"/>
  <c r="K196" i="67"/>
  <c r="B196" i="67"/>
  <c r="C196" i="67" s="1"/>
  <c r="B197" i="67" s="1"/>
  <c r="C197" i="67" s="1"/>
  <c r="B198" i="67" s="1"/>
  <c r="C198" i="67" s="1"/>
  <c r="B199" i="67" s="1"/>
  <c r="C199" i="67" s="1"/>
  <c r="B200" i="67" s="1"/>
  <c r="C200" i="67" s="1"/>
  <c r="B201" i="67" s="1"/>
  <c r="C201" i="67" s="1"/>
  <c r="B202" i="67" s="1"/>
  <c r="C202" i="67" s="1"/>
  <c r="B203" i="67" s="1"/>
  <c r="C203" i="67" s="1"/>
  <c r="B204" i="67" s="1"/>
  <c r="C204" i="67" s="1"/>
  <c r="B205" i="67" s="1"/>
  <c r="C205" i="67" s="1"/>
  <c r="B206" i="67" s="1"/>
  <c r="C206" i="67" s="1"/>
  <c r="A196" i="67"/>
  <c r="Z195" i="67"/>
  <c r="Y195" i="67"/>
  <c r="X195" i="67"/>
  <c r="W195" i="67"/>
  <c r="V195" i="67"/>
  <c r="U195" i="67"/>
  <c r="T195" i="67"/>
  <c r="S195" i="67"/>
  <c r="O195" i="67"/>
  <c r="K195" i="67"/>
  <c r="Z194" i="67"/>
  <c r="Y194" i="67"/>
  <c r="X194" i="67"/>
  <c r="W194" i="67"/>
  <c r="V194" i="67"/>
  <c r="U194" i="67"/>
  <c r="T194" i="67"/>
  <c r="S194" i="67"/>
  <c r="O194" i="67"/>
  <c r="K194" i="67"/>
  <c r="Z193" i="67"/>
  <c r="Y193" i="67"/>
  <c r="X193" i="67"/>
  <c r="W193" i="67"/>
  <c r="V193" i="67"/>
  <c r="U193" i="67"/>
  <c r="T193" i="67"/>
  <c r="S193" i="67"/>
  <c r="O193" i="67"/>
  <c r="K193" i="67"/>
  <c r="Z192" i="67"/>
  <c r="Y192" i="67"/>
  <c r="X192" i="67"/>
  <c r="W192" i="67"/>
  <c r="V192" i="67"/>
  <c r="U192" i="67"/>
  <c r="T192" i="67"/>
  <c r="S192" i="67"/>
  <c r="O192" i="67"/>
  <c r="K192" i="67"/>
  <c r="Z191" i="67"/>
  <c r="Y191" i="67"/>
  <c r="X191" i="67"/>
  <c r="W191" i="67"/>
  <c r="V191" i="67"/>
  <c r="U191" i="67"/>
  <c r="T191" i="67"/>
  <c r="S191" i="67"/>
  <c r="O191" i="67"/>
  <c r="K191" i="67"/>
  <c r="Z190" i="67"/>
  <c r="Y190" i="67"/>
  <c r="X190" i="67"/>
  <c r="W190" i="67"/>
  <c r="V190" i="67"/>
  <c r="U190" i="67"/>
  <c r="T190" i="67"/>
  <c r="S190" i="67"/>
  <c r="O190" i="67"/>
  <c r="K190" i="67"/>
  <c r="Z189" i="67"/>
  <c r="Y189" i="67"/>
  <c r="X189" i="67"/>
  <c r="W189" i="67"/>
  <c r="V189" i="67"/>
  <c r="U189" i="67"/>
  <c r="T189" i="67"/>
  <c r="S189" i="67"/>
  <c r="O189" i="67"/>
  <c r="K189" i="67"/>
  <c r="Z188" i="67"/>
  <c r="Y188" i="67"/>
  <c r="X188" i="67"/>
  <c r="W188" i="67"/>
  <c r="V188" i="67"/>
  <c r="U188" i="67"/>
  <c r="T188" i="67"/>
  <c r="S188" i="67"/>
  <c r="O188" i="67"/>
  <c r="K188" i="67"/>
  <c r="Z187" i="67"/>
  <c r="Y187" i="67"/>
  <c r="X187" i="67"/>
  <c r="W187" i="67"/>
  <c r="V187" i="67"/>
  <c r="U187" i="67"/>
  <c r="T187" i="67"/>
  <c r="S187" i="67"/>
  <c r="O187" i="67"/>
  <c r="K187" i="67"/>
  <c r="Z186" i="67"/>
  <c r="Y186" i="67"/>
  <c r="X186" i="67"/>
  <c r="R139" i="67" s="1"/>
  <c r="W186" i="67"/>
  <c r="V186" i="67"/>
  <c r="R137" i="67" s="1"/>
  <c r="U186" i="67"/>
  <c r="T186" i="67"/>
  <c r="S186" i="67"/>
  <c r="O186" i="67"/>
  <c r="K186" i="67"/>
  <c r="Z185" i="67"/>
  <c r="Y185" i="67"/>
  <c r="X185" i="67"/>
  <c r="W185" i="67"/>
  <c r="V185" i="67"/>
  <c r="U185" i="67"/>
  <c r="R136" i="67" s="1"/>
  <c r="T185" i="67"/>
  <c r="S185" i="67"/>
  <c r="O185" i="67"/>
  <c r="K185" i="67"/>
  <c r="B185" i="67"/>
  <c r="C185" i="67" s="1"/>
  <c r="B186" i="67" s="1"/>
  <c r="C186" i="67" s="1"/>
  <c r="B187" i="67" s="1"/>
  <c r="C187" i="67" s="1"/>
  <c r="B188" i="67" s="1"/>
  <c r="C188" i="67" s="1"/>
  <c r="B189" i="67" s="1"/>
  <c r="C189" i="67" s="1"/>
  <c r="B190" i="67" s="1"/>
  <c r="C190" i="67" s="1"/>
  <c r="B191" i="67" s="1"/>
  <c r="C191" i="67" s="1"/>
  <c r="B192" i="67" s="1"/>
  <c r="C192" i="67" s="1"/>
  <c r="B193" i="67" s="1"/>
  <c r="C193" i="67" s="1"/>
  <c r="B194" i="67" s="1"/>
  <c r="C194" i="67" s="1"/>
  <c r="B195" i="67" s="1"/>
  <c r="C195" i="67" s="1"/>
  <c r="A185" i="67"/>
  <c r="Z184" i="67"/>
  <c r="R141" i="67" s="1"/>
  <c r="Y184" i="67"/>
  <c r="R140" i="67" s="1"/>
  <c r="X184" i="67"/>
  <c r="W184" i="67"/>
  <c r="R138" i="67" s="1"/>
  <c r="V184" i="67"/>
  <c r="U184" i="67"/>
  <c r="T184" i="67"/>
  <c r="R135" i="67" s="1"/>
  <c r="S184" i="67"/>
  <c r="O184" i="67"/>
  <c r="K184" i="67"/>
  <c r="Z183" i="67"/>
  <c r="Y183" i="67"/>
  <c r="X183" i="67"/>
  <c r="W183" i="67"/>
  <c r="V183" i="67"/>
  <c r="U183" i="67"/>
  <c r="T183" i="67"/>
  <c r="S183" i="67"/>
  <c r="O183" i="67"/>
  <c r="K183" i="67"/>
  <c r="Z182" i="67"/>
  <c r="Y182" i="67"/>
  <c r="X182" i="67"/>
  <c r="W182" i="67"/>
  <c r="V182" i="67"/>
  <c r="U182" i="67"/>
  <c r="T182" i="67"/>
  <c r="S182" i="67"/>
  <c r="O182" i="67"/>
  <c r="K182" i="67"/>
  <c r="Z181" i="67"/>
  <c r="Y181" i="67"/>
  <c r="X181" i="67"/>
  <c r="W181" i="67"/>
  <c r="V181" i="67"/>
  <c r="U181" i="67"/>
  <c r="T181" i="67"/>
  <c r="S181" i="67"/>
  <c r="O181" i="67"/>
  <c r="K181" i="67"/>
  <c r="Z180" i="67"/>
  <c r="Y180" i="67"/>
  <c r="X180" i="67"/>
  <c r="W180" i="67"/>
  <c r="V180" i="67"/>
  <c r="U180" i="67"/>
  <c r="T180" i="67"/>
  <c r="S180" i="67"/>
  <c r="O180" i="67"/>
  <c r="K180" i="67"/>
  <c r="Z179" i="67"/>
  <c r="Y179" i="67"/>
  <c r="X179" i="67"/>
  <c r="W179" i="67"/>
  <c r="V179" i="67"/>
  <c r="U179" i="67"/>
  <c r="T179" i="67"/>
  <c r="S179" i="67"/>
  <c r="O179" i="67"/>
  <c r="K179" i="67"/>
  <c r="Z178" i="67"/>
  <c r="Y178" i="67"/>
  <c r="X178" i="67"/>
  <c r="W178" i="67"/>
  <c r="V178" i="67"/>
  <c r="U178" i="67"/>
  <c r="T178" i="67"/>
  <c r="S178" i="67"/>
  <c r="O178" i="67"/>
  <c r="K178" i="67"/>
  <c r="Z177" i="67"/>
  <c r="Y177" i="67"/>
  <c r="X177" i="67"/>
  <c r="W177" i="67"/>
  <c r="V177" i="67"/>
  <c r="U177" i="67"/>
  <c r="T177" i="67"/>
  <c r="S177" i="67"/>
  <c r="O177" i="67"/>
  <c r="K177" i="67"/>
  <c r="Z176" i="67"/>
  <c r="Y176" i="67"/>
  <c r="X176" i="67"/>
  <c r="W176" i="67"/>
  <c r="V176" i="67"/>
  <c r="U176" i="67"/>
  <c r="T176" i="67"/>
  <c r="S176" i="67"/>
  <c r="O176" i="67"/>
  <c r="K176" i="67"/>
  <c r="Z175" i="67"/>
  <c r="Y175" i="67"/>
  <c r="X175" i="67"/>
  <c r="W175" i="67"/>
  <c r="V175" i="67"/>
  <c r="U175" i="67"/>
  <c r="T175" i="67"/>
  <c r="S175" i="67"/>
  <c r="Q134" i="67" s="1"/>
  <c r="O175" i="67"/>
  <c r="K175" i="67"/>
  <c r="Z174" i="67"/>
  <c r="Q141" i="67" s="1"/>
  <c r="Y174" i="67"/>
  <c r="X174" i="67"/>
  <c r="W174" i="67"/>
  <c r="V174" i="67"/>
  <c r="U174" i="67"/>
  <c r="T174" i="67"/>
  <c r="Q135" i="67" s="1"/>
  <c r="S174" i="67"/>
  <c r="O174" i="67"/>
  <c r="K174" i="67"/>
  <c r="B174" i="67"/>
  <c r="C174" i="67" s="1"/>
  <c r="B175" i="67" s="1"/>
  <c r="C175" i="67" s="1"/>
  <c r="B176" i="67" s="1"/>
  <c r="C176" i="67" s="1"/>
  <c r="B177" i="67" s="1"/>
  <c r="C177" i="67" s="1"/>
  <c r="B178" i="67" s="1"/>
  <c r="C178" i="67" s="1"/>
  <c r="B179" i="67" s="1"/>
  <c r="C179" i="67" s="1"/>
  <c r="B180" i="67" s="1"/>
  <c r="C180" i="67" s="1"/>
  <c r="B181" i="67" s="1"/>
  <c r="C181" i="67" s="1"/>
  <c r="B182" i="67" s="1"/>
  <c r="C182" i="67" s="1"/>
  <c r="B183" i="67" s="1"/>
  <c r="C183" i="67" s="1"/>
  <c r="B184" i="67" s="1"/>
  <c r="C184" i="67" s="1"/>
  <c r="A174" i="67"/>
  <c r="Z173" i="67"/>
  <c r="Y173" i="67"/>
  <c r="Q140" i="67" s="1"/>
  <c r="X173" i="67"/>
  <c r="W173" i="67"/>
  <c r="Q138" i="67" s="1"/>
  <c r="V173" i="67"/>
  <c r="Q137" i="67" s="1"/>
  <c r="U173" i="67"/>
  <c r="T173" i="67"/>
  <c r="S173" i="67"/>
  <c r="O173" i="67"/>
  <c r="K173" i="67"/>
  <c r="Z172" i="67"/>
  <c r="Y172" i="67"/>
  <c r="X172" i="67"/>
  <c r="W172" i="67"/>
  <c r="V172" i="67"/>
  <c r="U172" i="67"/>
  <c r="T172" i="67"/>
  <c r="S172" i="67"/>
  <c r="O172" i="67"/>
  <c r="K172" i="67"/>
  <c r="Z171" i="67"/>
  <c r="Y171" i="67"/>
  <c r="X171" i="67"/>
  <c r="W171" i="67"/>
  <c r="V171" i="67"/>
  <c r="U171" i="67"/>
  <c r="T171" i="67"/>
  <c r="S171" i="67"/>
  <c r="O171" i="67"/>
  <c r="K171" i="67"/>
  <c r="Z170" i="67"/>
  <c r="Y170" i="67"/>
  <c r="X170" i="67"/>
  <c r="W170" i="67"/>
  <c r="V170" i="67"/>
  <c r="U170" i="67"/>
  <c r="T170" i="67"/>
  <c r="S170" i="67"/>
  <c r="O170" i="67"/>
  <c r="K170" i="67"/>
  <c r="Z169" i="67"/>
  <c r="Y169" i="67"/>
  <c r="X169" i="67"/>
  <c r="W169" i="67"/>
  <c r="V169" i="67"/>
  <c r="U169" i="67"/>
  <c r="T169" i="67"/>
  <c r="S169" i="67"/>
  <c r="O169" i="67"/>
  <c r="K169" i="67"/>
  <c r="Z168" i="67"/>
  <c r="Y168" i="67"/>
  <c r="X168" i="67"/>
  <c r="W168" i="67"/>
  <c r="V168" i="67"/>
  <c r="U168" i="67"/>
  <c r="T168" i="67"/>
  <c r="S168" i="67"/>
  <c r="O168" i="67"/>
  <c r="K168" i="67"/>
  <c r="Z167" i="67"/>
  <c r="Y167" i="67"/>
  <c r="X167" i="67"/>
  <c r="W167" i="67"/>
  <c r="V167" i="67"/>
  <c r="U167" i="67"/>
  <c r="T167" i="67"/>
  <c r="S167" i="67"/>
  <c r="O167" i="67"/>
  <c r="K167" i="67"/>
  <c r="Z166" i="67"/>
  <c r="Y166" i="67"/>
  <c r="X166" i="67"/>
  <c r="W166" i="67"/>
  <c r="V166" i="67"/>
  <c r="U166" i="67"/>
  <c r="T166" i="67"/>
  <c r="S166" i="67"/>
  <c r="O166" i="67"/>
  <c r="K166" i="67"/>
  <c r="Z165" i="67"/>
  <c r="Y165" i="67"/>
  <c r="X165" i="67"/>
  <c r="W165" i="67"/>
  <c r="V165" i="67"/>
  <c r="U165" i="67"/>
  <c r="T165" i="67"/>
  <c r="S165" i="67"/>
  <c r="O165" i="67"/>
  <c r="K165" i="67"/>
  <c r="Z164" i="67"/>
  <c r="Y164" i="67"/>
  <c r="X164" i="67"/>
  <c r="W164" i="67"/>
  <c r="V164" i="67"/>
  <c r="U164" i="67"/>
  <c r="T164" i="67"/>
  <c r="S164" i="67"/>
  <c r="O164" i="67"/>
  <c r="K164" i="67"/>
  <c r="Z163" i="67"/>
  <c r="Y163" i="67"/>
  <c r="X163" i="67"/>
  <c r="W163" i="67"/>
  <c r="V163" i="67"/>
  <c r="V229" i="67" s="1"/>
  <c r="U163" i="67"/>
  <c r="T163" i="67"/>
  <c r="S163" i="67"/>
  <c r="O163" i="67"/>
  <c r="K163" i="67"/>
  <c r="Z162" i="67"/>
  <c r="Z229" i="67" s="1"/>
  <c r="Y162" i="67"/>
  <c r="Y229" i="67" s="1"/>
  <c r="X162" i="67"/>
  <c r="P139" i="67" s="1"/>
  <c r="W162" i="67"/>
  <c r="W229" i="67" s="1"/>
  <c r="V162" i="67"/>
  <c r="P137" i="67" s="1"/>
  <c r="T162" i="67"/>
  <c r="T229" i="67" s="1"/>
  <c r="S162" i="67"/>
  <c r="S229" i="67" s="1"/>
  <c r="O162" i="67"/>
  <c r="K162" i="67"/>
  <c r="U162" i="67" s="1"/>
  <c r="P136" i="67" s="1"/>
  <c r="B162" i="67"/>
  <c r="C162" i="67" s="1"/>
  <c r="B163" i="67" s="1"/>
  <c r="C163" i="67" s="1"/>
  <c r="B164" i="67" s="1"/>
  <c r="C164" i="67" s="1"/>
  <c r="B165" i="67" s="1"/>
  <c r="C165" i="67" s="1"/>
  <c r="B166" i="67" s="1"/>
  <c r="C166" i="67" s="1"/>
  <c r="B167" i="67" s="1"/>
  <c r="C167" i="67" s="1"/>
  <c r="B168" i="67" s="1"/>
  <c r="C168" i="67" s="1"/>
  <c r="B169" i="67" s="1"/>
  <c r="C169" i="67" s="1"/>
  <c r="B170" i="67" s="1"/>
  <c r="C170" i="67" s="1"/>
  <c r="B171" i="67" s="1"/>
  <c r="C171" i="67" s="1"/>
  <c r="B172" i="67" s="1"/>
  <c r="C172" i="67" s="1"/>
  <c r="B173" i="67" s="1"/>
  <c r="C173" i="67" s="1"/>
  <c r="A162" i="67"/>
  <c r="L158" i="67"/>
  <c r="K157" i="67"/>
  <c r="K156" i="67"/>
  <c r="K155" i="67"/>
  <c r="K154" i="67"/>
  <c r="K153" i="67"/>
  <c r="K152" i="67"/>
  <c r="K158" i="67" s="1"/>
  <c r="K146" i="67"/>
  <c r="G146" i="67" s="1"/>
  <c r="F146" i="67"/>
  <c r="D146" i="67"/>
  <c r="A146" i="67"/>
  <c r="K144" i="67"/>
  <c r="L144" i="67" s="1"/>
  <c r="G144" i="67"/>
  <c r="F144" i="67"/>
  <c r="D144" i="67"/>
  <c r="A144" i="67"/>
  <c r="K142" i="67"/>
  <c r="F142" i="67"/>
  <c r="D142" i="67"/>
  <c r="A142" i="67"/>
  <c r="S141" i="67"/>
  <c r="T140" i="67"/>
  <c r="S140" i="67"/>
  <c r="K140" i="67"/>
  <c r="F140" i="67"/>
  <c r="D140" i="67"/>
  <c r="A140" i="67"/>
  <c r="T139" i="67"/>
  <c r="S139" i="67"/>
  <c r="U138" i="67"/>
  <c r="S138" i="67"/>
  <c r="K138" i="67"/>
  <c r="F138" i="67"/>
  <c r="D138" i="67"/>
  <c r="A138" i="67"/>
  <c r="S137" i="67"/>
  <c r="T136" i="67"/>
  <c r="S136" i="67"/>
  <c r="K136" i="67"/>
  <c r="F136" i="67"/>
  <c r="D136" i="67"/>
  <c r="A136" i="67"/>
  <c r="T135" i="67"/>
  <c r="S135" i="67"/>
  <c r="U134" i="67"/>
  <c r="R134" i="67"/>
  <c r="H140" i="67" s="1"/>
  <c r="Z113" i="67"/>
  <c r="Y113" i="67"/>
  <c r="X113" i="67"/>
  <c r="W113" i="67"/>
  <c r="V113" i="67"/>
  <c r="U113" i="67"/>
  <c r="T113" i="67"/>
  <c r="S113" i="67"/>
  <c r="O113" i="67"/>
  <c r="K113" i="67"/>
  <c r="Z112" i="67"/>
  <c r="Y112" i="67"/>
  <c r="X112" i="67"/>
  <c r="W112" i="67"/>
  <c r="V112" i="67"/>
  <c r="U112" i="67"/>
  <c r="T112" i="67"/>
  <c r="S112" i="67"/>
  <c r="O112" i="67"/>
  <c r="K112" i="67"/>
  <c r="Z111" i="67"/>
  <c r="Y111" i="67"/>
  <c r="X111" i="67"/>
  <c r="W111" i="67"/>
  <c r="V111" i="67"/>
  <c r="U111" i="67"/>
  <c r="T111" i="67"/>
  <c r="S111" i="67"/>
  <c r="O111" i="67"/>
  <c r="K111" i="67"/>
  <c r="Z110" i="67"/>
  <c r="Y110" i="67"/>
  <c r="X110" i="67"/>
  <c r="W110" i="67"/>
  <c r="V110" i="67"/>
  <c r="U110" i="67"/>
  <c r="T110" i="67"/>
  <c r="S110" i="67"/>
  <c r="O110" i="67"/>
  <c r="K110" i="67"/>
  <c r="Z109" i="67"/>
  <c r="Y109" i="67"/>
  <c r="X109" i="67"/>
  <c r="W109" i="67"/>
  <c r="V109" i="67"/>
  <c r="U109" i="67"/>
  <c r="T109" i="67"/>
  <c r="S109" i="67"/>
  <c r="O109" i="67"/>
  <c r="K109" i="67"/>
  <c r="Z108" i="67"/>
  <c r="Y108" i="67"/>
  <c r="X108" i="67"/>
  <c r="W108" i="67"/>
  <c r="V108" i="67"/>
  <c r="U108" i="67"/>
  <c r="T108" i="67"/>
  <c r="S108" i="67"/>
  <c r="O108" i="67"/>
  <c r="K108" i="67"/>
  <c r="Z107" i="67"/>
  <c r="Y107" i="67"/>
  <c r="X107" i="67"/>
  <c r="W107" i="67"/>
  <c r="V107" i="67"/>
  <c r="U107" i="67"/>
  <c r="T107" i="67"/>
  <c r="S107" i="67"/>
  <c r="O107" i="67"/>
  <c r="K107" i="67"/>
  <c r="Z106" i="67"/>
  <c r="Y106" i="67"/>
  <c r="X106" i="67"/>
  <c r="W106" i="67"/>
  <c r="V106" i="67"/>
  <c r="U106" i="67"/>
  <c r="T106" i="67"/>
  <c r="S106" i="67"/>
  <c r="O106" i="67"/>
  <c r="K106" i="67"/>
  <c r="Z105" i="67"/>
  <c r="Y105" i="67"/>
  <c r="X105" i="67"/>
  <c r="W105" i="67"/>
  <c r="V105" i="67"/>
  <c r="U105" i="67"/>
  <c r="T105" i="67"/>
  <c r="S105" i="67"/>
  <c r="O105" i="67"/>
  <c r="K105" i="67"/>
  <c r="Z104" i="67"/>
  <c r="Y104" i="67"/>
  <c r="U25" i="67" s="1"/>
  <c r="X104" i="67"/>
  <c r="W104" i="67"/>
  <c r="V104" i="67"/>
  <c r="U104" i="67"/>
  <c r="T104" i="67"/>
  <c r="U20" i="67" s="1"/>
  <c r="S104" i="67"/>
  <c r="O104" i="67"/>
  <c r="K104" i="67"/>
  <c r="Z103" i="67"/>
  <c r="Y103" i="67"/>
  <c r="X103" i="67"/>
  <c r="U24" i="67" s="1"/>
  <c r="W103" i="67"/>
  <c r="V103" i="67"/>
  <c r="U22" i="67" s="1"/>
  <c r="U103" i="67"/>
  <c r="T103" i="67"/>
  <c r="S103" i="67"/>
  <c r="O103" i="67"/>
  <c r="K103" i="67"/>
  <c r="C103" i="67"/>
  <c r="B104" i="67" s="1"/>
  <c r="C104" i="67" s="1"/>
  <c r="B105" i="67" s="1"/>
  <c r="C105" i="67" s="1"/>
  <c r="B106" i="67" s="1"/>
  <c r="C106" i="67" s="1"/>
  <c r="B107" i="67" s="1"/>
  <c r="C107" i="67" s="1"/>
  <c r="B108" i="67" s="1"/>
  <c r="C108" i="67" s="1"/>
  <c r="B109" i="67" s="1"/>
  <c r="C109" i="67" s="1"/>
  <c r="B110" i="67" s="1"/>
  <c r="C110" i="67" s="1"/>
  <c r="B111" i="67" s="1"/>
  <c r="C111" i="67" s="1"/>
  <c r="B112" i="67" s="1"/>
  <c r="C112" i="67" s="1"/>
  <c r="B113" i="67" s="1"/>
  <c r="C113" i="67" s="1"/>
  <c r="B103" i="67"/>
  <c r="A103" i="67"/>
  <c r="Z102" i="67"/>
  <c r="U26" i="67" s="1"/>
  <c r="Y102" i="67"/>
  <c r="X102" i="67"/>
  <c r="W102" i="67"/>
  <c r="V102" i="67"/>
  <c r="U102" i="67"/>
  <c r="U21" i="67" s="1"/>
  <c r="T102" i="67"/>
  <c r="S102" i="67"/>
  <c r="O102" i="67"/>
  <c r="K102" i="67"/>
  <c r="Z101" i="67"/>
  <c r="Y101" i="67"/>
  <c r="X101" i="67"/>
  <c r="W101" i="67"/>
  <c r="V101" i="67"/>
  <c r="U101" i="67"/>
  <c r="T101" i="67"/>
  <c r="S101" i="67"/>
  <c r="O101" i="67"/>
  <c r="K101" i="67"/>
  <c r="Z100" i="67"/>
  <c r="Y100" i="67"/>
  <c r="X100" i="67"/>
  <c r="W100" i="67"/>
  <c r="V100" i="67"/>
  <c r="U100" i="67"/>
  <c r="T100" i="67"/>
  <c r="S100" i="67"/>
  <c r="O100" i="67"/>
  <c r="K100" i="67"/>
  <c r="Z99" i="67"/>
  <c r="Y99" i="67"/>
  <c r="X99" i="67"/>
  <c r="W99" i="67"/>
  <c r="V99" i="67"/>
  <c r="U99" i="67"/>
  <c r="T99" i="67"/>
  <c r="S99" i="67"/>
  <c r="O99" i="67"/>
  <c r="K99" i="67"/>
  <c r="Z98" i="67"/>
  <c r="Y98" i="67"/>
  <c r="X98" i="67"/>
  <c r="W98" i="67"/>
  <c r="V98" i="67"/>
  <c r="U98" i="67"/>
  <c r="T98" i="67"/>
  <c r="S98" i="67"/>
  <c r="O98" i="67"/>
  <c r="K98" i="67"/>
  <c r="Z97" i="67"/>
  <c r="Y97" i="67"/>
  <c r="X97" i="67"/>
  <c r="W97" i="67"/>
  <c r="V97" i="67"/>
  <c r="U97" i="67"/>
  <c r="T97" i="67"/>
  <c r="S97" i="67"/>
  <c r="O97" i="67"/>
  <c r="K97" i="67"/>
  <c r="Z96" i="67"/>
  <c r="Y96" i="67"/>
  <c r="X96" i="67"/>
  <c r="W96" i="67"/>
  <c r="V96" i="67"/>
  <c r="U96" i="67"/>
  <c r="T96" i="67"/>
  <c r="S96" i="67"/>
  <c r="O96" i="67"/>
  <c r="K96" i="67"/>
  <c r="Z95" i="67"/>
  <c r="Y95" i="67"/>
  <c r="X95" i="67"/>
  <c r="W95" i="67"/>
  <c r="V95" i="67"/>
  <c r="U95" i="67"/>
  <c r="T95" i="67"/>
  <c r="S95" i="67"/>
  <c r="O95" i="67"/>
  <c r="K95" i="67"/>
  <c r="Z94" i="67"/>
  <c r="Y94" i="67"/>
  <c r="X94" i="67"/>
  <c r="W94" i="67"/>
  <c r="V94" i="67"/>
  <c r="U94" i="67"/>
  <c r="T94" i="67"/>
  <c r="S94" i="67"/>
  <c r="O94" i="67"/>
  <c r="K94" i="67"/>
  <c r="Z93" i="67"/>
  <c r="Y93" i="67"/>
  <c r="X93" i="67"/>
  <c r="W93" i="67"/>
  <c r="V93" i="67"/>
  <c r="T22" i="67" s="1"/>
  <c r="U93" i="67"/>
  <c r="T93" i="67"/>
  <c r="S93" i="67"/>
  <c r="O93" i="67"/>
  <c r="K93" i="67"/>
  <c r="B93" i="67"/>
  <c r="C93" i="67" s="1"/>
  <c r="B94" i="67" s="1"/>
  <c r="C94" i="67" s="1"/>
  <c r="B95" i="67" s="1"/>
  <c r="C95" i="67" s="1"/>
  <c r="B96" i="67" s="1"/>
  <c r="C96" i="67" s="1"/>
  <c r="B97" i="67" s="1"/>
  <c r="C97" i="67" s="1"/>
  <c r="B98" i="67" s="1"/>
  <c r="C98" i="67" s="1"/>
  <c r="B99" i="67" s="1"/>
  <c r="C99" i="67" s="1"/>
  <c r="B100" i="67" s="1"/>
  <c r="C100" i="67" s="1"/>
  <c r="B101" i="67" s="1"/>
  <c r="C101" i="67" s="1"/>
  <c r="B102" i="67" s="1"/>
  <c r="C102" i="67" s="1"/>
  <c r="Z92" i="67"/>
  <c r="T26" i="67" s="1"/>
  <c r="Y92" i="67"/>
  <c r="X92" i="67"/>
  <c r="W92" i="67"/>
  <c r="V92" i="67"/>
  <c r="U92" i="67"/>
  <c r="T92" i="67"/>
  <c r="S92" i="67"/>
  <c r="T19" i="67" s="1"/>
  <c r="O92" i="67"/>
  <c r="K92" i="67"/>
  <c r="C92" i="67"/>
  <c r="B92" i="67"/>
  <c r="A92" i="67"/>
  <c r="Z91" i="67"/>
  <c r="Y91" i="67"/>
  <c r="X91" i="67"/>
  <c r="W91" i="67"/>
  <c r="T23" i="67" s="1"/>
  <c r="V91" i="67"/>
  <c r="U91" i="67"/>
  <c r="T91" i="67"/>
  <c r="S91" i="67"/>
  <c r="O91" i="67"/>
  <c r="K91" i="67"/>
  <c r="Z90" i="67"/>
  <c r="Y90" i="67"/>
  <c r="X90" i="67"/>
  <c r="W90" i="67"/>
  <c r="V90" i="67"/>
  <c r="U90" i="67"/>
  <c r="T90" i="67"/>
  <c r="S90" i="67"/>
  <c r="O90" i="67"/>
  <c r="K90" i="67"/>
  <c r="Z89" i="67"/>
  <c r="Y89" i="67"/>
  <c r="X89" i="67"/>
  <c r="W89" i="67"/>
  <c r="V89" i="67"/>
  <c r="U89" i="67"/>
  <c r="T89" i="67"/>
  <c r="S89" i="67"/>
  <c r="O89" i="67"/>
  <c r="K89" i="67"/>
  <c r="Z88" i="67"/>
  <c r="Y88" i="67"/>
  <c r="X88" i="67"/>
  <c r="W88" i="67"/>
  <c r="V88" i="67"/>
  <c r="U88" i="67"/>
  <c r="T88" i="67"/>
  <c r="S88" i="67"/>
  <c r="O88" i="67"/>
  <c r="K88" i="67"/>
  <c r="Z87" i="67"/>
  <c r="Y87" i="67"/>
  <c r="X87" i="67"/>
  <c r="W87" i="67"/>
  <c r="V87" i="67"/>
  <c r="U87" i="67"/>
  <c r="T87" i="67"/>
  <c r="S87" i="67"/>
  <c r="O87" i="67"/>
  <c r="K87" i="67"/>
  <c r="Z86" i="67"/>
  <c r="Y86" i="67"/>
  <c r="X86" i="67"/>
  <c r="W86" i="67"/>
  <c r="V86" i="67"/>
  <c r="U86" i="67"/>
  <c r="T86" i="67"/>
  <c r="S86" i="67"/>
  <c r="O86" i="67"/>
  <c r="K86" i="67"/>
  <c r="Z85" i="67"/>
  <c r="Y85" i="67"/>
  <c r="X85" i="67"/>
  <c r="W85" i="67"/>
  <c r="V85" i="67"/>
  <c r="U85" i="67"/>
  <c r="T85" i="67"/>
  <c r="S85" i="67"/>
  <c r="O85" i="67"/>
  <c r="K85" i="67"/>
  <c r="Z84" i="67"/>
  <c r="Y84" i="67"/>
  <c r="X84" i="67"/>
  <c r="W84" i="67"/>
  <c r="V84" i="67"/>
  <c r="U84" i="67"/>
  <c r="T84" i="67"/>
  <c r="S84" i="67"/>
  <c r="O84" i="67"/>
  <c r="K84" i="67"/>
  <c r="Z83" i="67"/>
  <c r="Y83" i="67"/>
  <c r="X83" i="67"/>
  <c r="W83" i="67"/>
  <c r="V83" i="67"/>
  <c r="U83" i="67"/>
  <c r="T83" i="67"/>
  <c r="S83" i="67"/>
  <c r="O83" i="67"/>
  <c r="K83" i="67"/>
  <c r="Z82" i="67"/>
  <c r="Y82" i="67"/>
  <c r="X82" i="67"/>
  <c r="W82" i="67"/>
  <c r="V82" i="67"/>
  <c r="U82" i="67"/>
  <c r="T82" i="67"/>
  <c r="S82" i="67"/>
  <c r="S19" i="67" s="1"/>
  <c r="O82" i="67"/>
  <c r="K82" i="67"/>
  <c r="Z81" i="67"/>
  <c r="Y81" i="67"/>
  <c r="X81" i="67"/>
  <c r="W81" i="67"/>
  <c r="V81" i="67"/>
  <c r="U81" i="67"/>
  <c r="T81" i="67"/>
  <c r="S81" i="67"/>
  <c r="O81" i="67"/>
  <c r="K81" i="67"/>
  <c r="B81" i="67"/>
  <c r="C81" i="67" s="1"/>
  <c r="B82" i="67" s="1"/>
  <c r="C82" i="67" s="1"/>
  <c r="B83" i="67" s="1"/>
  <c r="C83" i="67" s="1"/>
  <c r="B84" i="67" s="1"/>
  <c r="C84" i="67" s="1"/>
  <c r="B85" i="67" s="1"/>
  <c r="C85" i="67" s="1"/>
  <c r="B86" i="67" s="1"/>
  <c r="C86" i="67" s="1"/>
  <c r="B87" i="67" s="1"/>
  <c r="C87" i="67" s="1"/>
  <c r="B88" i="67" s="1"/>
  <c r="C88" i="67" s="1"/>
  <c r="B89" i="67" s="1"/>
  <c r="C89" i="67" s="1"/>
  <c r="B90" i="67" s="1"/>
  <c r="C90" i="67" s="1"/>
  <c r="B91" i="67" s="1"/>
  <c r="C91" i="67" s="1"/>
  <c r="A81" i="67"/>
  <c r="Z80" i="67"/>
  <c r="Y80" i="67"/>
  <c r="X80" i="67"/>
  <c r="W80" i="67"/>
  <c r="V80" i="67"/>
  <c r="U80" i="67"/>
  <c r="T80" i="67"/>
  <c r="S80" i="67"/>
  <c r="O80" i="67"/>
  <c r="K80" i="67"/>
  <c r="Z79" i="67"/>
  <c r="Y79" i="67"/>
  <c r="X79" i="67"/>
  <c r="W79" i="67"/>
  <c r="V79" i="67"/>
  <c r="U79" i="67"/>
  <c r="T79" i="67"/>
  <c r="S79" i="67"/>
  <c r="O79" i="67"/>
  <c r="K79" i="67"/>
  <c r="Z78" i="67"/>
  <c r="Y78" i="67"/>
  <c r="X78" i="67"/>
  <c r="W78" i="67"/>
  <c r="V78" i="67"/>
  <c r="U78" i="67"/>
  <c r="T78" i="67"/>
  <c r="S78" i="67"/>
  <c r="O78" i="67"/>
  <c r="K78" i="67"/>
  <c r="Z77" i="67"/>
  <c r="Y77" i="67"/>
  <c r="X77" i="67"/>
  <c r="W77" i="67"/>
  <c r="V77" i="67"/>
  <c r="U77" i="67"/>
  <c r="T77" i="67"/>
  <c r="S77" i="67"/>
  <c r="O77" i="67"/>
  <c r="K77" i="67"/>
  <c r="Z76" i="67"/>
  <c r="Y76" i="67"/>
  <c r="X76" i="67"/>
  <c r="W76" i="67"/>
  <c r="V76" i="67"/>
  <c r="U76" i="67"/>
  <c r="T76" i="67"/>
  <c r="S76" i="67"/>
  <c r="O76" i="67"/>
  <c r="K76" i="67"/>
  <c r="Z75" i="67"/>
  <c r="Y75" i="67"/>
  <c r="X75" i="67"/>
  <c r="W75" i="67"/>
  <c r="V75" i="67"/>
  <c r="U75" i="67"/>
  <c r="T75" i="67"/>
  <c r="S75" i="67"/>
  <c r="O75" i="67"/>
  <c r="K75" i="67"/>
  <c r="Z74" i="67"/>
  <c r="Y74" i="67"/>
  <c r="X74" i="67"/>
  <c r="W74" i="67"/>
  <c r="V74" i="67"/>
  <c r="U74" i="67"/>
  <c r="T74" i="67"/>
  <c r="S74" i="67"/>
  <c r="O74" i="67"/>
  <c r="K74" i="67"/>
  <c r="Z73" i="67"/>
  <c r="Y73" i="67"/>
  <c r="X73" i="67"/>
  <c r="W73" i="67"/>
  <c r="V73" i="67"/>
  <c r="U73" i="67"/>
  <c r="T73" i="67"/>
  <c r="S73" i="67"/>
  <c r="O73" i="67"/>
  <c r="K73" i="67"/>
  <c r="Z72" i="67"/>
  <c r="Y72" i="67"/>
  <c r="X72" i="67"/>
  <c r="W72" i="67"/>
  <c r="V72" i="67"/>
  <c r="U72" i="67"/>
  <c r="T72" i="67"/>
  <c r="S72" i="67"/>
  <c r="O72" i="67"/>
  <c r="K72" i="67"/>
  <c r="Z71" i="67"/>
  <c r="Y71" i="67"/>
  <c r="X71" i="67"/>
  <c r="R24" i="67" s="1"/>
  <c r="W71" i="67"/>
  <c r="V71" i="67"/>
  <c r="U71" i="67"/>
  <c r="T71" i="67"/>
  <c r="S71" i="67"/>
  <c r="O71" i="67"/>
  <c r="K71" i="67"/>
  <c r="Z70" i="67"/>
  <c r="Y70" i="67"/>
  <c r="X70" i="67"/>
  <c r="W70" i="67"/>
  <c r="R23" i="67" s="1"/>
  <c r="V70" i="67"/>
  <c r="U70" i="67"/>
  <c r="R21" i="67" s="1"/>
  <c r="T70" i="67"/>
  <c r="S70" i="67"/>
  <c r="O70" i="67"/>
  <c r="K70" i="67"/>
  <c r="B70" i="67"/>
  <c r="C70" i="67" s="1"/>
  <c r="B71" i="67" s="1"/>
  <c r="C71" i="67" s="1"/>
  <c r="B72" i="67" s="1"/>
  <c r="C72" i="67" s="1"/>
  <c r="B73" i="67" s="1"/>
  <c r="C73" i="67" s="1"/>
  <c r="B74" i="67" s="1"/>
  <c r="C74" i="67" s="1"/>
  <c r="B75" i="67" s="1"/>
  <c r="C75" i="67" s="1"/>
  <c r="B76" i="67" s="1"/>
  <c r="C76" i="67" s="1"/>
  <c r="B77" i="67" s="1"/>
  <c r="C77" i="67" s="1"/>
  <c r="B78" i="67" s="1"/>
  <c r="C78" i="67" s="1"/>
  <c r="B79" i="67" s="1"/>
  <c r="C79" i="67" s="1"/>
  <c r="B80" i="67" s="1"/>
  <c r="C80" i="67" s="1"/>
  <c r="A70" i="67"/>
  <c r="Z69" i="67"/>
  <c r="R26" i="67" s="1"/>
  <c r="Y69" i="67"/>
  <c r="R25" i="67" s="1"/>
  <c r="X69" i="67"/>
  <c r="W69" i="67"/>
  <c r="V69" i="67"/>
  <c r="U69" i="67"/>
  <c r="T69" i="67"/>
  <c r="R20" i="67" s="1"/>
  <c r="S69" i="67"/>
  <c r="O69" i="67"/>
  <c r="K69" i="67"/>
  <c r="Z68" i="67"/>
  <c r="Y68" i="67"/>
  <c r="X68" i="67"/>
  <c r="W68" i="67"/>
  <c r="V68" i="67"/>
  <c r="U68" i="67"/>
  <c r="T68" i="67"/>
  <c r="S68" i="67"/>
  <c r="O68" i="67"/>
  <c r="K68" i="67"/>
  <c r="Z67" i="67"/>
  <c r="Y67" i="67"/>
  <c r="X67" i="67"/>
  <c r="W67" i="67"/>
  <c r="V67" i="67"/>
  <c r="U67" i="67"/>
  <c r="T67" i="67"/>
  <c r="S67" i="67"/>
  <c r="O67" i="67"/>
  <c r="K67" i="67"/>
  <c r="Z66" i="67"/>
  <c r="Y66" i="67"/>
  <c r="X66" i="67"/>
  <c r="W66" i="67"/>
  <c r="V66" i="67"/>
  <c r="U66" i="67"/>
  <c r="T66" i="67"/>
  <c r="S66" i="67"/>
  <c r="O66" i="67"/>
  <c r="K66" i="67"/>
  <c r="Z65" i="67"/>
  <c r="Y65" i="67"/>
  <c r="X65" i="67"/>
  <c r="W65" i="67"/>
  <c r="V65" i="67"/>
  <c r="U65" i="67"/>
  <c r="T65" i="67"/>
  <c r="S65" i="67"/>
  <c r="O65" i="67"/>
  <c r="K65" i="67"/>
  <c r="Z64" i="67"/>
  <c r="Y64" i="67"/>
  <c r="X64" i="67"/>
  <c r="W64" i="67"/>
  <c r="V64" i="67"/>
  <c r="U64" i="67"/>
  <c r="T64" i="67"/>
  <c r="S64" i="67"/>
  <c r="O64" i="67"/>
  <c r="K64" i="67"/>
  <c r="Z63" i="67"/>
  <c r="Y63" i="67"/>
  <c r="X63" i="67"/>
  <c r="W63" i="67"/>
  <c r="V63" i="67"/>
  <c r="U63" i="67"/>
  <c r="T63" i="67"/>
  <c r="S63" i="67"/>
  <c r="O63" i="67"/>
  <c r="K63" i="67"/>
  <c r="Z62" i="67"/>
  <c r="Y62" i="67"/>
  <c r="X62" i="67"/>
  <c r="W62" i="67"/>
  <c r="V62" i="67"/>
  <c r="U62" i="67"/>
  <c r="T62" i="67"/>
  <c r="S62" i="67"/>
  <c r="O62" i="67"/>
  <c r="K62" i="67"/>
  <c r="Z61" i="67"/>
  <c r="Y61" i="67"/>
  <c r="X61" i="67"/>
  <c r="W61" i="67"/>
  <c r="V61" i="67"/>
  <c r="U61" i="67"/>
  <c r="T61" i="67"/>
  <c r="S61" i="67"/>
  <c r="O61" i="67"/>
  <c r="K61" i="67"/>
  <c r="Z60" i="67"/>
  <c r="Y60" i="67"/>
  <c r="X60" i="67"/>
  <c r="W60" i="67"/>
  <c r="V60" i="67"/>
  <c r="U60" i="67"/>
  <c r="T60" i="67"/>
  <c r="S60" i="67"/>
  <c r="O60" i="67"/>
  <c r="K60" i="67"/>
  <c r="Z59" i="67"/>
  <c r="Q26" i="67" s="1"/>
  <c r="H23" i="67" s="1"/>
  <c r="J23" i="67" s="1"/>
  <c r="Y59" i="67"/>
  <c r="X59" i="67"/>
  <c r="W59" i="67"/>
  <c r="V59" i="67"/>
  <c r="U59" i="67"/>
  <c r="T59" i="67"/>
  <c r="Q20" i="67" s="1"/>
  <c r="S59" i="67"/>
  <c r="O59" i="67"/>
  <c r="K59" i="67"/>
  <c r="B59" i="67"/>
  <c r="C59" i="67" s="1"/>
  <c r="B60" i="67" s="1"/>
  <c r="C60" i="67" s="1"/>
  <c r="B61" i="67" s="1"/>
  <c r="C61" i="67" s="1"/>
  <c r="B62" i="67" s="1"/>
  <c r="C62" i="67" s="1"/>
  <c r="B63" i="67" s="1"/>
  <c r="C63" i="67" s="1"/>
  <c r="B64" i="67" s="1"/>
  <c r="C64" i="67" s="1"/>
  <c r="B65" i="67" s="1"/>
  <c r="C65" i="67" s="1"/>
  <c r="B66" i="67" s="1"/>
  <c r="C66" i="67" s="1"/>
  <c r="B67" i="67" s="1"/>
  <c r="C67" i="67" s="1"/>
  <c r="B68" i="67" s="1"/>
  <c r="C68" i="67" s="1"/>
  <c r="B69" i="67" s="1"/>
  <c r="C69" i="67" s="1"/>
  <c r="A59" i="67"/>
  <c r="Z58" i="67"/>
  <c r="Y58" i="67"/>
  <c r="Q25" i="67" s="1"/>
  <c r="X58" i="67"/>
  <c r="W58" i="67"/>
  <c r="Q23" i="67" s="1"/>
  <c r="V58" i="67"/>
  <c r="Q22" i="67" s="1"/>
  <c r="U58" i="67"/>
  <c r="T58" i="67"/>
  <c r="S58" i="67"/>
  <c r="O58" i="67"/>
  <c r="K58" i="67"/>
  <c r="Z57" i="67"/>
  <c r="Y57" i="67"/>
  <c r="X57" i="67"/>
  <c r="W57" i="67"/>
  <c r="V57" i="67"/>
  <c r="U57" i="67"/>
  <c r="T57" i="67"/>
  <c r="S57" i="67"/>
  <c r="O57" i="67"/>
  <c r="K57" i="67"/>
  <c r="Z56" i="67"/>
  <c r="Y56" i="67"/>
  <c r="X56" i="67"/>
  <c r="W56" i="67"/>
  <c r="V56" i="67"/>
  <c r="U56" i="67"/>
  <c r="T56" i="67"/>
  <c r="S56" i="67"/>
  <c r="O56" i="67"/>
  <c r="K56" i="67"/>
  <c r="Z55" i="67"/>
  <c r="Y55" i="67"/>
  <c r="X55" i="67"/>
  <c r="W55" i="67"/>
  <c r="V55" i="67"/>
  <c r="U55" i="67"/>
  <c r="T55" i="67"/>
  <c r="S55" i="67"/>
  <c r="O55" i="67"/>
  <c r="K55" i="67"/>
  <c r="Z54" i="67"/>
  <c r="Y54" i="67"/>
  <c r="X54" i="67"/>
  <c r="W54" i="67"/>
  <c r="V54" i="67"/>
  <c r="U54" i="67"/>
  <c r="T54" i="67"/>
  <c r="S54" i="67"/>
  <c r="O54" i="67"/>
  <c r="K54" i="67"/>
  <c r="Z53" i="67"/>
  <c r="Y53" i="67"/>
  <c r="X53" i="67"/>
  <c r="W53" i="67"/>
  <c r="V53" i="67"/>
  <c r="U53" i="67"/>
  <c r="T53" i="67"/>
  <c r="S53" i="67"/>
  <c r="O53" i="67"/>
  <c r="K53" i="67"/>
  <c r="Z52" i="67"/>
  <c r="Y52" i="67"/>
  <c r="X52" i="67"/>
  <c r="W52" i="67"/>
  <c r="V52" i="67"/>
  <c r="U52" i="67"/>
  <c r="T52" i="67"/>
  <c r="S52" i="67"/>
  <c r="O52" i="67"/>
  <c r="K52" i="67"/>
  <c r="Z51" i="67"/>
  <c r="Y51" i="67"/>
  <c r="X51" i="67"/>
  <c r="W51" i="67"/>
  <c r="V51" i="67"/>
  <c r="U51" i="67"/>
  <c r="T51" i="67"/>
  <c r="S51" i="67"/>
  <c r="O51" i="67"/>
  <c r="K51" i="67"/>
  <c r="Z50" i="67"/>
  <c r="Y50" i="67"/>
  <c r="X50" i="67"/>
  <c r="W50" i="67"/>
  <c r="V50" i="67"/>
  <c r="U50" i="67"/>
  <c r="T50" i="67"/>
  <c r="S50" i="67"/>
  <c r="O50" i="67"/>
  <c r="K50" i="67"/>
  <c r="Z49" i="67"/>
  <c r="Y49" i="67"/>
  <c r="X49" i="67"/>
  <c r="W49" i="67"/>
  <c r="V49" i="67"/>
  <c r="U49" i="67"/>
  <c r="T49" i="67"/>
  <c r="S49" i="67"/>
  <c r="O49" i="67"/>
  <c r="K49" i="67"/>
  <c r="Z48" i="67"/>
  <c r="Y48" i="67"/>
  <c r="X48" i="67"/>
  <c r="W48" i="67"/>
  <c r="P23" i="67" s="1"/>
  <c r="V23" i="67" s="1"/>
  <c r="V48" i="67"/>
  <c r="T48" i="67"/>
  <c r="S48" i="67"/>
  <c r="O48" i="67"/>
  <c r="K48" i="67"/>
  <c r="U48" i="67" s="1"/>
  <c r="Z47" i="67"/>
  <c r="Y47" i="67"/>
  <c r="Y114" i="67" s="1"/>
  <c r="X47" i="67"/>
  <c r="W47" i="67"/>
  <c r="V47" i="67"/>
  <c r="T47" i="67"/>
  <c r="T114" i="67" s="1"/>
  <c r="S47" i="67"/>
  <c r="O47" i="67"/>
  <c r="K47" i="67"/>
  <c r="U47" i="67" s="1"/>
  <c r="B47" i="67"/>
  <c r="C47" i="67" s="1"/>
  <c r="B48" i="67" s="1"/>
  <c r="C48" i="67" s="1"/>
  <c r="B49" i="67" s="1"/>
  <c r="C49" i="67" s="1"/>
  <c r="B50" i="67" s="1"/>
  <c r="C50" i="67" s="1"/>
  <c r="B51" i="67" s="1"/>
  <c r="C51" i="67" s="1"/>
  <c r="B52" i="67" s="1"/>
  <c r="C52" i="67" s="1"/>
  <c r="B53" i="67" s="1"/>
  <c r="C53" i="67" s="1"/>
  <c r="B54" i="67" s="1"/>
  <c r="C54" i="67" s="1"/>
  <c r="B55" i="67" s="1"/>
  <c r="C55" i="67" s="1"/>
  <c r="B56" i="67" s="1"/>
  <c r="C56" i="67" s="1"/>
  <c r="B57" i="67" s="1"/>
  <c r="C57" i="67" s="1"/>
  <c r="B58" i="67" s="1"/>
  <c r="C58" i="67" s="1"/>
  <c r="A47" i="67"/>
  <c r="L43" i="67"/>
  <c r="K42" i="67"/>
  <c r="K41" i="67"/>
  <c r="K40" i="67"/>
  <c r="K39" i="67"/>
  <c r="K38" i="67"/>
  <c r="K37" i="67"/>
  <c r="K43" i="67" s="1"/>
  <c r="K31" i="67"/>
  <c r="G31" i="67" s="1"/>
  <c r="F31" i="67"/>
  <c r="D31" i="67"/>
  <c r="A31" i="67"/>
  <c r="K29" i="67"/>
  <c r="L29" i="67" s="1"/>
  <c r="G29" i="67"/>
  <c r="F29" i="67"/>
  <c r="D29" i="67"/>
  <c r="A29" i="67"/>
  <c r="K27" i="67"/>
  <c r="F27" i="67"/>
  <c r="D27" i="67"/>
  <c r="A27" i="67"/>
  <c r="S26" i="67"/>
  <c r="T25" i="67"/>
  <c r="S25" i="67"/>
  <c r="K25" i="67"/>
  <c r="F25" i="67"/>
  <c r="D25" i="67"/>
  <c r="A25" i="67"/>
  <c r="T24" i="67"/>
  <c r="S24" i="67"/>
  <c r="U23" i="67"/>
  <c r="S23" i="67"/>
  <c r="K23" i="67"/>
  <c r="F23" i="67"/>
  <c r="D23" i="67"/>
  <c r="A23" i="67"/>
  <c r="S22" i="67"/>
  <c r="R22" i="67"/>
  <c r="T21" i="67"/>
  <c r="S21" i="67"/>
  <c r="K21" i="67"/>
  <c r="F21" i="67"/>
  <c r="D21" i="67"/>
  <c r="A21" i="67"/>
  <c r="T20" i="67"/>
  <c r="S20" i="67"/>
  <c r="U19" i="67"/>
  <c r="H31" i="67" s="1"/>
  <c r="R19" i="67"/>
  <c r="H25" i="67" s="1"/>
  <c r="J25" i="67" s="1"/>
  <c r="Q19" i="67"/>
  <c r="Z228" i="66"/>
  <c r="Y228" i="66"/>
  <c r="X228" i="66"/>
  <c r="W228" i="66"/>
  <c r="V228" i="66"/>
  <c r="U228" i="66"/>
  <c r="T228" i="66"/>
  <c r="S228" i="66"/>
  <c r="O228" i="66"/>
  <c r="K228" i="66"/>
  <c r="Z227" i="66"/>
  <c r="Y227" i="66"/>
  <c r="X227" i="66"/>
  <c r="W227" i="66"/>
  <c r="V227" i="66"/>
  <c r="U227" i="66"/>
  <c r="T227" i="66"/>
  <c r="S227" i="66"/>
  <c r="O227" i="66"/>
  <c r="K227" i="66"/>
  <c r="Z226" i="66"/>
  <c r="Y226" i="66"/>
  <c r="X226" i="66"/>
  <c r="W226" i="66"/>
  <c r="V226" i="66"/>
  <c r="U226" i="66"/>
  <c r="T226" i="66"/>
  <c r="S226" i="66"/>
  <c r="O226" i="66"/>
  <c r="K226" i="66"/>
  <c r="Z225" i="66"/>
  <c r="Y225" i="66"/>
  <c r="X225" i="66"/>
  <c r="W225" i="66"/>
  <c r="V225" i="66"/>
  <c r="U225" i="66"/>
  <c r="T225" i="66"/>
  <c r="S225" i="66"/>
  <c r="O225" i="66"/>
  <c r="K225" i="66"/>
  <c r="Z224" i="66"/>
  <c r="Y224" i="66"/>
  <c r="X224" i="66"/>
  <c r="W224" i="66"/>
  <c r="V224" i="66"/>
  <c r="U224" i="66"/>
  <c r="T224" i="66"/>
  <c r="S224" i="66"/>
  <c r="O224" i="66"/>
  <c r="K224" i="66"/>
  <c r="Z223" i="66"/>
  <c r="Y223" i="66"/>
  <c r="X223" i="66"/>
  <c r="W223" i="66"/>
  <c r="V223" i="66"/>
  <c r="U223" i="66"/>
  <c r="T223" i="66"/>
  <c r="S223" i="66"/>
  <c r="O223" i="66"/>
  <c r="K223" i="66"/>
  <c r="Z222" i="66"/>
  <c r="Y222" i="66"/>
  <c r="X222" i="66"/>
  <c r="W222" i="66"/>
  <c r="V222" i="66"/>
  <c r="U222" i="66"/>
  <c r="T222" i="66"/>
  <c r="S222" i="66"/>
  <c r="O222" i="66"/>
  <c r="K222" i="66"/>
  <c r="Z221" i="66"/>
  <c r="Y221" i="66"/>
  <c r="X221" i="66"/>
  <c r="W221" i="66"/>
  <c r="V221" i="66"/>
  <c r="U221" i="66"/>
  <c r="T221" i="66"/>
  <c r="S221" i="66"/>
  <c r="O221" i="66"/>
  <c r="K221" i="66"/>
  <c r="Z220" i="66"/>
  <c r="Y220" i="66"/>
  <c r="X220" i="66"/>
  <c r="W220" i="66"/>
  <c r="V220" i="66"/>
  <c r="U220" i="66"/>
  <c r="T220" i="66"/>
  <c r="S220" i="66"/>
  <c r="O220" i="66"/>
  <c r="K220" i="66"/>
  <c r="Z219" i="66"/>
  <c r="Y219" i="66"/>
  <c r="X219" i="66"/>
  <c r="W219" i="66"/>
  <c r="V219" i="66"/>
  <c r="U219" i="66"/>
  <c r="U136" i="66" s="1"/>
  <c r="T219" i="66"/>
  <c r="S219" i="66"/>
  <c r="O219" i="66"/>
  <c r="K219" i="66"/>
  <c r="Z218" i="66"/>
  <c r="U141" i="66" s="1"/>
  <c r="Y218" i="66"/>
  <c r="U140" i="66" s="1"/>
  <c r="X218" i="66"/>
  <c r="W218" i="66"/>
  <c r="V218" i="66"/>
  <c r="U218" i="66"/>
  <c r="T218" i="66"/>
  <c r="S218" i="66"/>
  <c r="U134" i="66" s="1"/>
  <c r="O218" i="66"/>
  <c r="K218" i="66"/>
  <c r="B218" i="66"/>
  <c r="C218" i="66" s="1"/>
  <c r="B219" i="66" s="1"/>
  <c r="C219" i="66" s="1"/>
  <c r="B220" i="66" s="1"/>
  <c r="C220" i="66" s="1"/>
  <c r="B221" i="66" s="1"/>
  <c r="C221" i="66" s="1"/>
  <c r="B222" i="66" s="1"/>
  <c r="C222" i="66" s="1"/>
  <c r="B223" i="66" s="1"/>
  <c r="C223" i="66" s="1"/>
  <c r="B224" i="66" s="1"/>
  <c r="C224" i="66" s="1"/>
  <c r="B225" i="66" s="1"/>
  <c r="C225" i="66" s="1"/>
  <c r="B226" i="66" s="1"/>
  <c r="C226" i="66" s="1"/>
  <c r="B227" i="66" s="1"/>
  <c r="C227" i="66" s="1"/>
  <c r="B228" i="66" s="1"/>
  <c r="C228" i="66" s="1"/>
  <c r="A218" i="66"/>
  <c r="Z217" i="66"/>
  <c r="Y217" i="66"/>
  <c r="X217" i="66"/>
  <c r="U139" i="66" s="1"/>
  <c r="W217" i="66"/>
  <c r="U138" i="66" s="1"/>
  <c r="V217" i="66"/>
  <c r="U137" i="66" s="1"/>
  <c r="U217" i="66"/>
  <c r="T217" i="66"/>
  <c r="S217" i="66"/>
  <c r="O217" i="66"/>
  <c r="K217" i="66"/>
  <c r="Z216" i="66"/>
  <c r="Y216" i="66"/>
  <c r="X216" i="66"/>
  <c r="W216" i="66"/>
  <c r="V216" i="66"/>
  <c r="U216" i="66"/>
  <c r="T216" i="66"/>
  <c r="S216" i="66"/>
  <c r="O216" i="66"/>
  <c r="K216" i="66"/>
  <c r="Z215" i="66"/>
  <c r="Y215" i="66"/>
  <c r="X215" i="66"/>
  <c r="W215" i="66"/>
  <c r="V215" i="66"/>
  <c r="U215" i="66"/>
  <c r="T215" i="66"/>
  <c r="S215" i="66"/>
  <c r="O215" i="66"/>
  <c r="K215" i="66"/>
  <c r="Z214" i="66"/>
  <c r="Y214" i="66"/>
  <c r="X214" i="66"/>
  <c r="W214" i="66"/>
  <c r="V214" i="66"/>
  <c r="U214" i="66"/>
  <c r="T214" i="66"/>
  <c r="S214" i="66"/>
  <c r="O214" i="66"/>
  <c r="K214" i="66"/>
  <c r="Z213" i="66"/>
  <c r="Y213" i="66"/>
  <c r="X213" i="66"/>
  <c r="W213" i="66"/>
  <c r="V213" i="66"/>
  <c r="U213" i="66"/>
  <c r="T213" i="66"/>
  <c r="S213" i="66"/>
  <c r="O213" i="66"/>
  <c r="K213" i="66"/>
  <c r="Z212" i="66"/>
  <c r="Y212" i="66"/>
  <c r="X212" i="66"/>
  <c r="W212" i="66"/>
  <c r="V212" i="66"/>
  <c r="U212" i="66"/>
  <c r="T212" i="66"/>
  <c r="S212" i="66"/>
  <c r="O212" i="66"/>
  <c r="K212" i="66"/>
  <c r="Z211" i="66"/>
  <c r="Y211" i="66"/>
  <c r="X211" i="66"/>
  <c r="W211" i="66"/>
  <c r="V211" i="66"/>
  <c r="U211" i="66"/>
  <c r="T211" i="66"/>
  <c r="S211" i="66"/>
  <c r="O211" i="66"/>
  <c r="K211" i="66"/>
  <c r="Z210" i="66"/>
  <c r="Y210" i="66"/>
  <c r="X210" i="66"/>
  <c r="W210" i="66"/>
  <c r="V210" i="66"/>
  <c r="U210" i="66"/>
  <c r="T210" i="66"/>
  <c r="S210" i="66"/>
  <c r="O210" i="66"/>
  <c r="K210" i="66"/>
  <c r="Z209" i="66"/>
  <c r="Y209" i="66"/>
  <c r="X209" i="66"/>
  <c r="W209" i="66"/>
  <c r="V209" i="66"/>
  <c r="U209" i="66"/>
  <c r="T209" i="66"/>
  <c r="S209" i="66"/>
  <c r="O209" i="66"/>
  <c r="K209" i="66"/>
  <c r="Z208" i="66"/>
  <c r="Y208" i="66"/>
  <c r="X208" i="66"/>
  <c r="W208" i="66"/>
  <c r="V208" i="66"/>
  <c r="U208" i="66"/>
  <c r="T208" i="66"/>
  <c r="S208" i="66"/>
  <c r="T134" i="66" s="1"/>
  <c r="O208" i="66"/>
  <c r="K208" i="66"/>
  <c r="Z207" i="66"/>
  <c r="T141" i="66" s="1"/>
  <c r="Y207" i="66"/>
  <c r="X207" i="66"/>
  <c r="T139" i="66" s="1"/>
  <c r="W207" i="66"/>
  <c r="V207" i="66"/>
  <c r="T137" i="66" s="1"/>
  <c r="U207" i="66"/>
  <c r="T207" i="66"/>
  <c r="S207" i="66"/>
  <c r="O207" i="66"/>
  <c r="K207" i="66"/>
  <c r="C207" i="66"/>
  <c r="B208" i="66" s="1"/>
  <c r="C208" i="66" s="1"/>
  <c r="B209" i="66" s="1"/>
  <c r="C209" i="66" s="1"/>
  <c r="B210" i="66" s="1"/>
  <c r="C210" i="66" s="1"/>
  <c r="B211" i="66" s="1"/>
  <c r="C211" i="66" s="1"/>
  <c r="B212" i="66" s="1"/>
  <c r="C212" i="66" s="1"/>
  <c r="B213" i="66" s="1"/>
  <c r="C213" i="66" s="1"/>
  <c r="B214" i="66" s="1"/>
  <c r="C214" i="66" s="1"/>
  <c r="B215" i="66" s="1"/>
  <c r="C215" i="66" s="1"/>
  <c r="B216" i="66" s="1"/>
  <c r="C216" i="66" s="1"/>
  <c r="B217" i="66" s="1"/>
  <c r="C217" i="66" s="1"/>
  <c r="B207" i="66"/>
  <c r="A207" i="66"/>
  <c r="Z206" i="66"/>
  <c r="Y206" i="66"/>
  <c r="X206" i="66"/>
  <c r="W206" i="66"/>
  <c r="T138" i="66" s="1"/>
  <c r="V206" i="66"/>
  <c r="U206" i="66"/>
  <c r="T136" i="66" s="1"/>
  <c r="T206" i="66"/>
  <c r="T135" i="66" s="1"/>
  <c r="S206" i="66"/>
  <c r="O206" i="66"/>
  <c r="K206" i="66"/>
  <c r="Z205" i="66"/>
  <c r="Y205" i="66"/>
  <c r="X205" i="66"/>
  <c r="W205" i="66"/>
  <c r="V205" i="66"/>
  <c r="U205" i="66"/>
  <c r="T205" i="66"/>
  <c r="S205" i="66"/>
  <c r="O205" i="66"/>
  <c r="K205" i="66"/>
  <c r="Z204" i="66"/>
  <c r="Y204" i="66"/>
  <c r="X204" i="66"/>
  <c r="W204" i="66"/>
  <c r="V204" i="66"/>
  <c r="U204" i="66"/>
  <c r="T204" i="66"/>
  <c r="S204" i="66"/>
  <c r="O204" i="66"/>
  <c r="K204" i="66"/>
  <c r="Z203" i="66"/>
  <c r="Y203" i="66"/>
  <c r="X203" i="66"/>
  <c r="W203" i="66"/>
  <c r="V203" i="66"/>
  <c r="U203" i="66"/>
  <c r="T203" i="66"/>
  <c r="S203" i="66"/>
  <c r="O203" i="66"/>
  <c r="K203" i="66"/>
  <c r="Z202" i="66"/>
  <c r="Y202" i="66"/>
  <c r="X202" i="66"/>
  <c r="W202" i="66"/>
  <c r="V202" i="66"/>
  <c r="U202" i="66"/>
  <c r="T202" i="66"/>
  <c r="S202" i="66"/>
  <c r="O202" i="66"/>
  <c r="K202" i="66"/>
  <c r="Z201" i="66"/>
  <c r="Y201" i="66"/>
  <c r="X201" i="66"/>
  <c r="W201" i="66"/>
  <c r="V201" i="66"/>
  <c r="U201" i="66"/>
  <c r="T201" i="66"/>
  <c r="S201" i="66"/>
  <c r="O201" i="66"/>
  <c r="K201" i="66"/>
  <c r="Z200" i="66"/>
  <c r="Y200" i="66"/>
  <c r="X200" i="66"/>
  <c r="W200" i="66"/>
  <c r="V200" i="66"/>
  <c r="U200" i="66"/>
  <c r="T200" i="66"/>
  <c r="S200" i="66"/>
  <c r="O200" i="66"/>
  <c r="K200" i="66"/>
  <c r="Z199" i="66"/>
  <c r="Y199" i="66"/>
  <c r="X199" i="66"/>
  <c r="W199" i="66"/>
  <c r="V199" i="66"/>
  <c r="U199" i="66"/>
  <c r="T199" i="66"/>
  <c r="S199" i="66"/>
  <c r="O199" i="66"/>
  <c r="K199" i="66"/>
  <c r="Z198" i="66"/>
  <c r="Y198" i="66"/>
  <c r="X198" i="66"/>
  <c r="W198" i="66"/>
  <c r="V198" i="66"/>
  <c r="U198" i="66"/>
  <c r="T198" i="66"/>
  <c r="S198" i="66"/>
  <c r="O198" i="66"/>
  <c r="K198" i="66"/>
  <c r="Z197" i="66"/>
  <c r="Y197" i="66"/>
  <c r="X197" i="66"/>
  <c r="W197" i="66"/>
  <c r="S138" i="66" s="1"/>
  <c r="V197" i="66"/>
  <c r="U197" i="66"/>
  <c r="T197" i="66"/>
  <c r="S197" i="66"/>
  <c r="O197" i="66"/>
  <c r="K197" i="66"/>
  <c r="Z196" i="66"/>
  <c r="Y196" i="66"/>
  <c r="X196" i="66"/>
  <c r="W196" i="66"/>
  <c r="V196" i="66"/>
  <c r="U196" i="66"/>
  <c r="S136" i="66" s="1"/>
  <c r="T196" i="66"/>
  <c r="S135" i="66" s="1"/>
  <c r="S196" i="66"/>
  <c r="S134" i="66" s="1"/>
  <c r="O196" i="66"/>
  <c r="K196" i="66"/>
  <c r="B196" i="66"/>
  <c r="C196" i="66" s="1"/>
  <c r="B197" i="66" s="1"/>
  <c r="C197" i="66" s="1"/>
  <c r="B198" i="66" s="1"/>
  <c r="C198" i="66" s="1"/>
  <c r="B199" i="66" s="1"/>
  <c r="C199" i="66" s="1"/>
  <c r="B200" i="66" s="1"/>
  <c r="C200" i="66" s="1"/>
  <c r="B201" i="66" s="1"/>
  <c r="C201" i="66" s="1"/>
  <c r="B202" i="66" s="1"/>
  <c r="C202" i="66" s="1"/>
  <c r="B203" i="66" s="1"/>
  <c r="C203" i="66" s="1"/>
  <c r="B204" i="66" s="1"/>
  <c r="C204" i="66" s="1"/>
  <c r="B205" i="66" s="1"/>
  <c r="C205" i="66" s="1"/>
  <c r="B206" i="66" s="1"/>
  <c r="C206" i="66" s="1"/>
  <c r="A196" i="66"/>
  <c r="Z195" i="66"/>
  <c r="S141" i="66" s="1"/>
  <c r="Y195" i="66"/>
  <c r="S140" i="66" s="1"/>
  <c r="X195" i="66"/>
  <c r="S139" i="66" s="1"/>
  <c r="W195" i="66"/>
  <c r="V195" i="66"/>
  <c r="U195" i="66"/>
  <c r="T195" i="66"/>
  <c r="S195" i="66"/>
  <c r="O195" i="66"/>
  <c r="K195" i="66"/>
  <c r="Z194" i="66"/>
  <c r="Y194" i="66"/>
  <c r="X194" i="66"/>
  <c r="W194" i="66"/>
  <c r="V194" i="66"/>
  <c r="U194" i="66"/>
  <c r="T194" i="66"/>
  <c r="S194" i="66"/>
  <c r="O194" i="66"/>
  <c r="K194" i="66"/>
  <c r="Z193" i="66"/>
  <c r="Y193" i="66"/>
  <c r="X193" i="66"/>
  <c r="W193" i="66"/>
  <c r="V193" i="66"/>
  <c r="U193" i="66"/>
  <c r="T193" i="66"/>
  <c r="S193" i="66"/>
  <c r="O193" i="66"/>
  <c r="K193" i="66"/>
  <c r="Z192" i="66"/>
  <c r="Y192" i="66"/>
  <c r="X192" i="66"/>
  <c r="W192" i="66"/>
  <c r="V192" i="66"/>
  <c r="U192" i="66"/>
  <c r="T192" i="66"/>
  <c r="S192" i="66"/>
  <c r="O192" i="66"/>
  <c r="K192" i="66"/>
  <c r="Z191" i="66"/>
  <c r="Y191" i="66"/>
  <c r="X191" i="66"/>
  <c r="W191" i="66"/>
  <c r="V191" i="66"/>
  <c r="U191" i="66"/>
  <c r="T191" i="66"/>
  <c r="S191" i="66"/>
  <c r="O191" i="66"/>
  <c r="K191" i="66"/>
  <c r="Z190" i="66"/>
  <c r="Y190" i="66"/>
  <c r="X190" i="66"/>
  <c r="W190" i="66"/>
  <c r="V190" i="66"/>
  <c r="U190" i="66"/>
  <c r="T190" i="66"/>
  <c r="S190" i="66"/>
  <c r="O190" i="66"/>
  <c r="K190" i="66"/>
  <c r="Z189" i="66"/>
  <c r="Y189" i="66"/>
  <c r="X189" i="66"/>
  <c r="W189" i="66"/>
  <c r="V189" i="66"/>
  <c r="U189" i="66"/>
  <c r="T189" i="66"/>
  <c r="S189" i="66"/>
  <c r="O189" i="66"/>
  <c r="K189" i="66"/>
  <c r="Z188" i="66"/>
  <c r="Y188" i="66"/>
  <c r="X188" i="66"/>
  <c r="W188" i="66"/>
  <c r="V188" i="66"/>
  <c r="U188" i="66"/>
  <c r="T188" i="66"/>
  <c r="S188" i="66"/>
  <c r="O188" i="66"/>
  <c r="K188" i="66"/>
  <c r="Z187" i="66"/>
  <c r="Y187" i="66"/>
  <c r="X187" i="66"/>
  <c r="W187" i="66"/>
  <c r="V187" i="66"/>
  <c r="U187" i="66"/>
  <c r="T187" i="66"/>
  <c r="S187" i="66"/>
  <c r="O187" i="66"/>
  <c r="K187" i="66"/>
  <c r="Z186" i="66"/>
  <c r="Y186" i="66"/>
  <c r="X186" i="66"/>
  <c r="W186" i="66"/>
  <c r="V186" i="66"/>
  <c r="U186" i="66"/>
  <c r="T186" i="66"/>
  <c r="S186" i="66"/>
  <c r="O186" i="66"/>
  <c r="K186" i="66"/>
  <c r="Z185" i="66"/>
  <c r="R141" i="66" s="1"/>
  <c r="Y185" i="66"/>
  <c r="X185" i="66"/>
  <c r="R139" i="66" s="1"/>
  <c r="W185" i="66"/>
  <c r="V185" i="66"/>
  <c r="U185" i="66"/>
  <c r="T185" i="66"/>
  <c r="R135" i="66" s="1"/>
  <c r="S185" i="66"/>
  <c r="O185" i="66"/>
  <c r="K185" i="66"/>
  <c r="C185" i="66"/>
  <c r="B186" i="66" s="1"/>
  <c r="C186" i="66" s="1"/>
  <c r="B187" i="66" s="1"/>
  <c r="C187" i="66" s="1"/>
  <c r="B188" i="66" s="1"/>
  <c r="C188" i="66" s="1"/>
  <c r="B189" i="66" s="1"/>
  <c r="C189" i="66" s="1"/>
  <c r="B190" i="66" s="1"/>
  <c r="C190" i="66" s="1"/>
  <c r="B191" i="66" s="1"/>
  <c r="C191" i="66" s="1"/>
  <c r="B192" i="66" s="1"/>
  <c r="C192" i="66" s="1"/>
  <c r="B193" i="66" s="1"/>
  <c r="C193" i="66" s="1"/>
  <c r="B194" i="66" s="1"/>
  <c r="C194" i="66" s="1"/>
  <c r="B195" i="66" s="1"/>
  <c r="C195" i="66" s="1"/>
  <c r="B185" i="66"/>
  <c r="A185" i="66"/>
  <c r="Z184" i="66"/>
  <c r="Y184" i="66"/>
  <c r="R140" i="66" s="1"/>
  <c r="X184" i="66"/>
  <c r="W184" i="66"/>
  <c r="R138" i="66" s="1"/>
  <c r="V184" i="66"/>
  <c r="R137" i="66" s="1"/>
  <c r="U184" i="66"/>
  <c r="R136" i="66" s="1"/>
  <c r="T184" i="66"/>
  <c r="S184" i="66"/>
  <c r="O184" i="66"/>
  <c r="K184" i="66"/>
  <c r="Z183" i="66"/>
  <c r="Y183" i="66"/>
  <c r="X183" i="66"/>
  <c r="W183" i="66"/>
  <c r="V183" i="66"/>
  <c r="U183" i="66"/>
  <c r="T183" i="66"/>
  <c r="S183" i="66"/>
  <c r="O183" i="66"/>
  <c r="K183" i="66"/>
  <c r="Z182" i="66"/>
  <c r="Y182" i="66"/>
  <c r="X182" i="66"/>
  <c r="W182" i="66"/>
  <c r="V182" i="66"/>
  <c r="U182" i="66"/>
  <c r="T182" i="66"/>
  <c r="S182" i="66"/>
  <c r="O182" i="66"/>
  <c r="K182" i="66"/>
  <c r="Z181" i="66"/>
  <c r="Y181" i="66"/>
  <c r="X181" i="66"/>
  <c r="W181" i="66"/>
  <c r="V181" i="66"/>
  <c r="U181" i="66"/>
  <c r="T181" i="66"/>
  <c r="S181" i="66"/>
  <c r="O181" i="66"/>
  <c r="K181" i="66"/>
  <c r="Z180" i="66"/>
  <c r="Y180" i="66"/>
  <c r="X180" i="66"/>
  <c r="W180" i="66"/>
  <c r="V180" i="66"/>
  <c r="U180" i="66"/>
  <c r="T180" i="66"/>
  <c r="S180" i="66"/>
  <c r="O180" i="66"/>
  <c r="K180" i="66"/>
  <c r="Z179" i="66"/>
  <c r="Y179" i="66"/>
  <c r="X179" i="66"/>
  <c r="W179" i="66"/>
  <c r="V179" i="66"/>
  <c r="U179" i="66"/>
  <c r="T179" i="66"/>
  <c r="S179" i="66"/>
  <c r="O179" i="66"/>
  <c r="K179" i="66"/>
  <c r="Z178" i="66"/>
  <c r="Y178" i="66"/>
  <c r="X178" i="66"/>
  <c r="W178" i="66"/>
  <c r="V178" i="66"/>
  <c r="U178" i="66"/>
  <c r="T178" i="66"/>
  <c r="S178" i="66"/>
  <c r="O178" i="66"/>
  <c r="K178" i="66"/>
  <c r="Z177" i="66"/>
  <c r="Y177" i="66"/>
  <c r="X177" i="66"/>
  <c r="W177" i="66"/>
  <c r="V177" i="66"/>
  <c r="U177" i="66"/>
  <c r="T177" i="66"/>
  <c r="S177" i="66"/>
  <c r="O177" i="66"/>
  <c r="K177" i="66"/>
  <c r="Z176" i="66"/>
  <c r="Y176" i="66"/>
  <c r="X176" i="66"/>
  <c r="W176" i="66"/>
  <c r="V176" i="66"/>
  <c r="U176" i="66"/>
  <c r="T176" i="66"/>
  <c r="S176" i="66"/>
  <c r="O176" i="66"/>
  <c r="K176" i="66"/>
  <c r="Z175" i="66"/>
  <c r="Y175" i="66"/>
  <c r="Y229" i="66" s="1"/>
  <c r="X175" i="66"/>
  <c r="W175" i="66"/>
  <c r="V175" i="66"/>
  <c r="U175" i="66"/>
  <c r="T175" i="66"/>
  <c r="S175" i="66"/>
  <c r="Q134" i="66" s="1"/>
  <c r="O175" i="66"/>
  <c r="K175" i="66"/>
  <c r="Z174" i="66"/>
  <c r="Y174" i="66"/>
  <c r="X174" i="66"/>
  <c r="W174" i="66"/>
  <c r="V174" i="66"/>
  <c r="U174" i="66"/>
  <c r="U229" i="66" s="1"/>
  <c r="T174" i="66"/>
  <c r="S174" i="66"/>
  <c r="O174" i="66"/>
  <c r="K174" i="66"/>
  <c r="B174" i="66"/>
  <c r="C174" i="66" s="1"/>
  <c r="B175" i="66" s="1"/>
  <c r="C175" i="66" s="1"/>
  <c r="B176" i="66" s="1"/>
  <c r="C176" i="66" s="1"/>
  <c r="B177" i="66" s="1"/>
  <c r="C177" i="66" s="1"/>
  <c r="B178" i="66" s="1"/>
  <c r="C178" i="66" s="1"/>
  <c r="B179" i="66" s="1"/>
  <c r="C179" i="66" s="1"/>
  <c r="B180" i="66" s="1"/>
  <c r="C180" i="66" s="1"/>
  <c r="B181" i="66" s="1"/>
  <c r="C181" i="66" s="1"/>
  <c r="B182" i="66" s="1"/>
  <c r="C182" i="66" s="1"/>
  <c r="B183" i="66" s="1"/>
  <c r="C183" i="66" s="1"/>
  <c r="B184" i="66" s="1"/>
  <c r="C184" i="66" s="1"/>
  <c r="A174" i="66"/>
  <c r="Z173" i="66"/>
  <c r="Y173" i="66"/>
  <c r="X173" i="66"/>
  <c r="W173" i="66"/>
  <c r="V173" i="66"/>
  <c r="U173" i="66"/>
  <c r="T173" i="66"/>
  <c r="S173" i="66"/>
  <c r="O173" i="66"/>
  <c r="K173" i="66"/>
  <c r="Z172" i="66"/>
  <c r="Y172" i="66"/>
  <c r="X172" i="66"/>
  <c r="W172" i="66"/>
  <c r="V172" i="66"/>
  <c r="U172" i="66"/>
  <c r="T172" i="66"/>
  <c r="S172" i="66"/>
  <c r="O172" i="66"/>
  <c r="K172" i="66"/>
  <c r="Z171" i="66"/>
  <c r="Y171" i="66"/>
  <c r="X171" i="66"/>
  <c r="W171" i="66"/>
  <c r="V171" i="66"/>
  <c r="U171" i="66"/>
  <c r="T171" i="66"/>
  <c r="S171" i="66"/>
  <c r="O171" i="66"/>
  <c r="K171" i="66"/>
  <c r="Z170" i="66"/>
  <c r="Y170" i="66"/>
  <c r="X170" i="66"/>
  <c r="W170" i="66"/>
  <c r="V170" i="66"/>
  <c r="U170" i="66"/>
  <c r="T170" i="66"/>
  <c r="S170" i="66"/>
  <c r="O170" i="66"/>
  <c r="K170" i="66"/>
  <c r="Z169" i="66"/>
  <c r="Y169" i="66"/>
  <c r="X169" i="66"/>
  <c r="W169" i="66"/>
  <c r="V169" i="66"/>
  <c r="U169" i="66"/>
  <c r="T169" i="66"/>
  <c r="S169" i="66"/>
  <c r="O169" i="66"/>
  <c r="K169" i="66"/>
  <c r="Z168" i="66"/>
  <c r="Y168" i="66"/>
  <c r="X168" i="66"/>
  <c r="W168" i="66"/>
  <c r="V168" i="66"/>
  <c r="U168" i="66"/>
  <c r="T168" i="66"/>
  <c r="S168" i="66"/>
  <c r="O168" i="66"/>
  <c r="K168" i="66"/>
  <c r="Z167" i="66"/>
  <c r="Y167" i="66"/>
  <c r="X167" i="66"/>
  <c r="W167" i="66"/>
  <c r="V167" i="66"/>
  <c r="U167" i="66"/>
  <c r="T167" i="66"/>
  <c r="S167" i="66"/>
  <c r="O167" i="66"/>
  <c r="K167" i="66"/>
  <c r="Z166" i="66"/>
  <c r="Y166" i="66"/>
  <c r="X166" i="66"/>
  <c r="W166" i="66"/>
  <c r="V166" i="66"/>
  <c r="U166" i="66"/>
  <c r="T166" i="66"/>
  <c r="S166" i="66"/>
  <c r="O166" i="66"/>
  <c r="K166" i="66"/>
  <c r="Z165" i="66"/>
  <c r="Y165" i="66"/>
  <c r="X165" i="66"/>
  <c r="W165" i="66"/>
  <c r="V165" i="66"/>
  <c r="U165" i="66"/>
  <c r="T165" i="66"/>
  <c r="S165" i="66"/>
  <c r="O165" i="66"/>
  <c r="K165" i="66"/>
  <c r="Z164" i="66"/>
  <c r="Y164" i="66"/>
  <c r="X164" i="66"/>
  <c r="W164" i="66"/>
  <c r="V164" i="66"/>
  <c r="U164" i="66"/>
  <c r="T164" i="66"/>
  <c r="S164" i="66"/>
  <c r="O164" i="66"/>
  <c r="K164" i="66"/>
  <c r="Z163" i="66"/>
  <c r="Z229" i="66" s="1"/>
  <c r="Y163" i="66"/>
  <c r="X163" i="66"/>
  <c r="W163" i="66"/>
  <c r="V163" i="66"/>
  <c r="U163" i="66"/>
  <c r="T163" i="66"/>
  <c r="P135" i="66" s="1"/>
  <c r="V135" i="66" s="1"/>
  <c r="S163" i="66"/>
  <c r="O163" i="66"/>
  <c r="K163" i="66"/>
  <c r="Z162" i="66"/>
  <c r="Y162" i="66"/>
  <c r="X162" i="66"/>
  <c r="P139" i="66" s="1"/>
  <c r="W162" i="66"/>
  <c r="W229" i="66" s="1"/>
  <c r="V162" i="66"/>
  <c r="V229" i="66" s="1"/>
  <c r="U162" i="66"/>
  <c r="T162" i="66"/>
  <c r="T229" i="66" s="1"/>
  <c r="S162" i="66"/>
  <c r="O162" i="66"/>
  <c r="K162" i="66"/>
  <c r="C162" i="66"/>
  <c r="B163" i="66" s="1"/>
  <c r="C163" i="66" s="1"/>
  <c r="B164" i="66" s="1"/>
  <c r="C164" i="66" s="1"/>
  <c r="B165" i="66" s="1"/>
  <c r="C165" i="66" s="1"/>
  <c r="B166" i="66" s="1"/>
  <c r="C166" i="66" s="1"/>
  <c r="B167" i="66" s="1"/>
  <c r="C167" i="66" s="1"/>
  <c r="B168" i="66" s="1"/>
  <c r="C168" i="66" s="1"/>
  <c r="B169" i="66" s="1"/>
  <c r="C169" i="66" s="1"/>
  <c r="B170" i="66" s="1"/>
  <c r="C170" i="66" s="1"/>
  <c r="B171" i="66" s="1"/>
  <c r="C171" i="66" s="1"/>
  <c r="B172" i="66" s="1"/>
  <c r="C172" i="66" s="1"/>
  <c r="B173" i="66" s="1"/>
  <c r="C173" i="66" s="1"/>
  <c r="B162" i="66"/>
  <c r="A162" i="66"/>
  <c r="L158" i="66"/>
  <c r="K157" i="66"/>
  <c r="K156" i="66"/>
  <c r="K155" i="66"/>
  <c r="K154" i="66"/>
  <c r="K153" i="66"/>
  <c r="K152" i="66"/>
  <c r="K158" i="66" s="1"/>
  <c r="K146" i="66"/>
  <c r="G146" i="66" s="1"/>
  <c r="F146" i="66"/>
  <c r="D146" i="66"/>
  <c r="A146" i="66"/>
  <c r="K144" i="66"/>
  <c r="L144" i="66" s="1"/>
  <c r="F144" i="66"/>
  <c r="D144" i="66"/>
  <c r="A144" i="66"/>
  <c r="L142" i="66"/>
  <c r="K142" i="66"/>
  <c r="G142" i="66" s="1"/>
  <c r="F142" i="66"/>
  <c r="D142" i="66"/>
  <c r="A142" i="66"/>
  <c r="Q141" i="66"/>
  <c r="P141" i="66"/>
  <c r="T140" i="66"/>
  <c r="Q140" i="66"/>
  <c r="P140" i="66"/>
  <c r="V140" i="66" s="1"/>
  <c r="L140" i="66"/>
  <c r="K140" i="66"/>
  <c r="G140" i="66" s="1"/>
  <c r="F140" i="66"/>
  <c r="D140" i="66"/>
  <c r="A140" i="66"/>
  <c r="Q139" i="66"/>
  <c r="Q138" i="66"/>
  <c r="P138" i="66"/>
  <c r="L138" i="66"/>
  <c r="K138" i="66"/>
  <c r="G138" i="66"/>
  <c r="F138" i="66"/>
  <c r="D138" i="66"/>
  <c r="A138" i="66"/>
  <c r="S137" i="66"/>
  <c r="Q137" i="66"/>
  <c r="P137" i="66"/>
  <c r="V137" i="66" s="1"/>
  <c r="Q136" i="66"/>
  <c r="P136" i="66"/>
  <c r="L136" i="66"/>
  <c r="K136" i="66"/>
  <c r="K149" i="66" s="1"/>
  <c r="L148" i="66" s="1"/>
  <c r="G136" i="66"/>
  <c r="F136" i="66"/>
  <c r="D136" i="66"/>
  <c r="A136" i="66"/>
  <c r="U135" i="66"/>
  <c r="Q135" i="66"/>
  <c r="R134" i="66"/>
  <c r="H140" i="66" s="1"/>
  <c r="P134" i="66"/>
  <c r="Z113" i="66"/>
  <c r="Y113" i="66"/>
  <c r="X113" i="66"/>
  <c r="W113" i="66"/>
  <c r="V113" i="66"/>
  <c r="U113" i="66"/>
  <c r="T113" i="66"/>
  <c r="S113" i="66"/>
  <c r="O113" i="66"/>
  <c r="K113" i="66"/>
  <c r="Z112" i="66"/>
  <c r="Y112" i="66"/>
  <c r="X112" i="66"/>
  <c r="W112" i="66"/>
  <c r="V112" i="66"/>
  <c r="U112" i="66"/>
  <c r="T112" i="66"/>
  <c r="S112" i="66"/>
  <c r="O112" i="66"/>
  <c r="K112" i="66"/>
  <c r="Z111" i="66"/>
  <c r="Y111" i="66"/>
  <c r="X111" i="66"/>
  <c r="W111" i="66"/>
  <c r="V111" i="66"/>
  <c r="U111" i="66"/>
  <c r="T111" i="66"/>
  <c r="S111" i="66"/>
  <c r="O111" i="66"/>
  <c r="K111" i="66"/>
  <c r="Z110" i="66"/>
  <c r="Y110" i="66"/>
  <c r="X110" i="66"/>
  <c r="W110" i="66"/>
  <c r="V110" i="66"/>
  <c r="U110" i="66"/>
  <c r="T110" i="66"/>
  <c r="S110" i="66"/>
  <c r="O110" i="66"/>
  <c r="K110" i="66"/>
  <c r="Z109" i="66"/>
  <c r="Y109" i="66"/>
  <c r="X109" i="66"/>
  <c r="W109" i="66"/>
  <c r="V109" i="66"/>
  <c r="U109" i="66"/>
  <c r="T109" i="66"/>
  <c r="S109" i="66"/>
  <c r="O109" i="66"/>
  <c r="K109" i="66"/>
  <c r="Z108" i="66"/>
  <c r="Y108" i="66"/>
  <c r="X108" i="66"/>
  <c r="W108" i="66"/>
  <c r="V108" i="66"/>
  <c r="U108" i="66"/>
  <c r="T108" i="66"/>
  <c r="S108" i="66"/>
  <c r="O108" i="66"/>
  <c r="K108" i="66"/>
  <c r="Z107" i="66"/>
  <c r="Y107" i="66"/>
  <c r="X107" i="66"/>
  <c r="W107" i="66"/>
  <c r="V107" i="66"/>
  <c r="U107" i="66"/>
  <c r="T107" i="66"/>
  <c r="S107" i="66"/>
  <c r="O107" i="66"/>
  <c r="K107" i="66"/>
  <c r="Z106" i="66"/>
  <c r="Y106" i="66"/>
  <c r="X106" i="66"/>
  <c r="W106" i="66"/>
  <c r="V106" i="66"/>
  <c r="U106" i="66"/>
  <c r="T106" i="66"/>
  <c r="S106" i="66"/>
  <c r="O106" i="66"/>
  <c r="K106" i="66"/>
  <c r="Z105" i="66"/>
  <c r="Y105" i="66"/>
  <c r="X105" i="66"/>
  <c r="W105" i="66"/>
  <c r="V105" i="66"/>
  <c r="U105" i="66"/>
  <c r="T105" i="66"/>
  <c r="S105" i="66"/>
  <c r="O105" i="66"/>
  <c r="K105" i="66"/>
  <c r="Z104" i="66"/>
  <c r="Y104" i="66"/>
  <c r="X104" i="66"/>
  <c r="W104" i="66"/>
  <c r="V104" i="66"/>
  <c r="U104" i="66"/>
  <c r="U21" i="66" s="1"/>
  <c r="T104" i="66"/>
  <c r="S104" i="66"/>
  <c r="O104" i="66"/>
  <c r="K104" i="66"/>
  <c r="Z103" i="66"/>
  <c r="U26" i="66" s="1"/>
  <c r="Y103" i="66"/>
  <c r="U25" i="66" s="1"/>
  <c r="X103" i="66"/>
  <c r="W103" i="66"/>
  <c r="V103" i="66"/>
  <c r="U103" i="66"/>
  <c r="T103" i="66"/>
  <c r="S103" i="66"/>
  <c r="U19" i="66" s="1"/>
  <c r="O103" i="66"/>
  <c r="K103" i="66"/>
  <c r="B103" i="66"/>
  <c r="C103" i="66" s="1"/>
  <c r="B104" i="66" s="1"/>
  <c r="C104" i="66" s="1"/>
  <c r="B105" i="66" s="1"/>
  <c r="C105" i="66" s="1"/>
  <c r="B106" i="66" s="1"/>
  <c r="C106" i="66" s="1"/>
  <c r="B107" i="66" s="1"/>
  <c r="C107" i="66" s="1"/>
  <c r="B108" i="66" s="1"/>
  <c r="C108" i="66" s="1"/>
  <c r="B109" i="66" s="1"/>
  <c r="C109" i="66" s="1"/>
  <c r="B110" i="66" s="1"/>
  <c r="C110" i="66" s="1"/>
  <c r="B111" i="66" s="1"/>
  <c r="C111" i="66" s="1"/>
  <c r="B112" i="66" s="1"/>
  <c r="C112" i="66" s="1"/>
  <c r="B113" i="66" s="1"/>
  <c r="C113" i="66" s="1"/>
  <c r="A103" i="66"/>
  <c r="Z102" i="66"/>
  <c r="Y102" i="66"/>
  <c r="X102" i="66"/>
  <c r="U24" i="66" s="1"/>
  <c r="W102" i="66"/>
  <c r="U23" i="66" s="1"/>
  <c r="V102" i="66"/>
  <c r="U22" i="66" s="1"/>
  <c r="U102" i="66"/>
  <c r="T102" i="66"/>
  <c r="S102" i="66"/>
  <c r="O102" i="66"/>
  <c r="K102" i="66"/>
  <c r="Z101" i="66"/>
  <c r="Y101" i="66"/>
  <c r="X101" i="66"/>
  <c r="W101" i="66"/>
  <c r="V101" i="66"/>
  <c r="U101" i="66"/>
  <c r="T101" i="66"/>
  <c r="S101" i="66"/>
  <c r="O101" i="66"/>
  <c r="K101" i="66"/>
  <c r="Z100" i="66"/>
  <c r="Y100" i="66"/>
  <c r="X100" i="66"/>
  <c r="W100" i="66"/>
  <c r="V100" i="66"/>
  <c r="U100" i="66"/>
  <c r="T100" i="66"/>
  <c r="S100" i="66"/>
  <c r="O100" i="66"/>
  <c r="K100" i="66"/>
  <c r="Z99" i="66"/>
  <c r="Y99" i="66"/>
  <c r="X99" i="66"/>
  <c r="W99" i="66"/>
  <c r="V99" i="66"/>
  <c r="U99" i="66"/>
  <c r="T99" i="66"/>
  <c r="S99" i="66"/>
  <c r="O99" i="66"/>
  <c r="K99" i="66"/>
  <c r="Z98" i="66"/>
  <c r="Y98" i="66"/>
  <c r="X98" i="66"/>
  <c r="W98" i="66"/>
  <c r="V98" i="66"/>
  <c r="U98" i="66"/>
  <c r="T98" i="66"/>
  <c r="S98" i="66"/>
  <c r="O98" i="66"/>
  <c r="K98" i="66"/>
  <c r="Z97" i="66"/>
  <c r="Y97" i="66"/>
  <c r="X97" i="66"/>
  <c r="W97" i="66"/>
  <c r="V97" i="66"/>
  <c r="U97" i="66"/>
  <c r="T97" i="66"/>
  <c r="S97" i="66"/>
  <c r="O97" i="66"/>
  <c r="K97" i="66"/>
  <c r="Z96" i="66"/>
  <c r="Y96" i="66"/>
  <c r="X96" i="66"/>
  <c r="W96" i="66"/>
  <c r="V96" i="66"/>
  <c r="U96" i="66"/>
  <c r="T96" i="66"/>
  <c r="S96" i="66"/>
  <c r="O96" i="66"/>
  <c r="K96" i="66"/>
  <c r="Z95" i="66"/>
  <c r="Y95" i="66"/>
  <c r="X95" i="66"/>
  <c r="W95" i="66"/>
  <c r="V95" i="66"/>
  <c r="U95" i="66"/>
  <c r="T95" i="66"/>
  <c r="S95" i="66"/>
  <c r="O95" i="66"/>
  <c r="K95" i="66"/>
  <c r="Z94" i="66"/>
  <c r="Y94" i="66"/>
  <c r="X94" i="66"/>
  <c r="W94" i="66"/>
  <c r="V94" i="66"/>
  <c r="U94" i="66"/>
  <c r="T94" i="66"/>
  <c r="S94" i="66"/>
  <c r="O94" i="66"/>
  <c r="K94" i="66"/>
  <c r="Z93" i="66"/>
  <c r="Y93" i="66"/>
  <c r="X93" i="66"/>
  <c r="W93" i="66"/>
  <c r="V93" i="66"/>
  <c r="U93" i="66"/>
  <c r="T93" i="66"/>
  <c r="S93" i="66"/>
  <c r="T19" i="66" s="1"/>
  <c r="O93" i="66"/>
  <c r="K93" i="66"/>
  <c r="Z92" i="66"/>
  <c r="T26" i="66" s="1"/>
  <c r="Y92" i="66"/>
  <c r="X92" i="66"/>
  <c r="T24" i="66" s="1"/>
  <c r="W92" i="66"/>
  <c r="V92" i="66"/>
  <c r="T22" i="66" s="1"/>
  <c r="U92" i="66"/>
  <c r="T92" i="66"/>
  <c r="S92" i="66"/>
  <c r="O92" i="66"/>
  <c r="K92" i="66"/>
  <c r="C92" i="66"/>
  <c r="B93" i="66" s="1"/>
  <c r="C93" i="66" s="1"/>
  <c r="B94" i="66" s="1"/>
  <c r="C94" i="66" s="1"/>
  <c r="B95" i="66" s="1"/>
  <c r="C95" i="66" s="1"/>
  <c r="B96" i="66" s="1"/>
  <c r="C96" i="66" s="1"/>
  <c r="B97" i="66" s="1"/>
  <c r="C97" i="66" s="1"/>
  <c r="B98" i="66" s="1"/>
  <c r="C98" i="66" s="1"/>
  <c r="B99" i="66" s="1"/>
  <c r="C99" i="66" s="1"/>
  <c r="B100" i="66" s="1"/>
  <c r="C100" i="66" s="1"/>
  <c r="B101" i="66" s="1"/>
  <c r="C101" i="66" s="1"/>
  <c r="B102" i="66" s="1"/>
  <c r="C102" i="66" s="1"/>
  <c r="B92" i="66"/>
  <c r="A92" i="66"/>
  <c r="Z91" i="66"/>
  <c r="Y91" i="66"/>
  <c r="X91" i="66"/>
  <c r="W91" i="66"/>
  <c r="T23" i="66" s="1"/>
  <c r="V91" i="66"/>
  <c r="U91" i="66"/>
  <c r="T21" i="66" s="1"/>
  <c r="T91" i="66"/>
  <c r="T20" i="66" s="1"/>
  <c r="S91" i="66"/>
  <c r="O91" i="66"/>
  <c r="K91" i="66"/>
  <c r="Z90" i="66"/>
  <c r="Y90" i="66"/>
  <c r="X90" i="66"/>
  <c r="W90" i="66"/>
  <c r="V90" i="66"/>
  <c r="U90" i="66"/>
  <c r="T90" i="66"/>
  <c r="S90" i="66"/>
  <c r="O90" i="66"/>
  <c r="K90" i="66"/>
  <c r="Z89" i="66"/>
  <c r="Y89" i="66"/>
  <c r="X89" i="66"/>
  <c r="W89" i="66"/>
  <c r="V89" i="66"/>
  <c r="U89" i="66"/>
  <c r="T89" i="66"/>
  <c r="S89" i="66"/>
  <c r="O89" i="66"/>
  <c r="K89" i="66"/>
  <c r="Z88" i="66"/>
  <c r="Y88" i="66"/>
  <c r="X88" i="66"/>
  <c r="W88" i="66"/>
  <c r="V88" i="66"/>
  <c r="U88" i="66"/>
  <c r="T88" i="66"/>
  <c r="S88" i="66"/>
  <c r="O88" i="66"/>
  <c r="K88" i="66"/>
  <c r="Z87" i="66"/>
  <c r="Y87" i="66"/>
  <c r="X87" i="66"/>
  <c r="W87" i="66"/>
  <c r="V87" i="66"/>
  <c r="U87" i="66"/>
  <c r="T87" i="66"/>
  <c r="S87" i="66"/>
  <c r="O87" i="66"/>
  <c r="K87" i="66"/>
  <c r="Z86" i="66"/>
  <c r="Y86" i="66"/>
  <c r="X86" i="66"/>
  <c r="W86" i="66"/>
  <c r="V86" i="66"/>
  <c r="U86" i="66"/>
  <c r="T86" i="66"/>
  <c r="S86" i="66"/>
  <c r="O86" i="66"/>
  <c r="K86" i="66"/>
  <c r="Z85" i="66"/>
  <c r="Y85" i="66"/>
  <c r="X85" i="66"/>
  <c r="W85" i="66"/>
  <c r="V85" i="66"/>
  <c r="U85" i="66"/>
  <c r="T85" i="66"/>
  <c r="S85" i="66"/>
  <c r="O85" i="66"/>
  <c r="K85" i="66"/>
  <c r="Z84" i="66"/>
  <c r="Y84" i="66"/>
  <c r="X84" i="66"/>
  <c r="W84" i="66"/>
  <c r="V84" i="66"/>
  <c r="U84" i="66"/>
  <c r="T84" i="66"/>
  <c r="S84" i="66"/>
  <c r="O84" i="66"/>
  <c r="K84" i="66"/>
  <c r="Z83" i="66"/>
  <c r="Y83" i="66"/>
  <c r="X83" i="66"/>
  <c r="W83" i="66"/>
  <c r="V83" i="66"/>
  <c r="U83" i="66"/>
  <c r="T83" i="66"/>
  <c r="S83" i="66"/>
  <c r="O83" i="66"/>
  <c r="K83" i="66"/>
  <c r="Z82" i="66"/>
  <c r="Y82" i="66"/>
  <c r="X82" i="66"/>
  <c r="W82" i="66"/>
  <c r="S23" i="66" s="1"/>
  <c r="V82" i="66"/>
  <c r="U82" i="66"/>
  <c r="T82" i="66"/>
  <c r="S82" i="66"/>
  <c r="O82" i="66"/>
  <c r="K82" i="66"/>
  <c r="Z81" i="66"/>
  <c r="Y81" i="66"/>
  <c r="X81" i="66"/>
  <c r="W81" i="66"/>
  <c r="V81" i="66"/>
  <c r="U81" i="66"/>
  <c r="T81" i="66"/>
  <c r="S20" i="66" s="1"/>
  <c r="S81" i="66"/>
  <c r="S19" i="66" s="1"/>
  <c r="O81" i="66"/>
  <c r="K81" i="66"/>
  <c r="B81" i="66"/>
  <c r="C81" i="66" s="1"/>
  <c r="B82" i="66" s="1"/>
  <c r="C82" i="66" s="1"/>
  <c r="B83" i="66" s="1"/>
  <c r="C83" i="66" s="1"/>
  <c r="B84" i="66" s="1"/>
  <c r="C84" i="66" s="1"/>
  <c r="B85" i="66" s="1"/>
  <c r="C85" i="66" s="1"/>
  <c r="B86" i="66" s="1"/>
  <c r="C86" i="66" s="1"/>
  <c r="B87" i="66" s="1"/>
  <c r="C87" i="66" s="1"/>
  <c r="B88" i="66" s="1"/>
  <c r="C88" i="66" s="1"/>
  <c r="B89" i="66" s="1"/>
  <c r="C89" i="66" s="1"/>
  <c r="B90" i="66" s="1"/>
  <c r="C90" i="66" s="1"/>
  <c r="B91" i="66" s="1"/>
  <c r="C91" i="66" s="1"/>
  <c r="A81" i="66"/>
  <c r="Z80" i="66"/>
  <c r="S26" i="66" s="1"/>
  <c r="Y80" i="66"/>
  <c r="X80" i="66"/>
  <c r="S24" i="66" s="1"/>
  <c r="W80" i="66"/>
  <c r="V80" i="66"/>
  <c r="U80" i="66"/>
  <c r="T80" i="66"/>
  <c r="S80" i="66"/>
  <c r="O80" i="66"/>
  <c r="K80" i="66"/>
  <c r="Z79" i="66"/>
  <c r="Y79" i="66"/>
  <c r="X79" i="66"/>
  <c r="W79" i="66"/>
  <c r="V79" i="66"/>
  <c r="U79" i="66"/>
  <c r="T79" i="66"/>
  <c r="S79" i="66"/>
  <c r="O79" i="66"/>
  <c r="K79" i="66"/>
  <c r="Z78" i="66"/>
  <c r="Y78" i="66"/>
  <c r="X78" i="66"/>
  <c r="W78" i="66"/>
  <c r="V78" i="66"/>
  <c r="U78" i="66"/>
  <c r="T78" i="66"/>
  <c r="S78" i="66"/>
  <c r="O78" i="66"/>
  <c r="K78" i="66"/>
  <c r="Z77" i="66"/>
  <c r="Y77" i="66"/>
  <c r="X77" i="66"/>
  <c r="W77" i="66"/>
  <c r="V77" i="66"/>
  <c r="U77" i="66"/>
  <c r="T77" i="66"/>
  <c r="S77" i="66"/>
  <c r="O77" i="66"/>
  <c r="K77" i="66"/>
  <c r="Z76" i="66"/>
  <c r="Y76" i="66"/>
  <c r="X76" i="66"/>
  <c r="W76" i="66"/>
  <c r="V76" i="66"/>
  <c r="U76" i="66"/>
  <c r="T76" i="66"/>
  <c r="S76" i="66"/>
  <c r="O76" i="66"/>
  <c r="K76" i="66"/>
  <c r="Z75" i="66"/>
  <c r="Y75" i="66"/>
  <c r="X75" i="66"/>
  <c r="W75" i="66"/>
  <c r="V75" i="66"/>
  <c r="U75" i="66"/>
  <c r="T75" i="66"/>
  <c r="S75" i="66"/>
  <c r="O75" i="66"/>
  <c r="K75" i="66"/>
  <c r="Z74" i="66"/>
  <c r="Y74" i="66"/>
  <c r="X74" i="66"/>
  <c r="W74" i="66"/>
  <c r="V74" i="66"/>
  <c r="U74" i="66"/>
  <c r="T74" i="66"/>
  <c r="S74" i="66"/>
  <c r="O74" i="66"/>
  <c r="K74" i="66"/>
  <c r="Z73" i="66"/>
  <c r="Y73" i="66"/>
  <c r="X73" i="66"/>
  <c r="W73" i="66"/>
  <c r="V73" i="66"/>
  <c r="U73" i="66"/>
  <c r="T73" i="66"/>
  <c r="S73" i="66"/>
  <c r="O73" i="66"/>
  <c r="K73" i="66"/>
  <c r="Z72" i="66"/>
  <c r="Y72" i="66"/>
  <c r="X72" i="66"/>
  <c r="W72" i="66"/>
  <c r="V72" i="66"/>
  <c r="U72" i="66"/>
  <c r="T72" i="66"/>
  <c r="S72" i="66"/>
  <c r="O72" i="66"/>
  <c r="K72" i="66"/>
  <c r="Z71" i="66"/>
  <c r="Y71" i="66"/>
  <c r="X71" i="66"/>
  <c r="W71" i="66"/>
  <c r="V71" i="66"/>
  <c r="U71" i="66"/>
  <c r="T71" i="66"/>
  <c r="S71" i="66"/>
  <c r="O71" i="66"/>
  <c r="K71" i="66"/>
  <c r="Z70" i="66"/>
  <c r="Y70" i="66"/>
  <c r="X70" i="66"/>
  <c r="R24" i="66" s="1"/>
  <c r="W70" i="66"/>
  <c r="V70" i="66"/>
  <c r="U70" i="66"/>
  <c r="T70" i="66"/>
  <c r="R20" i="66" s="1"/>
  <c r="S70" i="66"/>
  <c r="O70" i="66"/>
  <c r="K70" i="66"/>
  <c r="C70" i="66"/>
  <c r="B71" i="66" s="1"/>
  <c r="C71" i="66" s="1"/>
  <c r="B72" i="66" s="1"/>
  <c r="C72" i="66" s="1"/>
  <c r="B73" i="66" s="1"/>
  <c r="C73" i="66" s="1"/>
  <c r="B74" i="66" s="1"/>
  <c r="C74" i="66" s="1"/>
  <c r="B75" i="66" s="1"/>
  <c r="C75" i="66" s="1"/>
  <c r="B76" i="66" s="1"/>
  <c r="C76" i="66" s="1"/>
  <c r="B77" i="66" s="1"/>
  <c r="C77" i="66" s="1"/>
  <c r="B78" i="66" s="1"/>
  <c r="C78" i="66" s="1"/>
  <c r="B79" i="66" s="1"/>
  <c r="C79" i="66" s="1"/>
  <c r="B80" i="66" s="1"/>
  <c r="C80" i="66" s="1"/>
  <c r="B70" i="66"/>
  <c r="A70" i="66"/>
  <c r="Z69" i="66"/>
  <c r="Y69" i="66"/>
  <c r="R25" i="66" s="1"/>
  <c r="X69" i="66"/>
  <c r="W69" i="66"/>
  <c r="R23" i="66" s="1"/>
  <c r="V69" i="66"/>
  <c r="U69" i="66"/>
  <c r="R21" i="66" s="1"/>
  <c r="T69" i="66"/>
  <c r="S69" i="66"/>
  <c r="O69" i="66"/>
  <c r="K69" i="66"/>
  <c r="Z68" i="66"/>
  <c r="Y68" i="66"/>
  <c r="X68" i="66"/>
  <c r="W68" i="66"/>
  <c r="V68" i="66"/>
  <c r="U68" i="66"/>
  <c r="T68" i="66"/>
  <c r="S68" i="66"/>
  <c r="O68" i="66"/>
  <c r="K68" i="66"/>
  <c r="Z67" i="66"/>
  <c r="Y67" i="66"/>
  <c r="X67" i="66"/>
  <c r="W67" i="66"/>
  <c r="V67" i="66"/>
  <c r="U67" i="66"/>
  <c r="T67" i="66"/>
  <c r="S67" i="66"/>
  <c r="O67" i="66"/>
  <c r="K67" i="66"/>
  <c r="Z66" i="66"/>
  <c r="Y66" i="66"/>
  <c r="X66" i="66"/>
  <c r="W66" i="66"/>
  <c r="V66" i="66"/>
  <c r="U66" i="66"/>
  <c r="T66" i="66"/>
  <c r="S66" i="66"/>
  <c r="O66" i="66"/>
  <c r="K66" i="66"/>
  <c r="Z65" i="66"/>
  <c r="Y65" i="66"/>
  <c r="X65" i="66"/>
  <c r="W65" i="66"/>
  <c r="V65" i="66"/>
  <c r="U65" i="66"/>
  <c r="T65" i="66"/>
  <c r="S65" i="66"/>
  <c r="O65" i="66"/>
  <c r="K65" i="66"/>
  <c r="Z64" i="66"/>
  <c r="Y64" i="66"/>
  <c r="X64" i="66"/>
  <c r="W64" i="66"/>
  <c r="V64" i="66"/>
  <c r="U64" i="66"/>
  <c r="T64" i="66"/>
  <c r="S64" i="66"/>
  <c r="O64" i="66"/>
  <c r="K64" i="66"/>
  <c r="Z63" i="66"/>
  <c r="Y63" i="66"/>
  <c r="X63" i="66"/>
  <c r="W63" i="66"/>
  <c r="V63" i="66"/>
  <c r="U63" i="66"/>
  <c r="T63" i="66"/>
  <c r="S63" i="66"/>
  <c r="O63" i="66"/>
  <c r="K63" i="66"/>
  <c r="Z62" i="66"/>
  <c r="Y62" i="66"/>
  <c r="X62" i="66"/>
  <c r="W62" i="66"/>
  <c r="V62" i="66"/>
  <c r="U62" i="66"/>
  <c r="T62" i="66"/>
  <c r="S62" i="66"/>
  <c r="O62" i="66"/>
  <c r="K62" i="66"/>
  <c r="Z61" i="66"/>
  <c r="Y61" i="66"/>
  <c r="X61" i="66"/>
  <c r="W61" i="66"/>
  <c r="V61" i="66"/>
  <c r="U61" i="66"/>
  <c r="T61" i="66"/>
  <c r="S61" i="66"/>
  <c r="O61" i="66"/>
  <c r="K61" i="66"/>
  <c r="Z60" i="66"/>
  <c r="Y60" i="66"/>
  <c r="X60" i="66"/>
  <c r="W60" i="66"/>
  <c r="V60" i="66"/>
  <c r="U60" i="66"/>
  <c r="T60" i="66"/>
  <c r="S60" i="66"/>
  <c r="O60" i="66"/>
  <c r="K60" i="66"/>
  <c r="Z59" i="66"/>
  <c r="Y59" i="66"/>
  <c r="X59" i="66"/>
  <c r="W59" i="66"/>
  <c r="Q23" i="66" s="1"/>
  <c r="V59" i="66"/>
  <c r="U59" i="66"/>
  <c r="T59" i="66"/>
  <c r="S59" i="66"/>
  <c r="O59" i="66"/>
  <c r="K59" i="66"/>
  <c r="B59" i="66"/>
  <c r="C59" i="66" s="1"/>
  <c r="B60" i="66" s="1"/>
  <c r="C60" i="66" s="1"/>
  <c r="B61" i="66" s="1"/>
  <c r="C61" i="66" s="1"/>
  <c r="B62" i="66" s="1"/>
  <c r="C62" i="66" s="1"/>
  <c r="B63" i="66" s="1"/>
  <c r="C63" i="66" s="1"/>
  <c r="B64" i="66" s="1"/>
  <c r="C64" i="66" s="1"/>
  <c r="B65" i="66" s="1"/>
  <c r="C65" i="66" s="1"/>
  <c r="B66" i="66" s="1"/>
  <c r="C66" i="66" s="1"/>
  <c r="B67" i="66" s="1"/>
  <c r="C67" i="66" s="1"/>
  <c r="B68" i="66" s="1"/>
  <c r="C68" i="66" s="1"/>
  <c r="B69" i="66" s="1"/>
  <c r="C69" i="66" s="1"/>
  <c r="A59" i="66"/>
  <c r="Z58" i="66"/>
  <c r="Y58" i="66"/>
  <c r="X58" i="66"/>
  <c r="W58" i="66"/>
  <c r="V58" i="66"/>
  <c r="U58" i="66"/>
  <c r="T58" i="66"/>
  <c r="S58" i="66"/>
  <c r="O58" i="66"/>
  <c r="K58" i="66"/>
  <c r="Z57" i="66"/>
  <c r="Y57" i="66"/>
  <c r="X57" i="66"/>
  <c r="W57" i="66"/>
  <c r="V57" i="66"/>
  <c r="U57" i="66"/>
  <c r="T57" i="66"/>
  <c r="S57" i="66"/>
  <c r="O57" i="66"/>
  <c r="K57" i="66"/>
  <c r="Z56" i="66"/>
  <c r="Y56" i="66"/>
  <c r="X56" i="66"/>
  <c r="W56" i="66"/>
  <c r="V56" i="66"/>
  <c r="U56" i="66"/>
  <c r="T56" i="66"/>
  <c r="S56" i="66"/>
  <c r="O56" i="66"/>
  <c r="K56" i="66"/>
  <c r="Z55" i="66"/>
  <c r="Y55" i="66"/>
  <c r="X55" i="66"/>
  <c r="W55" i="66"/>
  <c r="V55" i="66"/>
  <c r="U55" i="66"/>
  <c r="T55" i="66"/>
  <c r="S55" i="66"/>
  <c r="O55" i="66"/>
  <c r="K55" i="66"/>
  <c r="Z54" i="66"/>
  <c r="Y54" i="66"/>
  <c r="X54" i="66"/>
  <c r="W54" i="66"/>
  <c r="V54" i="66"/>
  <c r="U54" i="66"/>
  <c r="T54" i="66"/>
  <c r="S54" i="66"/>
  <c r="O54" i="66"/>
  <c r="K54" i="66"/>
  <c r="Z53" i="66"/>
  <c r="Y53" i="66"/>
  <c r="X53" i="66"/>
  <c r="W53" i="66"/>
  <c r="V53" i="66"/>
  <c r="U53" i="66"/>
  <c r="T53" i="66"/>
  <c r="S53" i="66"/>
  <c r="O53" i="66"/>
  <c r="K53" i="66"/>
  <c r="Z52" i="66"/>
  <c r="Y52" i="66"/>
  <c r="X52" i="66"/>
  <c r="W52" i="66"/>
  <c r="V52" i="66"/>
  <c r="U52" i="66"/>
  <c r="T52" i="66"/>
  <c r="S52" i="66"/>
  <c r="O52" i="66"/>
  <c r="K52" i="66"/>
  <c r="Z51" i="66"/>
  <c r="Y51" i="66"/>
  <c r="X51" i="66"/>
  <c r="W51" i="66"/>
  <c r="V51" i="66"/>
  <c r="U51" i="66"/>
  <c r="T51" i="66"/>
  <c r="S51" i="66"/>
  <c r="O51" i="66"/>
  <c r="K51" i="66"/>
  <c r="Z50" i="66"/>
  <c r="Y50" i="66"/>
  <c r="X50" i="66"/>
  <c r="W50" i="66"/>
  <c r="V50" i="66"/>
  <c r="U50" i="66"/>
  <c r="T50" i="66"/>
  <c r="S50" i="66"/>
  <c r="O50" i="66"/>
  <c r="K50" i="66"/>
  <c r="Z49" i="66"/>
  <c r="Y49" i="66"/>
  <c r="X49" i="66"/>
  <c r="W49" i="66"/>
  <c r="V49" i="66"/>
  <c r="U49" i="66"/>
  <c r="T49" i="66"/>
  <c r="S49" i="66"/>
  <c r="O49" i="66"/>
  <c r="K49" i="66"/>
  <c r="Z48" i="66"/>
  <c r="Y48" i="66"/>
  <c r="X48" i="66"/>
  <c r="W48" i="66"/>
  <c r="V48" i="66"/>
  <c r="U48" i="66"/>
  <c r="T48" i="66"/>
  <c r="S48" i="66"/>
  <c r="O48" i="66"/>
  <c r="K48" i="66"/>
  <c r="Z47" i="66"/>
  <c r="Y47" i="66"/>
  <c r="X47" i="66"/>
  <c r="W47" i="66"/>
  <c r="V47" i="66"/>
  <c r="U47" i="66"/>
  <c r="T47" i="66"/>
  <c r="S47" i="66"/>
  <c r="O47" i="66"/>
  <c r="K47" i="66"/>
  <c r="C47" i="66"/>
  <c r="B48" i="66" s="1"/>
  <c r="C48" i="66" s="1"/>
  <c r="B49" i="66" s="1"/>
  <c r="C49" i="66" s="1"/>
  <c r="B50" i="66" s="1"/>
  <c r="C50" i="66" s="1"/>
  <c r="B51" i="66" s="1"/>
  <c r="C51" i="66" s="1"/>
  <c r="B52" i="66" s="1"/>
  <c r="C52" i="66" s="1"/>
  <c r="B53" i="66" s="1"/>
  <c r="C53" i="66" s="1"/>
  <c r="B54" i="66" s="1"/>
  <c r="C54" i="66" s="1"/>
  <c r="B55" i="66" s="1"/>
  <c r="C55" i="66" s="1"/>
  <c r="B56" i="66" s="1"/>
  <c r="C56" i="66" s="1"/>
  <c r="B57" i="66" s="1"/>
  <c r="C57" i="66" s="1"/>
  <c r="B58" i="66" s="1"/>
  <c r="C58" i="66" s="1"/>
  <c r="B47" i="66"/>
  <c r="A47" i="66"/>
  <c r="L43" i="66"/>
  <c r="K42" i="66"/>
  <c r="K41" i="66"/>
  <c r="K40" i="66"/>
  <c r="K39" i="66"/>
  <c r="K38" i="66"/>
  <c r="K37" i="66"/>
  <c r="K31" i="66"/>
  <c r="F31" i="66"/>
  <c r="D31" i="66"/>
  <c r="A31" i="66"/>
  <c r="L29" i="66"/>
  <c r="K29" i="66"/>
  <c r="G29" i="66" s="1"/>
  <c r="F29" i="66"/>
  <c r="D29" i="66"/>
  <c r="A29" i="66"/>
  <c r="L27" i="66"/>
  <c r="K27" i="66"/>
  <c r="G27" i="66"/>
  <c r="F27" i="66"/>
  <c r="D27" i="66"/>
  <c r="A27" i="66"/>
  <c r="Q26" i="66"/>
  <c r="P26" i="66"/>
  <c r="T25" i="66"/>
  <c r="Q25" i="66"/>
  <c r="P25" i="66"/>
  <c r="L25" i="66"/>
  <c r="K25" i="66"/>
  <c r="G25" i="66" s="1"/>
  <c r="F25" i="66"/>
  <c r="D25" i="66"/>
  <c r="A25" i="66"/>
  <c r="Q24" i="66"/>
  <c r="P23" i="66"/>
  <c r="L23" i="66"/>
  <c r="K23" i="66"/>
  <c r="G23" i="66" s="1"/>
  <c r="F23" i="66"/>
  <c r="D23" i="66"/>
  <c r="A23" i="66"/>
  <c r="S22" i="66"/>
  <c r="Q22" i="66"/>
  <c r="P22" i="66"/>
  <c r="Q21" i="66"/>
  <c r="P21" i="66"/>
  <c r="L21" i="66"/>
  <c r="K21" i="66"/>
  <c r="F21" i="66"/>
  <c r="D21" i="66"/>
  <c r="A21" i="66"/>
  <c r="U20" i="66"/>
  <c r="Q20" i="66"/>
  <c r="R19" i="66"/>
  <c r="P19" i="66"/>
  <c r="Z228" i="65"/>
  <c r="Y228" i="65"/>
  <c r="X228" i="65"/>
  <c r="W228" i="65"/>
  <c r="V228" i="65"/>
  <c r="U228" i="65"/>
  <c r="T228" i="65"/>
  <c r="S228" i="65"/>
  <c r="O228" i="65"/>
  <c r="K228" i="65"/>
  <c r="Z227" i="65"/>
  <c r="Y227" i="65"/>
  <c r="X227" i="65"/>
  <c r="W227" i="65"/>
  <c r="V227" i="65"/>
  <c r="U227" i="65"/>
  <c r="T227" i="65"/>
  <c r="S227" i="65"/>
  <c r="O227" i="65"/>
  <c r="K227" i="65"/>
  <c r="Z226" i="65"/>
  <c r="Y226" i="65"/>
  <c r="X226" i="65"/>
  <c r="W226" i="65"/>
  <c r="V226" i="65"/>
  <c r="U226" i="65"/>
  <c r="T226" i="65"/>
  <c r="S226" i="65"/>
  <c r="O226" i="65"/>
  <c r="K226" i="65"/>
  <c r="Z225" i="65"/>
  <c r="Y225" i="65"/>
  <c r="X225" i="65"/>
  <c r="W225" i="65"/>
  <c r="V225" i="65"/>
  <c r="U225" i="65"/>
  <c r="T225" i="65"/>
  <c r="S225" i="65"/>
  <c r="O225" i="65"/>
  <c r="K225" i="65"/>
  <c r="Z224" i="65"/>
  <c r="Y224" i="65"/>
  <c r="X224" i="65"/>
  <c r="W224" i="65"/>
  <c r="V224" i="65"/>
  <c r="U224" i="65"/>
  <c r="T224" i="65"/>
  <c r="S224" i="65"/>
  <c r="O224" i="65"/>
  <c r="K224" i="65"/>
  <c r="Z223" i="65"/>
  <c r="Y223" i="65"/>
  <c r="X223" i="65"/>
  <c r="W223" i="65"/>
  <c r="V223" i="65"/>
  <c r="U223" i="65"/>
  <c r="T223" i="65"/>
  <c r="S223" i="65"/>
  <c r="O223" i="65"/>
  <c r="K223" i="65"/>
  <c r="Z222" i="65"/>
  <c r="Y222" i="65"/>
  <c r="X222" i="65"/>
  <c r="W222" i="65"/>
  <c r="V222" i="65"/>
  <c r="U222" i="65"/>
  <c r="T222" i="65"/>
  <c r="S222" i="65"/>
  <c r="O222" i="65"/>
  <c r="K222" i="65"/>
  <c r="Z221" i="65"/>
  <c r="Y221" i="65"/>
  <c r="X221" i="65"/>
  <c r="W221" i="65"/>
  <c r="V221" i="65"/>
  <c r="U221" i="65"/>
  <c r="T221" i="65"/>
  <c r="S221" i="65"/>
  <c r="O221" i="65"/>
  <c r="K221" i="65"/>
  <c r="Z220" i="65"/>
  <c r="Y220" i="65"/>
  <c r="X220" i="65"/>
  <c r="W220" i="65"/>
  <c r="V220" i="65"/>
  <c r="U220" i="65"/>
  <c r="T220" i="65"/>
  <c r="S220" i="65"/>
  <c r="O220" i="65"/>
  <c r="K220" i="65"/>
  <c r="Z219" i="65"/>
  <c r="Y219" i="65"/>
  <c r="U140" i="65" s="1"/>
  <c r="X219" i="65"/>
  <c r="W219" i="65"/>
  <c r="V219" i="65"/>
  <c r="U219" i="65"/>
  <c r="T219" i="65"/>
  <c r="S219" i="65"/>
  <c r="O219" i="65"/>
  <c r="K219" i="65"/>
  <c r="Z218" i="65"/>
  <c r="Y218" i="65"/>
  <c r="X218" i="65"/>
  <c r="W218" i="65"/>
  <c r="V218" i="65"/>
  <c r="U137" i="65" s="1"/>
  <c r="U218" i="65"/>
  <c r="U136" i="65" s="1"/>
  <c r="T218" i="65"/>
  <c r="S218" i="65"/>
  <c r="O218" i="65"/>
  <c r="K218" i="65"/>
  <c r="B218" i="65"/>
  <c r="C218" i="65" s="1"/>
  <c r="B219" i="65" s="1"/>
  <c r="C219" i="65" s="1"/>
  <c r="B220" i="65" s="1"/>
  <c r="C220" i="65" s="1"/>
  <c r="B221" i="65" s="1"/>
  <c r="C221" i="65" s="1"/>
  <c r="B222" i="65" s="1"/>
  <c r="C222" i="65" s="1"/>
  <c r="B223" i="65" s="1"/>
  <c r="C223" i="65" s="1"/>
  <c r="B224" i="65" s="1"/>
  <c r="C224" i="65" s="1"/>
  <c r="B225" i="65" s="1"/>
  <c r="C225" i="65" s="1"/>
  <c r="B226" i="65" s="1"/>
  <c r="C226" i="65" s="1"/>
  <c r="B227" i="65" s="1"/>
  <c r="C227" i="65" s="1"/>
  <c r="B228" i="65" s="1"/>
  <c r="C228" i="65" s="1"/>
  <c r="A218" i="65"/>
  <c r="Z217" i="65"/>
  <c r="U141" i="65" s="1"/>
  <c r="Y217" i="65"/>
  <c r="X217" i="65"/>
  <c r="W217" i="65"/>
  <c r="U138" i="65" s="1"/>
  <c r="V217" i="65"/>
  <c r="U217" i="65"/>
  <c r="T217" i="65"/>
  <c r="S217" i="65"/>
  <c r="O217" i="65"/>
  <c r="K217" i="65"/>
  <c r="Z216" i="65"/>
  <c r="Y216" i="65"/>
  <c r="X216" i="65"/>
  <c r="W216" i="65"/>
  <c r="V216" i="65"/>
  <c r="U216" i="65"/>
  <c r="T216" i="65"/>
  <c r="S216" i="65"/>
  <c r="O216" i="65"/>
  <c r="K216" i="65"/>
  <c r="Z215" i="65"/>
  <c r="Y215" i="65"/>
  <c r="X215" i="65"/>
  <c r="W215" i="65"/>
  <c r="V215" i="65"/>
  <c r="U215" i="65"/>
  <c r="T215" i="65"/>
  <c r="S215" i="65"/>
  <c r="O215" i="65"/>
  <c r="K215" i="65"/>
  <c r="Z214" i="65"/>
  <c r="Y214" i="65"/>
  <c r="X214" i="65"/>
  <c r="W214" i="65"/>
  <c r="V214" i="65"/>
  <c r="U214" i="65"/>
  <c r="T214" i="65"/>
  <c r="S214" i="65"/>
  <c r="O214" i="65"/>
  <c r="K214" i="65"/>
  <c r="Z213" i="65"/>
  <c r="Y213" i="65"/>
  <c r="X213" i="65"/>
  <c r="W213" i="65"/>
  <c r="V213" i="65"/>
  <c r="U213" i="65"/>
  <c r="T213" i="65"/>
  <c r="S213" i="65"/>
  <c r="O213" i="65"/>
  <c r="K213" i="65"/>
  <c r="Z212" i="65"/>
  <c r="Y212" i="65"/>
  <c r="X212" i="65"/>
  <c r="W212" i="65"/>
  <c r="V212" i="65"/>
  <c r="U212" i="65"/>
  <c r="T212" i="65"/>
  <c r="S212" i="65"/>
  <c r="O212" i="65"/>
  <c r="K212" i="65"/>
  <c r="Z211" i="65"/>
  <c r="Y211" i="65"/>
  <c r="X211" i="65"/>
  <c r="W211" i="65"/>
  <c r="V211" i="65"/>
  <c r="U211" i="65"/>
  <c r="T211" i="65"/>
  <c r="S211" i="65"/>
  <c r="O211" i="65"/>
  <c r="K211" i="65"/>
  <c r="Z210" i="65"/>
  <c r="Y210" i="65"/>
  <c r="X210" i="65"/>
  <c r="W210" i="65"/>
  <c r="V210" i="65"/>
  <c r="U210" i="65"/>
  <c r="T210" i="65"/>
  <c r="S210" i="65"/>
  <c r="O210" i="65"/>
  <c r="K210" i="65"/>
  <c r="Z209" i="65"/>
  <c r="Y209" i="65"/>
  <c r="X209" i="65"/>
  <c r="W209" i="65"/>
  <c r="V209" i="65"/>
  <c r="U209" i="65"/>
  <c r="T209" i="65"/>
  <c r="S209" i="65"/>
  <c r="O209" i="65"/>
  <c r="K209" i="65"/>
  <c r="Z208" i="65"/>
  <c r="Y208" i="65"/>
  <c r="X208" i="65"/>
  <c r="W208" i="65"/>
  <c r="V208" i="65"/>
  <c r="T137" i="65" s="1"/>
  <c r="U208" i="65"/>
  <c r="T208" i="65"/>
  <c r="S208" i="65"/>
  <c r="O208" i="65"/>
  <c r="K208" i="65"/>
  <c r="Z207" i="65"/>
  <c r="T141" i="65" s="1"/>
  <c r="Y207" i="65"/>
  <c r="X207" i="65"/>
  <c r="W207" i="65"/>
  <c r="V207" i="65"/>
  <c r="U207" i="65"/>
  <c r="T207" i="65"/>
  <c r="S207" i="65"/>
  <c r="T134" i="65" s="1"/>
  <c r="O207" i="65"/>
  <c r="K207" i="65"/>
  <c r="B207" i="65"/>
  <c r="C207" i="65" s="1"/>
  <c r="B208" i="65" s="1"/>
  <c r="C208" i="65" s="1"/>
  <c r="B209" i="65" s="1"/>
  <c r="C209" i="65" s="1"/>
  <c r="B210" i="65" s="1"/>
  <c r="C210" i="65" s="1"/>
  <c r="B211" i="65" s="1"/>
  <c r="C211" i="65" s="1"/>
  <c r="B212" i="65" s="1"/>
  <c r="C212" i="65" s="1"/>
  <c r="B213" i="65" s="1"/>
  <c r="C213" i="65" s="1"/>
  <c r="B214" i="65" s="1"/>
  <c r="C214" i="65" s="1"/>
  <c r="B215" i="65" s="1"/>
  <c r="C215" i="65" s="1"/>
  <c r="B216" i="65" s="1"/>
  <c r="C216" i="65" s="1"/>
  <c r="B217" i="65" s="1"/>
  <c r="C217" i="65" s="1"/>
  <c r="A207" i="65"/>
  <c r="Z206" i="65"/>
  <c r="Y206" i="65"/>
  <c r="X206" i="65"/>
  <c r="W206" i="65"/>
  <c r="T138" i="65" s="1"/>
  <c r="V206" i="65"/>
  <c r="U206" i="65"/>
  <c r="T206" i="65"/>
  <c r="S206" i="65"/>
  <c r="O206" i="65"/>
  <c r="K206" i="65"/>
  <c r="Z205" i="65"/>
  <c r="Y205" i="65"/>
  <c r="X205" i="65"/>
  <c r="W205" i="65"/>
  <c r="V205" i="65"/>
  <c r="U205" i="65"/>
  <c r="T205" i="65"/>
  <c r="S205" i="65"/>
  <c r="O205" i="65"/>
  <c r="K205" i="65"/>
  <c r="Z204" i="65"/>
  <c r="Y204" i="65"/>
  <c r="X204" i="65"/>
  <c r="W204" i="65"/>
  <c r="V204" i="65"/>
  <c r="U204" i="65"/>
  <c r="T204" i="65"/>
  <c r="S204" i="65"/>
  <c r="O204" i="65"/>
  <c r="K204" i="65"/>
  <c r="Z203" i="65"/>
  <c r="Y203" i="65"/>
  <c r="X203" i="65"/>
  <c r="W203" i="65"/>
  <c r="V203" i="65"/>
  <c r="U203" i="65"/>
  <c r="T203" i="65"/>
  <c r="S203" i="65"/>
  <c r="O203" i="65"/>
  <c r="K203" i="65"/>
  <c r="Z202" i="65"/>
  <c r="Y202" i="65"/>
  <c r="X202" i="65"/>
  <c r="W202" i="65"/>
  <c r="V202" i="65"/>
  <c r="U202" i="65"/>
  <c r="T202" i="65"/>
  <c r="S202" i="65"/>
  <c r="O202" i="65"/>
  <c r="K202" i="65"/>
  <c r="Z201" i="65"/>
  <c r="Y201" i="65"/>
  <c r="X201" i="65"/>
  <c r="W201" i="65"/>
  <c r="V201" i="65"/>
  <c r="U201" i="65"/>
  <c r="T201" i="65"/>
  <c r="S201" i="65"/>
  <c r="O201" i="65"/>
  <c r="K201" i="65"/>
  <c r="Z200" i="65"/>
  <c r="Y200" i="65"/>
  <c r="X200" i="65"/>
  <c r="W200" i="65"/>
  <c r="V200" i="65"/>
  <c r="U200" i="65"/>
  <c r="T200" i="65"/>
  <c r="S200" i="65"/>
  <c r="O200" i="65"/>
  <c r="K200" i="65"/>
  <c r="Z199" i="65"/>
  <c r="Y199" i="65"/>
  <c r="X199" i="65"/>
  <c r="W199" i="65"/>
  <c r="V199" i="65"/>
  <c r="U199" i="65"/>
  <c r="T199" i="65"/>
  <c r="S199" i="65"/>
  <c r="O199" i="65"/>
  <c r="K199" i="65"/>
  <c r="Z198" i="65"/>
  <c r="Y198" i="65"/>
  <c r="X198" i="65"/>
  <c r="W198" i="65"/>
  <c r="V198" i="65"/>
  <c r="U198" i="65"/>
  <c r="T198" i="65"/>
  <c r="S198" i="65"/>
  <c r="O198" i="65"/>
  <c r="K198" i="65"/>
  <c r="Z197" i="65"/>
  <c r="Y197" i="65"/>
  <c r="X197" i="65"/>
  <c r="W197" i="65"/>
  <c r="V197" i="65"/>
  <c r="U197" i="65"/>
  <c r="T197" i="65"/>
  <c r="S197" i="65"/>
  <c r="S134" i="65" s="1"/>
  <c r="O197" i="65"/>
  <c r="K197" i="65"/>
  <c r="Z196" i="65"/>
  <c r="Y196" i="65"/>
  <c r="X196" i="65"/>
  <c r="W196" i="65"/>
  <c r="V196" i="65"/>
  <c r="U196" i="65"/>
  <c r="T196" i="65"/>
  <c r="S196" i="65"/>
  <c r="O196" i="65"/>
  <c r="K196" i="65"/>
  <c r="B196" i="65"/>
  <c r="C196" i="65" s="1"/>
  <c r="B197" i="65" s="1"/>
  <c r="C197" i="65" s="1"/>
  <c r="B198" i="65" s="1"/>
  <c r="C198" i="65" s="1"/>
  <c r="B199" i="65" s="1"/>
  <c r="C199" i="65" s="1"/>
  <c r="B200" i="65" s="1"/>
  <c r="C200" i="65" s="1"/>
  <c r="B201" i="65" s="1"/>
  <c r="C201" i="65" s="1"/>
  <c r="B202" i="65" s="1"/>
  <c r="C202" i="65" s="1"/>
  <c r="B203" i="65" s="1"/>
  <c r="C203" i="65" s="1"/>
  <c r="B204" i="65" s="1"/>
  <c r="C204" i="65" s="1"/>
  <c r="B205" i="65" s="1"/>
  <c r="C205" i="65" s="1"/>
  <c r="B206" i="65" s="1"/>
  <c r="C206" i="65" s="1"/>
  <c r="A196" i="65"/>
  <c r="Z195" i="65"/>
  <c r="Y195" i="65"/>
  <c r="X195" i="65"/>
  <c r="W195" i="65"/>
  <c r="V195" i="65"/>
  <c r="U195" i="65"/>
  <c r="T195" i="65"/>
  <c r="S195" i="65"/>
  <c r="O195" i="65"/>
  <c r="K195" i="65"/>
  <c r="Z194" i="65"/>
  <c r="Y194" i="65"/>
  <c r="X194" i="65"/>
  <c r="W194" i="65"/>
  <c r="V194" i="65"/>
  <c r="U194" i="65"/>
  <c r="T194" i="65"/>
  <c r="S194" i="65"/>
  <c r="O194" i="65"/>
  <c r="K194" i="65"/>
  <c r="Z193" i="65"/>
  <c r="Y193" i="65"/>
  <c r="X193" i="65"/>
  <c r="W193" i="65"/>
  <c r="V193" i="65"/>
  <c r="U193" i="65"/>
  <c r="T193" i="65"/>
  <c r="S193" i="65"/>
  <c r="O193" i="65"/>
  <c r="K193" i="65"/>
  <c r="Z192" i="65"/>
  <c r="Y192" i="65"/>
  <c r="X192" i="65"/>
  <c r="W192" i="65"/>
  <c r="V192" i="65"/>
  <c r="U192" i="65"/>
  <c r="T192" i="65"/>
  <c r="S192" i="65"/>
  <c r="O192" i="65"/>
  <c r="K192" i="65"/>
  <c r="Z191" i="65"/>
  <c r="Y191" i="65"/>
  <c r="X191" i="65"/>
  <c r="W191" i="65"/>
  <c r="V191" i="65"/>
  <c r="U191" i="65"/>
  <c r="T191" i="65"/>
  <c r="S191" i="65"/>
  <c r="O191" i="65"/>
  <c r="K191" i="65"/>
  <c r="Z190" i="65"/>
  <c r="Y190" i="65"/>
  <c r="X190" i="65"/>
  <c r="W190" i="65"/>
  <c r="V190" i="65"/>
  <c r="U190" i="65"/>
  <c r="T190" i="65"/>
  <c r="S190" i="65"/>
  <c r="O190" i="65"/>
  <c r="K190" i="65"/>
  <c r="Z189" i="65"/>
  <c r="Y189" i="65"/>
  <c r="X189" i="65"/>
  <c r="W189" i="65"/>
  <c r="V189" i="65"/>
  <c r="U189" i="65"/>
  <c r="T189" i="65"/>
  <c r="S189" i="65"/>
  <c r="O189" i="65"/>
  <c r="K189" i="65"/>
  <c r="Z188" i="65"/>
  <c r="Y188" i="65"/>
  <c r="X188" i="65"/>
  <c r="W188" i="65"/>
  <c r="V188" i="65"/>
  <c r="U188" i="65"/>
  <c r="T188" i="65"/>
  <c r="S188" i="65"/>
  <c r="O188" i="65"/>
  <c r="K188" i="65"/>
  <c r="Z187" i="65"/>
  <c r="Y187" i="65"/>
  <c r="X187" i="65"/>
  <c r="W187" i="65"/>
  <c r="V187" i="65"/>
  <c r="U187" i="65"/>
  <c r="T187" i="65"/>
  <c r="S187" i="65"/>
  <c r="O187" i="65"/>
  <c r="K187" i="65"/>
  <c r="Z186" i="65"/>
  <c r="Y186" i="65"/>
  <c r="X186" i="65"/>
  <c r="R139" i="65" s="1"/>
  <c r="W186" i="65"/>
  <c r="V186" i="65"/>
  <c r="U186" i="65"/>
  <c r="T186" i="65"/>
  <c r="S186" i="65"/>
  <c r="O186" i="65"/>
  <c r="K186" i="65"/>
  <c r="Z185" i="65"/>
  <c r="Y185" i="65"/>
  <c r="X185" i="65"/>
  <c r="W185" i="65"/>
  <c r="V185" i="65"/>
  <c r="U185" i="65"/>
  <c r="R136" i="65" s="1"/>
  <c r="T185" i="65"/>
  <c r="R135" i="65" s="1"/>
  <c r="S185" i="65"/>
  <c r="O185" i="65"/>
  <c r="K185" i="65"/>
  <c r="C185" i="65"/>
  <c r="B186" i="65" s="1"/>
  <c r="C186" i="65" s="1"/>
  <c r="B187" i="65" s="1"/>
  <c r="C187" i="65" s="1"/>
  <c r="B188" i="65" s="1"/>
  <c r="C188" i="65" s="1"/>
  <c r="B189" i="65" s="1"/>
  <c r="C189" i="65" s="1"/>
  <c r="B190" i="65" s="1"/>
  <c r="C190" i="65" s="1"/>
  <c r="B191" i="65" s="1"/>
  <c r="C191" i="65" s="1"/>
  <c r="B192" i="65" s="1"/>
  <c r="C192" i="65" s="1"/>
  <c r="B193" i="65" s="1"/>
  <c r="C193" i="65" s="1"/>
  <c r="B194" i="65" s="1"/>
  <c r="C194" i="65" s="1"/>
  <c r="B195" i="65" s="1"/>
  <c r="C195" i="65" s="1"/>
  <c r="B185" i="65"/>
  <c r="A185" i="65"/>
  <c r="Z184" i="65"/>
  <c r="R141" i="65" s="1"/>
  <c r="Y184" i="65"/>
  <c r="R140" i="65" s="1"/>
  <c r="X184" i="65"/>
  <c r="W184" i="65"/>
  <c r="V184" i="65"/>
  <c r="R137" i="65" s="1"/>
  <c r="U184" i="65"/>
  <c r="T184" i="65"/>
  <c r="S184" i="65"/>
  <c r="O184" i="65"/>
  <c r="K184" i="65"/>
  <c r="Z183" i="65"/>
  <c r="Y183" i="65"/>
  <c r="X183" i="65"/>
  <c r="W183" i="65"/>
  <c r="V183" i="65"/>
  <c r="U183" i="65"/>
  <c r="T183" i="65"/>
  <c r="S183" i="65"/>
  <c r="O183" i="65"/>
  <c r="K183" i="65"/>
  <c r="Z182" i="65"/>
  <c r="Y182" i="65"/>
  <c r="X182" i="65"/>
  <c r="W182" i="65"/>
  <c r="V182" i="65"/>
  <c r="U182" i="65"/>
  <c r="T182" i="65"/>
  <c r="S182" i="65"/>
  <c r="O182" i="65"/>
  <c r="K182" i="65"/>
  <c r="Z181" i="65"/>
  <c r="Y181" i="65"/>
  <c r="X181" i="65"/>
  <c r="W181" i="65"/>
  <c r="V181" i="65"/>
  <c r="U181" i="65"/>
  <c r="T181" i="65"/>
  <c r="S181" i="65"/>
  <c r="O181" i="65"/>
  <c r="K181" i="65"/>
  <c r="Z180" i="65"/>
  <c r="Y180" i="65"/>
  <c r="X180" i="65"/>
  <c r="W180" i="65"/>
  <c r="V180" i="65"/>
  <c r="U180" i="65"/>
  <c r="T180" i="65"/>
  <c r="S180" i="65"/>
  <c r="O180" i="65"/>
  <c r="K180" i="65"/>
  <c r="Z179" i="65"/>
  <c r="Y179" i="65"/>
  <c r="X179" i="65"/>
  <c r="W179" i="65"/>
  <c r="V179" i="65"/>
  <c r="U179" i="65"/>
  <c r="T179" i="65"/>
  <c r="S179" i="65"/>
  <c r="O179" i="65"/>
  <c r="K179" i="65"/>
  <c r="Z178" i="65"/>
  <c r="Y178" i="65"/>
  <c r="X178" i="65"/>
  <c r="W178" i="65"/>
  <c r="V178" i="65"/>
  <c r="U178" i="65"/>
  <c r="T178" i="65"/>
  <c r="S178" i="65"/>
  <c r="O178" i="65"/>
  <c r="K178" i="65"/>
  <c r="Z177" i="65"/>
  <c r="Y177" i="65"/>
  <c r="X177" i="65"/>
  <c r="W177" i="65"/>
  <c r="V177" i="65"/>
  <c r="U177" i="65"/>
  <c r="T177" i="65"/>
  <c r="S177" i="65"/>
  <c r="O177" i="65"/>
  <c r="K177" i="65"/>
  <c r="Z176" i="65"/>
  <c r="Y176" i="65"/>
  <c r="X176" i="65"/>
  <c r="W176" i="65"/>
  <c r="V176" i="65"/>
  <c r="U176" i="65"/>
  <c r="T176" i="65"/>
  <c r="S176" i="65"/>
  <c r="O176" i="65"/>
  <c r="K176" i="65"/>
  <c r="Z175" i="65"/>
  <c r="Y175" i="65"/>
  <c r="X175" i="65"/>
  <c r="W175" i="65"/>
  <c r="V175" i="65"/>
  <c r="U175" i="65"/>
  <c r="U229" i="65" s="1"/>
  <c r="T175" i="65"/>
  <c r="S175" i="65"/>
  <c r="O175" i="65"/>
  <c r="K175" i="65"/>
  <c r="Z174" i="65"/>
  <c r="Q141" i="65" s="1"/>
  <c r="H138" i="65" s="1"/>
  <c r="Y174" i="65"/>
  <c r="Q140" i="65" s="1"/>
  <c r="X174" i="65"/>
  <c r="W174" i="65"/>
  <c r="V174" i="65"/>
  <c r="U174" i="65"/>
  <c r="T174" i="65"/>
  <c r="S174" i="65"/>
  <c r="O174" i="65"/>
  <c r="K174" i="65"/>
  <c r="B174" i="65"/>
  <c r="C174" i="65" s="1"/>
  <c r="B175" i="65" s="1"/>
  <c r="C175" i="65" s="1"/>
  <c r="B176" i="65" s="1"/>
  <c r="C176" i="65" s="1"/>
  <c r="B177" i="65" s="1"/>
  <c r="C177" i="65" s="1"/>
  <c r="B178" i="65" s="1"/>
  <c r="C178" i="65" s="1"/>
  <c r="B179" i="65" s="1"/>
  <c r="C179" i="65" s="1"/>
  <c r="B180" i="65" s="1"/>
  <c r="C180" i="65" s="1"/>
  <c r="B181" i="65" s="1"/>
  <c r="C181" i="65" s="1"/>
  <c r="B182" i="65" s="1"/>
  <c r="C182" i="65" s="1"/>
  <c r="B183" i="65" s="1"/>
  <c r="C183" i="65" s="1"/>
  <c r="B184" i="65" s="1"/>
  <c r="C184" i="65" s="1"/>
  <c r="A174" i="65"/>
  <c r="Z173" i="65"/>
  <c r="Y173" i="65"/>
  <c r="X173" i="65"/>
  <c r="W173" i="65"/>
  <c r="Q138" i="65" s="1"/>
  <c r="V173" i="65"/>
  <c r="Q137" i="65" s="1"/>
  <c r="U173" i="65"/>
  <c r="T173" i="65"/>
  <c r="S173" i="65"/>
  <c r="O173" i="65"/>
  <c r="K173" i="65"/>
  <c r="Z172" i="65"/>
  <c r="Y172" i="65"/>
  <c r="X172" i="65"/>
  <c r="W172" i="65"/>
  <c r="V172" i="65"/>
  <c r="U172" i="65"/>
  <c r="T172" i="65"/>
  <c r="S172" i="65"/>
  <c r="O172" i="65"/>
  <c r="K172" i="65"/>
  <c r="Z171" i="65"/>
  <c r="Y171" i="65"/>
  <c r="X171" i="65"/>
  <c r="W171" i="65"/>
  <c r="V171" i="65"/>
  <c r="U171" i="65"/>
  <c r="T171" i="65"/>
  <c r="S171" i="65"/>
  <c r="O171" i="65"/>
  <c r="K171" i="65"/>
  <c r="Z170" i="65"/>
  <c r="Y170" i="65"/>
  <c r="X170" i="65"/>
  <c r="W170" i="65"/>
  <c r="V170" i="65"/>
  <c r="U170" i="65"/>
  <c r="T170" i="65"/>
  <c r="S170" i="65"/>
  <c r="O170" i="65"/>
  <c r="K170" i="65"/>
  <c r="Z169" i="65"/>
  <c r="Y169" i="65"/>
  <c r="X169" i="65"/>
  <c r="W169" i="65"/>
  <c r="V169" i="65"/>
  <c r="U169" i="65"/>
  <c r="T169" i="65"/>
  <c r="S169" i="65"/>
  <c r="O169" i="65"/>
  <c r="K169" i="65"/>
  <c r="Z168" i="65"/>
  <c r="Y168" i="65"/>
  <c r="X168" i="65"/>
  <c r="W168" i="65"/>
  <c r="V168" i="65"/>
  <c r="U168" i="65"/>
  <c r="T168" i="65"/>
  <c r="S168" i="65"/>
  <c r="O168" i="65"/>
  <c r="K168" i="65"/>
  <c r="Z167" i="65"/>
  <c r="Y167" i="65"/>
  <c r="X167" i="65"/>
  <c r="W167" i="65"/>
  <c r="V167" i="65"/>
  <c r="U167" i="65"/>
  <c r="T167" i="65"/>
  <c r="S167" i="65"/>
  <c r="O167" i="65"/>
  <c r="K167" i="65"/>
  <c r="Z166" i="65"/>
  <c r="Y166" i="65"/>
  <c r="X166" i="65"/>
  <c r="W166" i="65"/>
  <c r="V166" i="65"/>
  <c r="U166" i="65"/>
  <c r="T166" i="65"/>
  <c r="S166" i="65"/>
  <c r="O166" i="65"/>
  <c r="K166" i="65"/>
  <c r="Z165" i="65"/>
  <c r="Y165" i="65"/>
  <c r="X165" i="65"/>
  <c r="W165" i="65"/>
  <c r="V165" i="65"/>
  <c r="U165" i="65"/>
  <c r="T165" i="65"/>
  <c r="S165" i="65"/>
  <c r="O165" i="65"/>
  <c r="K165" i="65"/>
  <c r="Z164" i="65"/>
  <c r="Y164" i="65"/>
  <c r="X164" i="65"/>
  <c r="W164" i="65"/>
  <c r="V164" i="65"/>
  <c r="U164" i="65"/>
  <c r="T164" i="65"/>
  <c r="S164" i="65"/>
  <c r="O164" i="65"/>
  <c r="K164" i="65"/>
  <c r="Z163" i="65"/>
  <c r="Y163" i="65"/>
  <c r="X163" i="65"/>
  <c r="W163" i="65"/>
  <c r="V163" i="65"/>
  <c r="P137" i="65" s="1"/>
  <c r="V137" i="65" s="1"/>
  <c r="U163" i="65"/>
  <c r="T163" i="65"/>
  <c r="S163" i="65"/>
  <c r="O163" i="65"/>
  <c r="K163" i="65"/>
  <c r="Z162" i="65"/>
  <c r="Z229" i="65" s="1"/>
  <c r="Y162" i="65"/>
  <c r="Y229" i="65" s="1"/>
  <c r="X162" i="65"/>
  <c r="X229" i="65" s="1"/>
  <c r="W162" i="65"/>
  <c r="W229" i="65" s="1"/>
  <c r="V162" i="65"/>
  <c r="U162" i="65"/>
  <c r="T162" i="65"/>
  <c r="T229" i="65" s="1"/>
  <c r="S162" i="65"/>
  <c r="S229" i="65" s="1"/>
  <c r="O162" i="65"/>
  <c r="K162" i="65"/>
  <c r="B162" i="65"/>
  <c r="C162" i="65" s="1"/>
  <c r="B163" i="65" s="1"/>
  <c r="C163" i="65" s="1"/>
  <c r="B164" i="65" s="1"/>
  <c r="C164" i="65" s="1"/>
  <c r="B165" i="65" s="1"/>
  <c r="C165" i="65" s="1"/>
  <c r="B166" i="65" s="1"/>
  <c r="C166" i="65" s="1"/>
  <c r="B167" i="65" s="1"/>
  <c r="C167" i="65" s="1"/>
  <c r="B168" i="65" s="1"/>
  <c r="C168" i="65" s="1"/>
  <c r="B169" i="65" s="1"/>
  <c r="C169" i="65" s="1"/>
  <c r="B170" i="65" s="1"/>
  <c r="C170" i="65" s="1"/>
  <c r="B171" i="65" s="1"/>
  <c r="C171" i="65" s="1"/>
  <c r="B172" i="65" s="1"/>
  <c r="C172" i="65" s="1"/>
  <c r="B173" i="65" s="1"/>
  <c r="C173" i="65" s="1"/>
  <c r="A162" i="65"/>
  <c r="L158" i="65"/>
  <c r="K157" i="65"/>
  <c r="K156" i="65"/>
  <c r="K155" i="65"/>
  <c r="K154" i="65"/>
  <c r="K153" i="65"/>
  <c r="K158" i="65" s="1"/>
  <c r="K152" i="65"/>
  <c r="K146" i="65"/>
  <c r="L146" i="65" s="1"/>
  <c r="G146" i="65"/>
  <c r="F146" i="65"/>
  <c r="D146" i="65"/>
  <c r="J146" i="65" s="1"/>
  <c r="L147" i="65" s="1"/>
  <c r="A146" i="65"/>
  <c r="L144" i="65"/>
  <c r="K144" i="65"/>
  <c r="G144" i="65"/>
  <c r="F144" i="65"/>
  <c r="D144" i="65"/>
  <c r="A144" i="65"/>
  <c r="K142" i="65"/>
  <c r="F142" i="65"/>
  <c r="D142" i="65"/>
  <c r="A142" i="65"/>
  <c r="S141" i="65"/>
  <c r="T140" i="65"/>
  <c r="S140" i="65"/>
  <c r="P140" i="65"/>
  <c r="K140" i="65"/>
  <c r="F140" i="65"/>
  <c r="D140" i="65"/>
  <c r="A140" i="65"/>
  <c r="U139" i="65"/>
  <c r="T139" i="65"/>
  <c r="S139" i="65"/>
  <c r="Q139" i="65"/>
  <c r="P139" i="65"/>
  <c r="V139" i="65" s="1"/>
  <c r="S138" i="65"/>
  <c r="R138" i="65"/>
  <c r="P138" i="65"/>
  <c r="V138" i="65" s="1"/>
  <c r="K138" i="65"/>
  <c r="F138" i="65"/>
  <c r="D138" i="65"/>
  <c r="A138" i="65"/>
  <c r="S137" i="65"/>
  <c r="T136" i="65"/>
  <c r="S136" i="65"/>
  <c r="P136" i="65"/>
  <c r="K136" i="65"/>
  <c r="F136" i="65"/>
  <c r="D136" i="65"/>
  <c r="A136" i="65"/>
  <c r="U135" i="65"/>
  <c r="T135" i="65"/>
  <c r="S135" i="65"/>
  <c r="Q135" i="65"/>
  <c r="P135" i="65"/>
  <c r="V135" i="65" s="1"/>
  <c r="U134" i="65"/>
  <c r="H146" i="65" s="1"/>
  <c r="R134" i="65"/>
  <c r="Q134" i="65"/>
  <c r="Z113" i="65"/>
  <c r="Y113" i="65"/>
  <c r="X113" i="65"/>
  <c r="W113" i="65"/>
  <c r="V113" i="65"/>
  <c r="U113" i="65"/>
  <c r="T113" i="65"/>
  <c r="S113" i="65"/>
  <c r="O113" i="65"/>
  <c r="K113" i="65"/>
  <c r="Z112" i="65"/>
  <c r="Y112" i="65"/>
  <c r="X112" i="65"/>
  <c r="W112" i="65"/>
  <c r="V112" i="65"/>
  <c r="U112" i="65"/>
  <c r="T112" i="65"/>
  <c r="S112" i="65"/>
  <c r="O112" i="65"/>
  <c r="K112" i="65"/>
  <c r="Z111" i="65"/>
  <c r="Y111" i="65"/>
  <c r="X111" i="65"/>
  <c r="W111" i="65"/>
  <c r="V111" i="65"/>
  <c r="U111" i="65"/>
  <c r="T111" i="65"/>
  <c r="S111" i="65"/>
  <c r="O111" i="65"/>
  <c r="K111" i="65"/>
  <c r="Z110" i="65"/>
  <c r="Y110" i="65"/>
  <c r="X110" i="65"/>
  <c r="W110" i="65"/>
  <c r="V110" i="65"/>
  <c r="U110" i="65"/>
  <c r="T110" i="65"/>
  <c r="S110" i="65"/>
  <c r="O110" i="65"/>
  <c r="K110" i="65"/>
  <c r="Z109" i="65"/>
  <c r="Y109" i="65"/>
  <c r="X109" i="65"/>
  <c r="W109" i="65"/>
  <c r="V109" i="65"/>
  <c r="U109" i="65"/>
  <c r="T109" i="65"/>
  <c r="S109" i="65"/>
  <c r="O109" i="65"/>
  <c r="K109" i="65"/>
  <c r="Z108" i="65"/>
  <c r="Y108" i="65"/>
  <c r="X108" i="65"/>
  <c r="W108" i="65"/>
  <c r="V108" i="65"/>
  <c r="U108" i="65"/>
  <c r="T108" i="65"/>
  <c r="S108" i="65"/>
  <c r="O108" i="65"/>
  <c r="K108" i="65"/>
  <c r="Z107" i="65"/>
  <c r="Y107" i="65"/>
  <c r="X107" i="65"/>
  <c r="W107" i="65"/>
  <c r="V107" i="65"/>
  <c r="U107" i="65"/>
  <c r="T107" i="65"/>
  <c r="S107" i="65"/>
  <c r="O107" i="65"/>
  <c r="K107" i="65"/>
  <c r="Z106" i="65"/>
  <c r="Y106" i="65"/>
  <c r="X106" i="65"/>
  <c r="W106" i="65"/>
  <c r="V106" i="65"/>
  <c r="U106" i="65"/>
  <c r="T106" i="65"/>
  <c r="S106" i="65"/>
  <c r="O106" i="65"/>
  <c r="K106" i="65"/>
  <c r="Z105" i="65"/>
  <c r="Y105" i="65"/>
  <c r="X105" i="65"/>
  <c r="W105" i="65"/>
  <c r="V105" i="65"/>
  <c r="U105" i="65"/>
  <c r="T105" i="65"/>
  <c r="S105" i="65"/>
  <c r="O105" i="65"/>
  <c r="K105" i="65"/>
  <c r="Z104" i="65"/>
  <c r="Y104" i="65"/>
  <c r="U25" i="65" s="1"/>
  <c r="X104" i="65"/>
  <c r="W104" i="65"/>
  <c r="V104" i="65"/>
  <c r="U104" i="65"/>
  <c r="T104" i="65"/>
  <c r="S104" i="65"/>
  <c r="O104" i="65"/>
  <c r="K104" i="65"/>
  <c r="Z103" i="65"/>
  <c r="Y103" i="65"/>
  <c r="X103" i="65"/>
  <c r="W103" i="65"/>
  <c r="V103" i="65"/>
  <c r="U22" i="65" s="1"/>
  <c r="U103" i="65"/>
  <c r="U21" i="65" s="1"/>
  <c r="T103" i="65"/>
  <c r="S103" i="65"/>
  <c r="O103" i="65"/>
  <c r="K103" i="65"/>
  <c r="C103" i="65"/>
  <c r="B104" i="65" s="1"/>
  <c r="C104" i="65" s="1"/>
  <c r="B105" i="65" s="1"/>
  <c r="C105" i="65" s="1"/>
  <c r="B106" i="65" s="1"/>
  <c r="C106" i="65" s="1"/>
  <c r="B107" i="65" s="1"/>
  <c r="C107" i="65" s="1"/>
  <c r="B108" i="65" s="1"/>
  <c r="C108" i="65" s="1"/>
  <c r="B109" i="65" s="1"/>
  <c r="C109" i="65" s="1"/>
  <c r="B110" i="65" s="1"/>
  <c r="C110" i="65" s="1"/>
  <c r="B111" i="65" s="1"/>
  <c r="C111" i="65" s="1"/>
  <c r="B112" i="65" s="1"/>
  <c r="C112" i="65" s="1"/>
  <c r="B113" i="65" s="1"/>
  <c r="C113" i="65" s="1"/>
  <c r="B103" i="65"/>
  <c r="A103" i="65"/>
  <c r="Z102" i="65"/>
  <c r="U26" i="65" s="1"/>
  <c r="Y102" i="65"/>
  <c r="X102" i="65"/>
  <c r="W102" i="65"/>
  <c r="U23" i="65" s="1"/>
  <c r="V102" i="65"/>
  <c r="U102" i="65"/>
  <c r="T102" i="65"/>
  <c r="S102" i="65"/>
  <c r="O102" i="65"/>
  <c r="K102" i="65"/>
  <c r="Z101" i="65"/>
  <c r="Y101" i="65"/>
  <c r="X101" i="65"/>
  <c r="W101" i="65"/>
  <c r="V101" i="65"/>
  <c r="U101" i="65"/>
  <c r="T101" i="65"/>
  <c r="S101" i="65"/>
  <c r="O101" i="65"/>
  <c r="K101" i="65"/>
  <c r="Z100" i="65"/>
  <c r="Y100" i="65"/>
  <c r="X100" i="65"/>
  <c r="W100" i="65"/>
  <c r="V100" i="65"/>
  <c r="U100" i="65"/>
  <c r="T100" i="65"/>
  <c r="S100" i="65"/>
  <c r="O100" i="65"/>
  <c r="K100" i="65"/>
  <c r="Z99" i="65"/>
  <c r="Y99" i="65"/>
  <c r="X99" i="65"/>
  <c r="W99" i="65"/>
  <c r="V99" i="65"/>
  <c r="U99" i="65"/>
  <c r="T99" i="65"/>
  <c r="S99" i="65"/>
  <c r="O99" i="65"/>
  <c r="K99" i="65"/>
  <c r="Z98" i="65"/>
  <c r="Y98" i="65"/>
  <c r="X98" i="65"/>
  <c r="W98" i="65"/>
  <c r="V98" i="65"/>
  <c r="U98" i="65"/>
  <c r="T98" i="65"/>
  <c r="S98" i="65"/>
  <c r="O98" i="65"/>
  <c r="K98" i="65"/>
  <c r="Z97" i="65"/>
  <c r="Y97" i="65"/>
  <c r="X97" i="65"/>
  <c r="W97" i="65"/>
  <c r="V97" i="65"/>
  <c r="U97" i="65"/>
  <c r="T97" i="65"/>
  <c r="S97" i="65"/>
  <c r="O97" i="65"/>
  <c r="K97" i="65"/>
  <c r="Z96" i="65"/>
  <c r="Y96" i="65"/>
  <c r="X96" i="65"/>
  <c r="W96" i="65"/>
  <c r="V96" i="65"/>
  <c r="U96" i="65"/>
  <c r="T96" i="65"/>
  <c r="S96" i="65"/>
  <c r="O96" i="65"/>
  <c r="K96" i="65"/>
  <c r="Z95" i="65"/>
  <c r="Y95" i="65"/>
  <c r="X95" i="65"/>
  <c r="W95" i="65"/>
  <c r="V95" i="65"/>
  <c r="U95" i="65"/>
  <c r="T95" i="65"/>
  <c r="S95" i="65"/>
  <c r="O95" i="65"/>
  <c r="K95" i="65"/>
  <c r="Z94" i="65"/>
  <c r="Y94" i="65"/>
  <c r="X94" i="65"/>
  <c r="W94" i="65"/>
  <c r="V94" i="65"/>
  <c r="U94" i="65"/>
  <c r="T94" i="65"/>
  <c r="S94" i="65"/>
  <c r="O94" i="65"/>
  <c r="K94" i="65"/>
  <c r="Z93" i="65"/>
  <c r="Y93" i="65"/>
  <c r="X93" i="65"/>
  <c r="W93" i="65"/>
  <c r="V93" i="65"/>
  <c r="T22" i="65" s="1"/>
  <c r="U93" i="65"/>
  <c r="T93" i="65"/>
  <c r="S93" i="65"/>
  <c r="O93" i="65"/>
  <c r="K93" i="65"/>
  <c r="Z92" i="65"/>
  <c r="T26" i="65" s="1"/>
  <c r="Y92" i="65"/>
  <c r="X92" i="65"/>
  <c r="W92" i="65"/>
  <c r="V92" i="65"/>
  <c r="U92" i="65"/>
  <c r="T92" i="65"/>
  <c r="S92" i="65"/>
  <c r="T19" i="65" s="1"/>
  <c r="O92" i="65"/>
  <c r="K92" i="65"/>
  <c r="B92" i="65"/>
  <c r="C92" i="65" s="1"/>
  <c r="B93" i="65" s="1"/>
  <c r="C93" i="65" s="1"/>
  <c r="B94" i="65" s="1"/>
  <c r="C94" i="65" s="1"/>
  <c r="B95" i="65" s="1"/>
  <c r="C95" i="65" s="1"/>
  <c r="B96" i="65" s="1"/>
  <c r="C96" i="65" s="1"/>
  <c r="B97" i="65" s="1"/>
  <c r="C97" i="65" s="1"/>
  <c r="B98" i="65" s="1"/>
  <c r="C98" i="65" s="1"/>
  <c r="B99" i="65" s="1"/>
  <c r="C99" i="65" s="1"/>
  <c r="B100" i="65" s="1"/>
  <c r="C100" i="65" s="1"/>
  <c r="B101" i="65" s="1"/>
  <c r="C101" i="65" s="1"/>
  <c r="B102" i="65" s="1"/>
  <c r="C102" i="65" s="1"/>
  <c r="A92" i="65"/>
  <c r="Z91" i="65"/>
  <c r="Y91" i="65"/>
  <c r="X91" i="65"/>
  <c r="W91" i="65"/>
  <c r="T23" i="65" s="1"/>
  <c r="V91" i="65"/>
  <c r="U91" i="65"/>
  <c r="T91" i="65"/>
  <c r="S91" i="65"/>
  <c r="O91" i="65"/>
  <c r="K91" i="65"/>
  <c r="Z90" i="65"/>
  <c r="Y90" i="65"/>
  <c r="X90" i="65"/>
  <c r="W90" i="65"/>
  <c r="V90" i="65"/>
  <c r="U90" i="65"/>
  <c r="T90" i="65"/>
  <c r="S90" i="65"/>
  <c r="O90" i="65"/>
  <c r="K90" i="65"/>
  <c r="Z89" i="65"/>
  <c r="Y89" i="65"/>
  <c r="X89" i="65"/>
  <c r="W89" i="65"/>
  <c r="V89" i="65"/>
  <c r="U89" i="65"/>
  <c r="T89" i="65"/>
  <c r="S89" i="65"/>
  <c r="O89" i="65"/>
  <c r="K89" i="65"/>
  <c r="Z88" i="65"/>
  <c r="Y88" i="65"/>
  <c r="X88" i="65"/>
  <c r="W88" i="65"/>
  <c r="V88" i="65"/>
  <c r="U88" i="65"/>
  <c r="T88" i="65"/>
  <c r="S88" i="65"/>
  <c r="O88" i="65"/>
  <c r="K88" i="65"/>
  <c r="Z87" i="65"/>
  <c r="Y87" i="65"/>
  <c r="X87" i="65"/>
  <c r="W87" i="65"/>
  <c r="V87" i="65"/>
  <c r="U87" i="65"/>
  <c r="T87" i="65"/>
  <c r="S87" i="65"/>
  <c r="O87" i="65"/>
  <c r="K87" i="65"/>
  <c r="Z86" i="65"/>
  <c r="Y86" i="65"/>
  <c r="X86" i="65"/>
  <c r="W86" i="65"/>
  <c r="V86" i="65"/>
  <c r="U86" i="65"/>
  <c r="T86" i="65"/>
  <c r="S86" i="65"/>
  <c r="O86" i="65"/>
  <c r="K86" i="65"/>
  <c r="Z85" i="65"/>
  <c r="Y85" i="65"/>
  <c r="X85" i="65"/>
  <c r="W85" i="65"/>
  <c r="V85" i="65"/>
  <c r="U85" i="65"/>
  <c r="T85" i="65"/>
  <c r="S85" i="65"/>
  <c r="O85" i="65"/>
  <c r="K85" i="65"/>
  <c r="Z84" i="65"/>
  <c r="Y84" i="65"/>
  <c r="X84" i="65"/>
  <c r="W84" i="65"/>
  <c r="V84" i="65"/>
  <c r="U84" i="65"/>
  <c r="T84" i="65"/>
  <c r="S84" i="65"/>
  <c r="O84" i="65"/>
  <c r="K84" i="65"/>
  <c r="Z83" i="65"/>
  <c r="Y83" i="65"/>
  <c r="X83" i="65"/>
  <c r="W83" i="65"/>
  <c r="V83" i="65"/>
  <c r="U83" i="65"/>
  <c r="T83" i="65"/>
  <c r="S83" i="65"/>
  <c r="O83" i="65"/>
  <c r="K83" i="65"/>
  <c r="Z82" i="65"/>
  <c r="Y82" i="65"/>
  <c r="X82" i="65"/>
  <c r="W82" i="65"/>
  <c r="V82" i="65"/>
  <c r="U82" i="65"/>
  <c r="T82" i="65"/>
  <c r="S82" i="65"/>
  <c r="S19" i="65" s="1"/>
  <c r="O82" i="65"/>
  <c r="K82" i="65"/>
  <c r="Z81" i="65"/>
  <c r="Y81" i="65"/>
  <c r="X81" i="65"/>
  <c r="W81" i="65"/>
  <c r="V81" i="65"/>
  <c r="U81" i="65"/>
  <c r="T81" i="65"/>
  <c r="S81" i="65"/>
  <c r="O81" i="65"/>
  <c r="K81" i="65"/>
  <c r="B81" i="65"/>
  <c r="C81" i="65" s="1"/>
  <c r="B82" i="65" s="1"/>
  <c r="C82" i="65" s="1"/>
  <c r="B83" i="65" s="1"/>
  <c r="C83" i="65" s="1"/>
  <c r="B84" i="65" s="1"/>
  <c r="C84" i="65" s="1"/>
  <c r="B85" i="65" s="1"/>
  <c r="C85" i="65" s="1"/>
  <c r="B86" i="65" s="1"/>
  <c r="C86" i="65" s="1"/>
  <c r="B87" i="65" s="1"/>
  <c r="C87" i="65" s="1"/>
  <c r="B88" i="65" s="1"/>
  <c r="C88" i="65" s="1"/>
  <c r="B89" i="65" s="1"/>
  <c r="C89" i="65" s="1"/>
  <c r="B90" i="65" s="1"/>
  <c r="C90" i="65" s="1"/>
  <c r="B91" i="65" s="1"/>
  <c r="C91" i="65" s="1"/>
  <c r="A81" i="65"/>
  <c r="Z80" i="65"/>
  <c r="Y80" i="65"/>
  <c r="X80" i="65"/>
  <c r="W80" i="65"/>
  <c r="V80" i="65"/>
  <c r="U80" i="65"/>
  <c r="T80" i="65"/>
  <c r="S80" i="65"/>
  <c r="O80" i="65"/>
  <c r="K80" i="65"/>
  <c r="Z79" i="65"/>
  <c r="Y79" i="65"/>
  <c r="X79" i="65"/>
  <c r="W79" i="65"/>
  <c r="V79" i="65"/>
  <c r="U79" i="65"/>
  <c r="T79" i="65"/>
  <c r="S79" i="65"/>
  <c r="O79" i="65"/>
  <c r="K79" i="65"/>
  <c r="Z78" i="65"/>
  <c r="Y78" i="65"/>
  <c r="X78" i="65"/>
  <c r="W78" i="65"/>
  <c r="V78" i="65"/>
  <c r="U78" i="65"/>
  <c r="T78" i="65"/>
  <c r="S78" i="65"/>
  <c r="O78" i="65"/>
  <c r="K78" i="65"/>
  <c r="Z77" i="65"/>
  <c r="Y77" i="65"/>
  <c r="X77" i="65"/>
  <c r="W77" i="65"/>
  <c r="V77" i="65"/>
  <c r="U77" i="65"/>
  <c r="T77" i="65"/>
  <c r="S77" i="65"/>
  <c r="O77" i="65"/>
  <c r="K77" i="65"/>
  <c r="Z76" i="65"/>
  <c r="Y76" i="65"/>
  <c r="X76" i="65"/>
  <c r="W76" i="65"/>
  <c r="V76" i="65"/>
  <c r="U76" i="65"/>
  <c r="T76" i="65"/>
  <c r="S76" i="65"/>
  <c r="O76" i="65"/>
  <c r="K76" i="65"/>
  <c r="Z75" i="65"/>
  <c r="Y75" i="65"/>
  <c r="X75" i="65"/>
  <c r="W75" i="65"/>
  <c r="V75" i="65"/>
  <c r="U75" i="65"/>
  <c r="T75" i="65"/>
  <c r="S75" i="65"/>
  <c r="O75" i="65"/>
  <c r="K75" i="65"/>
  <c r="Z74" i="65"/>
  <c r="Y74" i="65"/>
  <c r="X74" i="65"/>
  <c r="W74" i="65"/>
  <c r="V74" i="65"/>
  <c r="U74" i="65"/>
  <c r="T74" i="65"/>
  <c r="S74" i="65"/>
  <c r="O74" i="65"/>
  <c r="K74" i="65"/>
  <c r="Z73" i="65"/>
  <c r="Y73" i="65"/>
  <c r="X73" i="65"/>
  <c r="W73" i="65"/>
  <c r="V73" i="65"/>
  <c r="U73" i="65"/>
  <c r="T73" i="65"/>
  <c r="S73" i="65"/>
  <c r="O73" i="65"/>
  <c r="K73" i="65"/>
  <c r="Z72" i="65"/>
  <c r="Y72" i="65"/>
  <c r="X72" i="65"/>
  <c r="W72" i="65"/>
  <c r="V72" i="65"/>
  <c r="U72" i="65"/>
  <c r="T72" i="65"/>
  <c r="S72" i="65"/>
  <c r="O72" i="65"/>
  <c r="K72" i="65"/>
  <c r="Z71" i="65"/>
  <c r="Y71" i="65"/>
  <c r="X71" i="65"/>
  <c r="R24" i="65" s="1"/>
  <c r="W71" i="65"/>
  <c r="V71" i="65"/>
  <c r="U71" i="65"/>
  <c r="T71" i="65"/>
  <c r="S71" i="65"/>
  <c r="O71" i="65"/>
  <c r="K71" i="65"/>
  <c r="Z70" i="65"/>
  <c r="Y70" i="65"/>
  <c r="X70" i="65"/>
  <c r="W70" i="65"/>
  <c r="V70" i="65"/>
  <c r="U70" i="65"/>
  <c r="R21" i="65" s="1"/>
  <c r="T70" i="65"/>
  <c r="R20" i="65" s="1"/>
  <c r="S70" i="65"/>
  <c r="O70" i="65"/>
  <c r="K70" i="65"/>
  <c r="B70" i="65"/>
  <c r="C70" i="65" s="1"/>
  <c r="B71" i="65" s="1"/>
  <c r="C71" i="65" s="1"/>
  <c r="B72" i="65" s="1"/>
  <c r="C72" i="65" s="1"/>
  <c r="B73" i="65" s="1"/>
  <c r="C73" i="65" s="1"/>
  <c r="B74" i="65" s="1"/>
  <c r="C74" i="65" s="1"/>
  <c r="B75" i="65" s="1"/>
  <c r="C75" i="65" s="1"/>
  <c r="B76" i="65" s="1"/>
  <c r="C76" i="65" s="1"/>
  <c r="B77" i="65" s="1"/>
  <c r="C77" i="65" s="1"/>
  <c r="B78" i="65" s="1"/>
  <c r="C78" i="65" s="1"/>
  <c r="B79" i="65" s="1"/>
  <c r="C79" i="65" s="1"/>
  <c r="B80" i="65" s="1"/>
  <c r="C80" i="65" s="1"/>
  <c r="A70" i="65"/>
  <c r="Z69" i="65"/>
  <c r="R26" i="65" s="1"/>
  <c r="Y69" i="65"/>
  <c r="R25" i="65" s="1"/>
  <c r="X69" i="65"/>
  <c r="W69" i="65"/>
  <c r="V69" i="65"/>
  <c r="R22" i="65" s="1"/>
  <c r="U69" i="65"/>
  <c r="T69" i="65"/>
  <c r="S69" i="65"/>
  <c r="O69" i="65"/>
  <c r="K69" i="65"/>
  <c r="Z68" i="65"/>
  <c r="Y68" i="65"/>
  <c r="X68" i="65"/>
  <c r="W68" i="65"/>
  <c r="V68" i="65"/>
  <c r="U68" i="65"/>
  <c r="T68" i="65"/>
  <c r="S68" i="65"/>
  <c r="O68" i="65"/>
  <c r="K68" i="65"/>
  <c r="Z67" i="65"/>
  <c r="Y67" i="65"/>
  <c r="X67" i="65"/>
  <c r="W67" i="65"/>
  <c r="V67" i="65"/>
  <c r="U67" i="65"/>
  <c r="T67" i="65"/>
  <c r="S67" i="65"/>
  <c r="O67" i="65"/>
  <c r="K67" i="65"/>
  <c r="Z66" i="65"/>
  <c r="Y66" i="65"/>
  <c r="X66" i="65"/>
  <c r="W66" i="65"/>
  <c r="V66" i="65"/>
  <c r="U66" i="65"/>
  <c r="T66" i="65"/>
  <c r="S66" i="65"/>
  <c r="O66" i="65"/>
  <c r="K66" i="65"/>
  <c r="Z65" i="65"/>
  <c r="Y65" i="65"/>
  <c r="X65" i="65"/>
  <c r="W65" i="65"/>
  <c r="V65" i="65"/>
  <c r="U65" i="65"/>
  <c r="T65" i="65"/>
  <c r="S65" i="65"/>
  <c r="O65" i="65"/>
  <c r="K65" i="65"/>
  <c r="Z64" i="65"/>
  <c r="Y64" i="65"/>
  <c r="X64" i="65"/>
  <c r="W64" i="65"/>
  <c r="V64" i="65"/>
  <c r="U64" i="65"/>
  <c r="T64" i="65"/>
  <c r="S64" i="65"/>
  <c r="O64" i="65"/>
  <c r="K64" i="65"/>
  <c r="Z63" i="65"/>
  <c r="Y63" i="65"/>
  <c r="X63" i="65"/>
  <c r="W63" i="65"/>
  <c r="V63" i="65"/>
  <c r="U63" i="65"/>
  <c r="T63" i="65"/>
  <c r="S63" i="65"/>
  <c r="O63" i="65"/>
  <c r="K63" i="65"/>
  <c r="Z62" i="65"/>
  <c r="Y62" i="65"/>
  <c r="X62" i="65"/>
  <c r="W62" i="65"/>
  <c r="V62" i="65"/>
  <c r="U62" i="65"/>
  <c r="T62" i="65"/>
  <c r="S62" i="65"/>
  <c r="O62" i="65"/>
  <c r="K62" i="65"/>
  <c r="Z61" i="65"/>
  <c r="Y61" i="65"/>
  <c r="X61" i="65"/>
  <c r="W61" i="65"/>
  <c r="V61" i="65"/>
  <c r="U61" i="65"/>
  <c r="T61" i="65"/>
  <c r="S61" i="65"/>
  <c r="O61" i="65"/>
  <c r="K61" i="65"/>
  <c r="Z60" i="65"/>
  <c r="Y60" i="65"/>
  <c r="X60" i="65"/>
  <c r="W60" i="65"/>
  <c r="V60" i="65"/>
  <c r="U60" i="65"/>
  <c r="U114" i="65" s="1"/>
  <c r="T60" i="65"/>
  <c r="S60" i="65"/>
  <c r="O60" i="65"/>
  <c r="K60" i="65"/>
  <c r="Z59" i="65"/>
  <c r="Q26" i="65" s="1"/>
  <c r="H23" i="65" s="1"/>
  <c r="Y59" i="65"/>
  <c r="Q25" i="65" s="1"/>
  <c r="X59" i="65"/>
  <c r="W59" i="65"/>
  <c r="V59" i="65"/>
  <c r="U59" i="65"/>
  <c r="T59" i="65"/>
  <c r="S59" i="65"/>
  <c r="O59" i="65"/>
  <c r="K59" i="65"/>
  <c r="C59" i="65"/>
  <c r="B60" i="65" s="1"/>
  <c r="C60" i="65" s="1"/>
  <c r="B61" i="65" s="1"/>
  <c r="C61" i="65" s="1"/>
  <c r="B62" i="65" s="1"/>
  <c r="C62" i="65" s="1"/>
  <c r="B63" i="65" s="1"/>
  <c r="C63" i="65" s="1"/>
  <c r="B64" i="65" s="1"/>
  <c r="C64" i="65" s="1"/>
  <c r="B65" i="65" s="1"/>
  <c r="C65" i="65" s="1"/>
  <c r="B66" i="65" s="1"/>
  <c r="C66" i="65" s="1"/>
  <c r="B67" i="65" s="1"/>
  <c r="C67" i="65" s="1"/>
  <c r="B68" i="65" s="1"/>
  <c r="C68" i="65" s="1"/>
  <c r="B69" i="65" s="1"/>
  <c r="C69" i="65" s="1"/>
  <c r="B59" i="65"/>
  <c r="A59" i="65"/>
  <c r="Z58" i="65"/>
  <c r="Y58" i="65"/>
  <c r="X58" i="65"/>
  <c r="W58" i="65"/>
  <c r="Q23" i="65" s="1"/>
  <c r="V58" i="65"/>
  <c r="Q22" i="65" s="1"/>
  <c r="U58" i="65"/>
  <c r="T58" i="65"/>
  <c r="S58" i="65"/>
  <c r="O58" i="65"/>
  <c r="K58" i="65"/>
  <c r="Z57" i="65"/>
  <c r="Y57" i="65"/>
  <c r="X57" i="65"/>
  <c r="W57" i="65"/>
  <c r="V57" i="65"/>
  <c r="U57" i="65"/>
  <c r="T57" i="65"/>
  <c r="S57" i="65"/>
  <c r="O57" i="65"/>
  <c r="K57" i="65"/>
  <c r="Z56" i="65"/>
  <c r="Y56" i="65"/>
  <c r="X56" i="65"/>
  <c r="W56" i="65"/>
  <c r="V56" i="65"/>
  <c r="U56" i="65"/>
  <c r="T56" i="65"/>
  <c r="S56" i="65"/>
  <c r="O56" i="65"/>
  <c r="K56" i="65"/>
  <c r="Z55" i="65"/>
  <c r="Y55" i="65"/>
  <c r="X55" i="65"/>
  <c r="W55" i="65"/>
  <c r="V55" i="65"/>
  <c r="U55" i="65"/>
  <c r="T55" i="65"/>
  <c r="S55" i="65"/>
  <c r="O55" i="65"/>
  <c r="K55" i="65"/>
  <c r="Z54" i="65"/>
  <c r="Y54" i="65"/>
  <c r="X54" i="65"/>
  <c r="W54" i="65"/>
  <c r="V54" i="65"/>
  <c r="U54" i="65"/>
  <c r="T54" i="65"/>
  <c r="S54" i="65"/>
  <c r="O54" i="65"/>
  <c r="K54" i="65"/>
  <c r="Z53" i="65"/>
  <c r="Y53" i="65"/>
  <c r="X53" i="65"/>
  <c r="W53" i="65"/>
  <c r="V53" i="65"/>
  <c r="U53" i="65"/>
  <c r="T53" i="65"/>
  <c r="S53" i="65"/>
  <c r="O53" i="65"/>
  <c r="K53" i="65"/>
  <c r="Z52" i="65"/>
  <c r="Y52" i="65"/>
  <c r="X52" i="65"/>
  <c r="W52" i="65"/>
  <c r="V52" i="65"/>
  <c r="U52" i="65"/>
  <c r="T52" i="65"/>
  <c r="S52" i="65"/>
  <c r="O52" i="65"/>
  <c r="K52" i="65"/>
  <c r="Z51" i="65"/>
  <c r="Y51" i="65"/>
  <c r="X51" i="65"/>
  <c r="W51" i="65"/>
  <c r="V51" i="65"/>
  <c r="U51" i="65"/>
  <c r="T51" i="65"/>
  <c r="S51" i="65"/>
  <c r="O51" i="65"/>
  <c r="K51" i="65"/>
  <c r="Z50" i="65"/>
  <c r="Y50" i="65"/>
  <c r="X50" i="65"/>
  <c r="W50" i="65"/>
  <c r="V50" i="65"/>
  <c r="U50" i="65"/>
  <c r="T50" i="65"/>
  <c r="S50" i="65"/>
  <c r="O50" i="65"/>
  <c r="K50" i="65"/>
  <c r="Z49" i="65"/>
  <c r="Y49" i="65"/>
  <c r="X49" i="65"/>
  <c r="W49" i="65"/>
  <c r="V49" i="65"/>
  <c r="U49" i="65"/>
  <c r="T49" i="65"/>
  <c r="S49" i="65"/>
  <c r="O49" i="65"/>
  <c r="K49" i="65"/>
  <c r="Z48" i="65"/>
  <c r="Y48" i="65"/>
  <c r="X48" i="65"/>
  <c r="W48" i="65"/>
  <c r="V48" i="65"/>
  <c r="P22" i="65" s="1"/>
  <c r="V22" i="65" s="1"/>
  <c r="U48" i="65"/>
  <c r="T48" i="65"/>
  <c r="S48" i="65"/>
  <c r="O48" i="65"/>
  <c r="K48" i="65"/>
  <c r="Z47" i="65"/>
  <c r="Z114" i="65" s="1"/>
  <c r="Y47" i="65"/>
  <c r="Y114" i="65" s="1"/>
  <c r="X47" i="65"/>
  <c r="X114" i="65" s="1"/>
  <c r="W47" i="65"/>
  <c r="W114" i="65" s="1"/>
  <c r="V47" i="65"/>
  <c r="U47" i="65"/>
  <c r="T47" i="65"/>
  <c r="T114" i="65" s="1"/>
  <c r="S47" i="65"/>
  <c r="S114" i="65" s="1"/>
  <c r="O47" i="65"/>
  <c r="K47" i="65"/>
  <c r="B47" i="65"/>
  <c r="C47" i="65" s="1"/>
  <c r="B48" i="65" s="1"/>
  <c r="C48" i="65" s="1"/>
  <c r="B49" i="65" s="1"/>
  <c r="C49" i="65" s="1"/>
  <c r="B50" i="65" s="1"/>
  <c r="C50" i="65" s="1"/>
  <c r="B51" i="65" s="1"/>
  <c r="C51" i="65" s="1"/>
  <c r="B52" i="65" s="1"/>
  <c r="C52" i="65" s="1"/>
  <c r="B53" i="65" s="1"/>
  <c r="C53" i="65" s="1"/>
  <c r="B54" i="65" s="1"/>
  <c r="C54" i="65" s="1"/>
  <c r="B55" i="65" s="1"/>
  <c r="C55" i="65" s="1"/>
  <c r="B56" i="65" s="1"/>
  <c r="C56" i="65" s="1"/>
  <c r="B57" i="65" s="1"/>
  <c r="C57" i="65" s="1"/>
  <c r="B58" i="65" s="1"/>
  <c r="C58" i="65" s="1"/>
  <c r="A47" i="65"/>
  <c r="L43" i="65"/>
  <c r="K42" i="65"/>
  <c r="K41" i="65"/>
  <c r="K40" i="65"/>
  <c r="K39" i="65"/>
  <c r="K38" i="65"/>
  <c r="K37" i="65"/>
  <c r="K43" i="65" s="1"/>
  <c r="L31" i="65"/>
  <c r="K31" i="65"/>
  <c r="G31" i="65"/>
  <c r="F31" i="65"/>
  <c r="D31" i="65"/>
  <c r="A31" i="65"/>
  <c r="L29" i="65"/>
  <c r="K29" i="65"/>
  <c r="G29" i="65"/>
  <c r="F29" i="65"/>
  <c r="D29" i="65"/>
  <c r="A29" i="65"/>
  <c r="L27" i="65"/>
  <c r="K27" i="65"/>
  <c r="G27" i="65"/>
  <c r="F27" i="65"/>
  <c r="D27" i="65"/>
  <c r="A27" i="65"/>
  <c r="S26" i="65"/>
  <c r="T25" i="65"/>
  <c r="S25" i="65"/>
  <c r="P25" i="65"/>
  <c r="L25" i="65"/>
  <c r="K25" i="65"/>
  <c r="G25" i="65"/>
  <c r="F25" i="65"/>
  <c r="D25" i="65"/>
  <c r="A25" i="65"/>
  <c r="U24" i="65"/>
  <c r="T24" i="65"/>
  <c r="S24" i="65"/>
  <c r="Q24" i="65"/>
  <c r="P24" i="65"/>
  <c r="V24" i="65" s="1"/>
  <c r="S23" i="65"/>
  <c r="R23" i="65"/>
  <c r="P23" i="65"/>
  <c r="L23" i="65"/>
  <c r="K23" i="65"/>
  <c r="G23" i="65"/>
  <c r="F23" i="65"/>
  <c r="D23" i="65"/>
  <c r="J23" i="65" s="1"/>
  <c r="L24" i="65" s="1"/>
  <c r="A23" i="65"/>
  <c r="S22" i="65"/>
  <c r="T21" i="65"/>
  <c r="S21" i="65"/>
  <c r="P21" i="65"/>
  <c r="L21" i="65"/>
  <c r="K21" i="65"/>
  <c r="K34" i="65" s="1"/>
  <c r="L33" i="65" s="1"/>
  <c r="G21" i="65"/>
  <c r="F21" i="65"/>
  <c r="D21" i="65"/>
  <c r="A21" i="65"/>
  <c r="U20" i="65"/>
  <c r="T20" i="65"/>
  <c r="S20" i="65"/>
  <c r="Q20" i="65"/>
  <c r="P20" i="65"/>
  <c r="V20" i="65" s="1"/>
  <c r="U19" i="65"/>
  <c r="H31" i="65" s="1"/>
  <c r="R19" i="65"/>
  <c r="H25" i="65" s="1"/>
  <c r="Q19" i="65"/>
  <c r="H3" i="65"/>
  <c r="Z228" i="64"/>
  <c r="Y228" i="64"/>
  <c r="X228" i="64"/>
  <c r="W228" i="64"/>
  <c r="V228" i="64"/>
  <c r="U228" i="64"/>
  <c r="T228" i="64"/>
  <c r="S228" i="64"/>
  <c r="O228" i="64"/>
  <c r="K228" i="64"/>
  <c r="Z227" i="64"/>
  <c r="Y227" i="64"/>
  <c r="X227" i="64"/>
  <c r="W227" i="64"/>
  <c r="V227" i="64"/>
  <c r="U227" i="64"/>
  <c r="T227" i="64"/>
  <c r="S227" i="64"/>
  <c r="O227" i="64"/>
  <c r="K227" i="64"/>
  <c r="Z226" i="64"/>
  <c r="Y226" i="64"/>
  <c r="X226" i="64"/>
  <c r="W226" i="64"/>
  <c r="V226" i="64"/>
  <c r="U226" i="64"/>
  <c r="T226" i="64"/>
  <c r="S226" i="64"/>
  <c r="O226" i="64"/>
  <c r="K226" i="64"/>
  <c r="Z225" i="64"/>
  <c r="Y225" i="64"/>
  <c r="X225" i="64"/>
  <c r="W225" i="64"/>
  <c r="V225" i="64"/>
  <c r="U225" i="64"/>
  <c r="T225" i="64"/>
  <c r="S225" i="64"/>
  <c r="O225" i="64"/>
  <c r="K225" i="64"/>
  <c r="Z224" i="64"/>
  <c r="Y224" i="64"/>
  <c r="X224" i="64"/>
  <c r="W224" i="64"/>
  <c r="V224" i="64"/>
  <c r="U224" i="64"/>
  <c r="T224" i="64"/>
  <c r="S224" i="64"/>
  <c r="O224" i="64"/>
  <c r="K224" i="64"/>
  <c r="Z223" i="64"/>
  <c r="Y223" i="64"/>
  <c r="X223" i="64"/>
  <c r="W223" i="64"/>
  <c r="V223" i="64"/>
  <c r="U223" i="64"/>
  <c r="T223" i="64"/>
  <c r="S223" i="64"/>
  <c r="O223" i="64"/>
  <c r="K223" i="64"/>
  <c r="Z222" i="64"/>
  <c r="Y222" i="64"/>
  <c r="X222" i="64"/>
  <c r="W222" i="64"/>
  <c r="V222" i="64"/>
  <c r="U222" i="64"/>
  <c r="T222" i="64"/>
  <c r="S222" i="64"/>
  <c r="O222" i="64"/>
  <c r="K222" i="64"/>
  <c r="Z221" i="64"/>
  <c r="Y221" i="64"/>
  <c r="X221" i="64"/>
  <c r="W221" i="64"/>
  <c r="V221" i="64"/>
  <c r="U221" i="64"/>
  <c r="T221" i="64"/>
  <c r="S221" i="64"/>
  <c r="O221" i="64"/>
  <c r="K221" i="64"/>
  <c r="Z220" i="64"/>
  <c r="Y220" i="64"/>
  <c r="X220" i="64"/>
  <c r="W220" i="64"/>
  <c r="V220" i="64"/>
  <c r="U220" i="64"/>
  <c r="T220" i="64"/>
  <c r="S220" i="64"/>
  <c r="O220" i="64"/>
  <c r="K220" i="64"/>
  <c r="Z219" i="64"/>
  <c r="Y219" i="64"/>
  <c r="U140" i="64" s="1"/>
  <c r="X219" i="64"/>
  <c r="W219" i="64"/>
  <c r="V219" i="64"/>
  <c r="U137" i="64" s="1"/>
  <c r="U219" i="64"/>
  <c r="T219" i="64"/>
  <c r="S219" i="64"/>
  <c r="O219" i="64"/>
  <c r="K219" i="64"/>
  <c r="Z218" i="64"/>
  <c r="Y218" i="64"/>
  <c r="X218" i="64"/>
  <c r="W218" i="64"/>
  <c r="V218" i="64"/>
  <c r="U218" i="64"/>
  <c r="U136" i="64" s="1"/>
  <c r="T218" i="64"/>
  <c r="S218" i="64"/>
  <c r="U134" i="64" s="1"/>
  <c r="O218" i="64"/>
  <c r="K218" i="64"/>
  <c r="B218" i="64"/>
  <c r="C218" i="64" s="1"/>
  <c r="B219" i="64" s="1"/>
  <c r="C219" i="64" s="1"/>
  <c r="B220" i="64" s="1"/>
  <c r="C220" i="64" s="1"/>
  <c r="B221" i="64" s="1"/>
  <c r="C221" i="64" s="1"/>
  <c r="B222" i="64" s="1"/>
  <c r="C222" i="64" s="1"/>
  <c r="B223" i="64" s="1"/>
  <c r="C223" i="64" s="1"/>
  <c r="B224" i="64" s="1"/>
  <c r="C224" i="64" s="1"/>
  <c r="B225" i="64" s="1"/>
  <c r="C225" i="64" s="1"/>
  <c r="B226" i="64" s="1"/>
  <c r="C226" i="64" s="1"/>
  <c r="B227" i="64" s="1"/>
  <c r="C227" i="64" s="1"/>
  <c r="B228" i="64" s="1"/>
  <c r="C228" i="64" s="1"/>
  <c r="A218" i="64"/>
  <c r="Z217" i="64"/>
  <c r="U141" i="64" s="1"/>
  <c r="Y217" i="64"/>
  <c r="X217" i="64"/>
  <c r="U139" i="64" s="1"/>
  <c r="W217" i="64"/>
  <c r="U138" i="64" s="1"/>
  <c r="V217" i="64"/>
  <c r="U217" i="64"/>
  <c r="T217" i="64"/>
  <c r="S217" i="64"/>
  <c r="O217" i="64"/>
  <c r="K217" i="64"/>
  <c r="Z216" i="64"/>
  <c r="Y216" i="64"/>
  <c r="X216" i="64"/>
  <c r="W216" i="64"/>
  <c r="V216" i="64"/>
  <c r="U216" i="64"/>
  <c r="T216" i="64"/>
  <c r="S216" i="64"/>
  <c r="O216" i="64"/>
  <c r="K216" i="64"/>
  <c r="Z215" i="64"/>
  <c r="Y215" i="64"/>
  <c r="X215" i="64"/>
  <c r="W215" i="64"/>
  <c r="V215" i="64"/>
  <c r="U215" i="64"/>
  <c r="T215" i="64"/>
  <c r="S215" i="64"/>
  <c r="O215" i="64"/>
  <c r="K215" i="64"/>
  <c r="Z214" i="64"/>
  <c r="Y214" i="64"/>
  <c r="X214" i="64"/>
  <c r="W214" i="64"/>
  <c r="V214" i="64"/>
  <c r="U214" i="64"/>
  <c r="T214" i="64"/>
  <c r="S214" i="64"/>
  <c r="O214" i="64"/>
  <c r="K214" i="64"/>
  <c r="Z213" i="64"/>
  <c r="Y213" i="64"/>
  <c r="X213" i="64"/>
  <c r="W213" i="64"/>
  <c r="V213" i="64"/>
  <c r="U213" i="64"/>
  <c r="T213" i="64"/>
  <c r="S213" i="64"/>
  <c r="O213" i="64"/>
  <c r="K213" i="64"/>
  <c r="Z212" i="64"/>
  <c r="Y212" i="64"/>
  <c r="X212" i="64"/>
  <c r="W212" i="64"/>
  <c r="V212" i="64"/>
  <c r="U212" i="64"/>
  <c r="T212" i="64"/>
  <c r="S212" i="64"/>
  <c r="O212" i="64"/>
  <c r="K212" i="64"/>
  <c r="Z211" i="64"/>
  <c r="Y211" i="64"/>
  <c r="X211" i="64"/>
  <c r="W211" i="64"/>
  <c r="V211" i="64"/>
  <c r="U211" i="64"/>
  <c r="T211" i="64"/>
  <c r="S211" i="64"/>
  <c r="O211" i="64"/>
  <c r="K211" i="64"/>
  <c r="Z210" i="64"/>
  <c r="Y210" i="64"/>
  <c r="X210" i="64"/>
  <c r="W210" i="64"/>
  <c r="V210" i="64"/>
  <c r="U210" i="64"/>
  <c r="T210" i="64"/>
  <c r="S210" i="64"/>
  <c r="O210" i="64"/>
  <c r="K210" i="64"/>
  <c r="Z209" i="64"/>
  <c r="Y209" i="64"/>
  <c r="X209" i="64"/>
  <c r="W209" i="64"/>
  <c r="V209" i="64"/>
  <c r="U209" i="64"/>
  <c r="T209" i="64"/>
  <c r="S209" i="64"/>
  <c r="O209" i="64"/>
  <c r="K209" i="64"/>
  <c r="Z208" i="64"/>
  <c r="Y208" i="64"/>
  <c r="X208" i="64"/>
  <c r="W208" i="64"/>
  <c r="V208" i="64"/>
  <c r="T137" i="64" s="1"/>
  <c r="U208" i="64"/>
  <c r="T208" i="64"/>
  <c r="S208" i="64"/>
  <c r="T134" i="64" s="1"/>
  <c r="O208" i="64"/>
  <c r="K208" i="64"/>
  <c r="Z207" i="64"/>
  <c r="T141" i="64" s="1"/>
  <c r="Y207" i="64"/>
  <c r="X207" i="64"/>
  <c r="T139" i="64" s="1"/>
  <c r="W207" i="64"/>
  <c r="V207" i="64"/>
  <c r="U207" i="64"/>
  <c r="T207" i="64"/>
  <c r="S207" i="64"/>
  <c r="O207" i="64"/>
  <c r="K207" i="64"/>
  <c r="C207" i="64"/>
  <c r="B208" i="64" s="1"/>
  <c r="C208" i="64" s="1"/>
  <c r="B209" i="64" s="1"/>
  <c r="C209" i="64" s="1"/>
  <c r="B210" i="64" s="1"/>
  <c r="C210" i="64" s="1"/>
  <c r="B211" i="64" s="1"/>
  <c r="C211" i="64" s="1"/>
  <c r="B212" i="64" s="1"/>
  <c r="C212" i="64" s="1"/>
  <c r="B213" i="64" s="1"/>
  <c r="C213" i="64" s="1"/>
  <c r="B214" i="64" s="1"/>
  <c r="C214" i="64" s="1"/>
  <c r="B215" i="64" s="1"/>
  <c r="C215" i="64" s="1"/>
  <c r="B216" i="64" s="1"/>
  <c r="C216" i="64" s="1"/>
  <c r="B217" i="64" s="1"/>
  <c r="C217" i="64" s="1"/>
  <c r="B207" i="64"/>
  <c r="A207" i="64"/>
  <c r="Z206" i="64"/>
  <c r="Y206" i="64"/>
  <c r="X206" i="64"/>
  <c r="W206" i="64"/>
  <c r="T138" i="64" s="1"/>
  <c r="V206" i="64"/>
  <c r="U206" i="64"/>
  <c r="T136" i="64" s="1"/>
  <c r="T206" i="64"/>
  <c r="T135" i="64" s="1"/>
  <c r="S206" i="64"/>
  <c r="O206" i="64"/>
  <c r="K206" i="64"/>
  <c r="Z205" i="64"/>
  <c r="Y205" i="64"/>
  <c r="X205" i="64"/>
  <c r="W205" i="64"/>
  <c r="V205" i="64"/>
  <c r="U205" i="64"/>
  <c r="T205" i="64"/>
  <c r="S205" i="64"/>
  <c r="O205" i="64"/>
  <c r="K205" i="64"/>
  <c r="Z204" i="64"/>
  <c r="Y204" i="64"/>
  <c r="X204" i="64"/>
  <c r="W204" i="64"/>
  <c r="V204" i="64"/>
  <c r="U204" i="64"/>
  <c r="T204" i="64"/>
  <c r="S204" i="64"/>
  <c r="O204" i="64"/>
  <c r="K204" i="64"/>
  <c r="Z203" i="64"/>
  <c r="Y203" i="64"/>
  <c r="X203" i="64"/>
  <c r="W203" i="64"/>
  <c r="V203" i="64"/>
  <c r="U203" i="64"/>
  <c r="T203" i="64"/>
  <c r="S203" i="64"/>
  <c r="O203" i="64"/>
  <c r="K203" i="64"/>
  <c r="Z202" i="64"/>
  <c r="Y202" i="64"/>
  <c r="X202" i="64"/>
  <c r="W202" i="64"/>
  <c r="V202" i="64"/>
  <c r="U202" i="64"/>
  <c r="T202" i="64"/>
  <c r="S202" i="64"/>
  <c r="O202" i="64"/>
  <c r="K202" i="64"/>
  <c r="Z201" i="64"/>
  <c r="Y201" i="64"/>
  <c r="X201" i="64"/>
  <c r="W201" i="64"/>
  <c r="V201" i="64"/>
  <c r="U201" i="64"/>
  <c r="T201" i="64"/>
  <c r="S201" i="64"/>
  <c r="O201" i="64"/>
  <c r="K201" i="64"/>
  <c r="Z200" i="64"/>
  <c r="Y200" i="64"/>
  <c r="X200" i="64"/>
  <c r="W200" i="64"/>
  <c r="V200" i="64"/>
  <c r="U200" i="64"/>
  <c r="T200" i="64"/>
  <c r="S200" i="64"/>
  <c r="O200" i="64"/>
  <c r="K200" i="64"/>
  <c r="Z199" i="64"/>
  <c r="Y199" i="64"/>
  <c r="X199" i="64"/>
  <c r="W199" i="64"/>
  <c r="V199" i="64"/>
  <c r="U199" i="64"/>
  <c r="T199" i="64"/>
  <c r="S199" i="64"/>
  <c r="O199" i="64"/>
  <c r="K199" i="64"/>
  <c r="Z198" i="64"/>
  <c r="Y198" i="64"/>
  <c r="X198" i="64"/>
  <c r="W198" i="64"/>
  <c r="V198" i="64"/>
  <c r="U198" i="64"/>
  <c r="T198" i="64"/>
  <c r="S198" i="64"/>
  <c r="O198" i="64"/>
  <c r="K198" i="64"/>
  <c r="Z197" i="64"/>
  <c r="Y197" i="64"/>
  <c r="S140" i="64" s="1"/>
  <c r="X197" i="64"/>
  <c r="W197" i="64"/>
  <c r="V197" i="64"/>
  <c r="U197" i="64"/>
  <c r="T197" i="64"/>
  <c r="S197" i="64"/>
  <c r="S134" i="64" s="1"/>
  <c r="O197" i="64"/>
  <c r="K197" i="64"/>
  <c r="Z196" i="64"/>
  <c r="Y196" i="64"/>
  <c r="X196" i="64"/>
  <c r="W196" i="64"/>
  <c r="V196" i="64"/>
  <c r="U196" i="64"/>
  <c r="S136" i="64" s="1"/>
  <c r="T196" i="64"/>
  <c r="S196" i="64"/>
  <c r="O196" i="64"/>
  <c r="K196" i="64"/>
  <c r="B196" i="64"/>
  <c r="C196" i="64" s="1"/>
  <c r="B197" i="64" s="1"/>
  <c r="C197" i="64" s="1"/>
  <c r="B198" i="64" s="1"/>
  <c r="C198" i="64" s="1"/>
  <c r="B199" i="64" s="1"/>
  <c r="C199" i="64" s="1"/>
  <c r="B200" i="64" s="1"/>
  <c r="C200" i="64" s="1"/>
  <c r="B201" i="64" s="1"/>
  <c r="C201" i="64" s="1"/>
  <c r="B202" i="64" s="1"/>
  <c r="C202" i="64" s="1"/>
  <c r="B203" i="64" s="1"/>
  <c r="C203" i="64" s="1"/>
  <c r="B204" i="64" s="1"/>
  <c r="C204" i="64" s="1"/>
  <c r="B205" i="64" s="1"/>
  <c r="C205" i="64" s="1"/>
  <c r="B206" i="64" s="1"/>
  <c r="C206" i="64" s="1"/>
  <c r="A196" i="64"/>
  <c r="Z195" i="64"/>
  <c r="S141" i="64" s="1"/>
  <c r="Y195" i="64"/>
  <c r="X195" i="64"/>
  <c r="W195" i="64"/>
  <c r="V195" i="64"/>
  <c r="U195" i="64"/>
  <c r="T195" i="64"/>
  <c r="S195" i="64"/>
  <c r="O195" i="64"/>
  <c r="K195" i="64"/>
  <c r="Z194" i="64"/>
  <c r="Y194" i="64"/>
  <c r="X194" i="64"/>
  <c r="W194" i="64"/>
  <c r="V194" i="64"/>
  <c r="U194" i="64"/>
  <c r="T194" i="64"/>
  <c r="S194" i="64"/>
  <c r="O194" i="64"/>
  <c r="K194" i="64"/>
  <c r="Z193" i="64"/>
  <c r="Y193" i="64"/>
  <c r="X193" i="64"/>
  <c r="W193" i="64"/>
  <c r="V193" i="64"/>
  <c r="U193" i="64"/>
  <c r="T193" i="64"/>
  <c r="S193" i="64"/>
  <c r="O193" i="64"/>
  <c r="K193" i="64"/>
  <c r="Z192" i="64"/>
  <c r="Y192" i="64"/>
  <c r="X192" i="64"/>
  <c r="W192" i="64"/>
  <c r="V192" i="64"/>
  <c r="U192" i="64"/>
  <c r="T192" i="64"/>
  <c r="S192" i="64"/>
  <c r="O192" i="64"/>
  <c r="K192" i="64"/>
  <c r="Z191" i="64"/>
  <c r="Y191" i="64"/>
  <c r="X191" i="64"/>
  <c r="W191" i="64"/>
  <c r="V191" i="64"/>
  <c r="U191" i="64"/>
  <c r="T191" i="64"/>
  <c r="S191" i="64"/>
  <c r="O191" i="64"/>
  <c r="K191" i="64"/>
  <c r="Z190" i="64"/>
  <c r="Y190" i="64"/>
  <c r="X190" i="64"/>
  <c r="W190" i="64"/>
  <c r="V190" i="64"/>
  <c r="U190" i="64"/>
  <c r="T190" i="64"/>
  <c r="S190" i="64"/>
  <c r="O190" i="64"/>
  <c r="K190" i="64"/>
  <c r="Z189" i="64"/>
  <c r="Y189" i="64"/>
  <c r="X189" i="64"/>
  <c r="W189" i="64"/>
  <c r="V189" i="64"/>
  <c r="U189" i="64"/>
  <c r="T189" i="64"/>
  <c r="S189" i="64"/>
  <c r="O189" i="64"/>
  <c r="K189" i="64"/>
  <c r="Z188" i="64"/>
  <c r="Y188" i="64"/>
  <c r="X188" i="64"/>
  <c r="W188" i="64"/>
  <c r="V188" i="64"/>
  <c r="U188" i="64"/>
  <c r="T188" i="64"/>
  <c r="S188" i="64"/>
  <c r="O188" i="64"/>
  <c r="K188" i="64"/>
  <c r="Z187" i="64"/>
  <c r="Y187" i="64"/>
  <c r="X187" i="64"/>
  <c r="W187" i="64"/>
  <c r="V187" i="64"/>
  <c r="U187" i="64"/>
  <c r="T187" i="64"/>
  <c r="S187" i="64"/>
  <c r="O187" i="64"/>
  <c r="K187" i="64"/>
  <c r="Z186" i="64"/>
  <c r="Y186" i="64"/>
  <c r="X186" i="64"/>
  <c r="R139" i="64" s="1"/>
  <c r="W186" i="64"/>
  <c r="V186" i="64"/>
  <c r="U186" i="64"/>
  <c r="T186" i="64"/>
  <c r="S186" i="64"/>
  <c r="O186" i="64"/>
  <c r="K186" i="64"/>
  <c r="Z185" i="64"/>
  <c r="Y185" i="64"/>
  <c r="X185" i="64"/>
  <c r="W185" i="64"/>
  <c r="V185" i="64"/>
  <c r="U185" i="64"/>
  <c r="R136" i="64" s="1"/>
  <c r="T185" i="64"/>
  <c r="R135" i="64" s="1"/>
  <c r="S185" i="64"/>
  <c r="O185" i="64"/>
  <c r="K185" i="64"/>
  <c r="B185" i="64"/>
  <c r="C185" i="64" s="1"/>
  <c r="B186" i="64" s="1"/>
  <c r="C186" i="64" s="1"/>
  <c r="B187" i="64" s="1"/>
  <c r="C187" i="64" s="1"/>
  <c r="B188" i="64" s="1"/>
  <c r="C188" i="64" s="1"/>
  <c r="B189" i="64" s="1"/>
  <c r="C189" i="64" s="1"/>
  <c r="B190" i="64" s="1"/>
  <c r="C190" i="64" s="1"/>
  <c r="B191" i="64" s="1"/>
  <c r="C191" i="64" s="1"/>
  <c r="B192" i="64" s="1"/>
  <c r="C192" i="64" s="1"/>
  <c r="B193" i="64" s="1"/>
  <c r="C193" i="64" s="1"/>
  <c r="B194" i="64" s="1"/>
  <c r="C194" i="64" s="1"/>
  <c r="B195" i="64" s="1"/>
  <c r="C195" i="64" s="1"/>
  <c r="A185" i="64"/>
  <c r="Z184" i="64"/>
  <c r="R141" i="64" s="1"/>
  <c r="Y184" i="64"/>
  <c r="R140" i="64" s="1"/>
  <c r="X184" i="64"/>
  <c r="W184" i="64"/>
  <c r="R138" i="64" s="1"/>
  <c r="V184" i="64"/>
  <c r="R137" i="64" s="1"/>
  <c r="U184" i="64"/>
  <c r="T184" i="64"/>
  <c r="S184" i="64"/>
  <c r="O184" i="64"/>
  <c r="K184" i="64"/>
  <c r="Z183" i="64"/>
  <c r="Y183" i="64"/>
  <c r="X183" i="64"/>
  <c r="W183" i="64"/>
  <c r="V183" i="64"/>
  <c r="U183" i="64"/>
  <c r="T183" i="64"/>
  <c r="S183" i="64"/>
  <c r="O183" i="64"/>
  <c r="K183" i="64"/>
  <c r="Z182" i="64"/>
  <c r="Y182" i="64"/>
  <c r="X182" i="64"/>
  <c r="W182" i="64"/>
  <c r="V182" i="64"/>
  <c r="U182" i="64"/>
  <c r="T182" i="64"/>
  <c r="S182" i="64"/>
  <c r="O182" i="64"/>
  <c r="K182" i="64"/>
  <c r="Z181" i="64"/>
  <c r="Y181" i="64"/>
  <c r="X181" i="64"/>
  <c r="W181" i="64"/>
  <c r="V181" i="64"/>
  <c r="U181" i="64"/>
  <c r="T181" i="64"/>
  <c r="S181" i="64"/>
  <c r="O181" i="64"/>
  <c r="K181" i="64"/>
  <c r="Z180" i="64"/>
  <c r="Y180" i="64"/>
  <c r="X180" i="64"/>
  <c r="W180" i="64"/>
  <c r="V180" i="64"/>
  <c r="U180" i="64"/>
  <c r="T180" i="64"/>
  <c r="S180" i="64"/>
  <c r="O180" i="64"/>
  <c r="K180" i="64"/>
  <c r="Z179" i="64"/>
  <c r="Y179" i="64"/>
  <c r="X179" i="64"/>
  <c r="W179" i="64"/>
  <c r="V179" i="64"/>
  <c r="U179" i="64"/>
  <c r="T179" i="64"/>
  <c r="S179" i="64"/>
  <c r="O179" i="64"/>
  <c r="K179" i="64"/>
  <c r="Z178" i="64"/>
  <c r="Y178" i="64"/>
  <c r="X178" i="64"/>
  <c r="W178" i="64"/>
  <c r="V178" i="64"/>
  <c r="U178" i="64"/>
  <c r="T178" i="64"/>
  <c r="S178" i="64"/>
  <c r="O178" i="64"/>
  <c r="K178" i="64"/>
  <c r="Z177" i="64"/>
  <c r="Y177" i="64"/>
  <c r="X177" i="64"/>
  <c r="W177" i="64"/>
  <c r="V177" i="64"/>
  <c r="U177" i="64"/>
  <c r="T177" i="64"/>
  <c r="S177" i="64"/>
  <c r="O177" i="64"/>
  <c r="K177" i="64"/>
  <c r="Z176" i="64"/>
  <c r="Y176" i="64"/>
  <c r="X176" i="64"/>
  <c r="W176" i="64"/>
  <c r="V176" i="64"/>
  <c r="U176" i="64"/>
  <c r="T176" i="64"/>
  <c r="S176" i="64"/>
  <c r="O176" i="64"/>
  <c r="K176" i="64"/>
  <c r="Z175" i="64"/>
  <c r="Y175" i="64"/>
  <c r="X175" i="64"/>
  <c r="W175" i="64"/>
  <c r="V175" i="64"/>
  <c r="U175" i="64"/>
  <c r="U229" i="64" s="1"/>
  <c r="T175" i="64"/>
  <c r="S175" i="64"/>
  <c r="Q134" i="64" s="1"/>
  <c r="O175" i="64"/>
  <c r="K175" i="64"/>
  <c r="Z174" i="64"/>
  <c r="Y174" i="64"/>
  <c r="X174" i="64"/>
  <c r="W174" i="64"/>
  <c r="V174" i="64"/>
  <c r="U174" i="64"/>
  <c r="T174" i="64"/>
  <c r="S174" i="64"/>
  <c r="O174" i="64"/>
  <c r="K174" i="64"/>
  <c r="B174" i="64"/>
  <c r="C174" i="64" s="1"/>
  <c r="B175" i="64" s="1"/>
  <c r="C175" i="64" s="1"/>
  <c r="B176" i="64" s="1"/>
  <c r="C176" i="64" s="1"/>
  <c r="B177" i="64" s="1"/>
  <c r="C177" i="64" s="1"/>
  <c r="B178" i="64" s="1"/>
  <c r="C178" i="64" s="1"/>
  <c r="B179" i="64" s="1"/>
  <c r="C179" i="64" s="1"/>
  <c r="B180" i="64" s="1"/>
  <c r="C180" i="64" s="1"/>
  <c r="B181" i="64" s="1"/>
  <c r="C181" i="64" s="1"/>
  <c r="B182" i="64" s="1"/>
  <c r="C182" i="64" s="1"/>
  <c r="B183" i="64" s="1"/>
  <c r="C183" i="64" s="1"/>
  <c r="B184" i="64" s="1"/>
  <c r="C184" i="64" s="1"/>
  <c r="A174" i="64"/>
  <c r="Z173" i="64"/>
  <c r="Y173" i="64"/>
  <c r="X173" i="64"/>
  <c r="W173" i="64"/>
  <c r="V173" i="64"/>
  <c r="U173" i="64"/>
  <c r="T173" i="64"/>
  <c r="S173" i="64"/>
  <c r="O173" i="64"/>
  <c r="K173" i="64"/>
  <c r="Z172" i="64"/>
  <c r="Y172" i="64"/>
  <c r="X172" i="64"/>
  <c r="W172" i="64"/>
  <c r="V172" i="64"/>
  <c r="U172" i="64"/>
  <c r="T172" i="64"/>
  <c r="S172" i="64"/>
  <c r="O172" i="64"/>
  <c r="K172" i="64"/>
  <c r="Z171" i="64"/>
  <c r="Y171" i="64"/>
  <c r="X171" i="64"/>
  <c r="W171" i="64"/>
  <c r="V171" i="64"/>
  <c r="U171" i="64"/>
  <c r="T171" i="64"/>
  <c r="S171" i="64"/>
  <c r="O171" i="64"/>
  <c r="K171" i="64"/>
  <c r="Z170" i="64"/>
  <c r="Y170" i="64"/>
  <c r="X170" i="64"/>
  <c r="W170" i="64"/>
  <c r="V170" i="64"/>
  <c r="U170" i="64"/>
  <c r="T170" i="64"/>
  <c r="S170" i="64"/>
  <c r="O170" i="64"/>
  <c r="K170" i="64"/>
  <c r="Z169" i="64"/>
  <c r="Y169" i="64"/>
  <c r="X169" i="64"/>
  <c r="W169" i="64"/>
  <c r="V169" i="64"/>
  <c r="U169" i="64"/>
  <c r="T169" i="64"/>
  <c r="S169" i="64"/>
  <c r="O169" i="64"/>
  <c r="K169" i="64"/>
  <c r="Z168" i="64"/>
  <c r="Y168" i="64"/>
  <c r="X168" i="64"/>
  <c r="W168" i="64"/>
  <c r="V168" i="64"/>
  <c r="U168" i="64"/>
  <c r="T168" i="64"/>
  <c r="S168" i="64"/>
  <c r="O168" i="64"/>
  <c r="K168" i="64"/>
  <c r="Z167" i="64"/>
  <c r="Y167" i="64"/>
  <c r="X167" i="64"/>
  <c r="W167" i="64"/>
  <c r="V167" i="64"/>
  <c r="U167" i="64"/>
  <c r="T167" i="64"/>
  <c r="S167" i="64"/>
  <c r="O167" i="64"/>
  <c r="K167" i="64"/>
  <c r="Z166" i="64"/>
  <c r="Y166" i="64"/>
  <c r="X166" i="64"/>
  <c r="W166" i="64"/>
  <c r="V166" i="64"/>
  <c r="U166" i="64"/>
  <c r="T166" i="64"/>
  <c r="S166" i="64"/>
  <c r="O166" i="64"/>
  <c r="K166" i="64"/>
  <c r="Z165" i="64"/>
  <c r="Y165" i="64"/>
  <c r="X165" i="64"/>
  <c r="W165" i="64"/>
  <c r="V165" i="64"/>
  <c r="U165" i="64"/>
  <c r="T165" i="64"/>
  <c r="S165" i="64"/>
  <c r="O165" i="64"/>
  <c r="K165" i="64"/>
  <c r="Z164" i="64"/>
  <c r="Y164" i="64"/>
  <c r="X164" i="64"/>
  <c r="W164" i="64"/>
  <c r="V164" i="64"/>
  <c r="U164" i="64"/>
  <c r="T164" i="64"/>
  <c r="S164" i="64"/>
  <c r="O164" i="64"/>
  <c r="K164" i="64"/>
  <c r="Z163" i="64"/>
  <c r="Y163" i="64"/>
  <c r="X163" i="64"/>
  <c r="W163" i="64"/>
  <c r="V163" i="64"/>
  <c r="P137" i="64" s="1"/>
  <c r="V137" i="64" s="1"/>
  <c r="U163" i="64"/>
  <c r="T163" i="64"/>
  <c r="P135" i="64" s="1"/>
  <c r="S163" i="64"/>
  <c r="O163" i="64"/>
  <c r="K163" i="64"/>
  <c r="Z162" i="64"/>
  <c r="Z229" i="64" s="1"/>
  <c r="Y162" i="64"/>
  <c r="Y229" i="64" s="1"/>
  <c r="X162" i="64"/>
  <c r="P139" i="64" s="1"/>
  <c r="V139" i="64" s="1"/>
  <c r="W162" i="64"/>
  <c r="W229" i="64" s="1"/>
  <c r="V162" i="64"/>
  <c r="V229" i="64" s="1"/>
  <c r="U162" i="64"/>
  <c r="T162" i="64"/>
  <c r="T229" i="64" s="1"/>
  <c r="S162" i="64"/>
  <c r="O162" i="64"/>
  <c r="K162" i="64"/>
  <c r="C162" i="64"/>
  <c r="B163" i="64" s="1"/>
  <c r="C163" i="64" s="1"/>
  <c r="B164" i="64" s="1"/>
  <c r="C164" i="64" s="1"/>
  <c r="B165" i="64" s="1"/>
  <c r="C165" i="64" s="1"/>
  <c r="B166" i="64" s="1"/>
  <c r="C166" i="64" s="1"/>
  <c r="B167" i="64" s="1"/>
  <c r="C167" i="64" s="1"/>
  <c r="B168" i="64" s="1"/>
  <c r="C168" i="64" s="1"/>
  <c r="B169" i="64" s="1"/>
  <c r="C169" i="64" s="1"/>
  <c r="B170" i="64" s="1"/>
  <c r="C170" i="64" s="1"/>
  <c r="B171" i="64" s="1"/>
  <c r="C171" i="64" s="1"/>
  <c r="B172" i="64" s="1"/>
  <c r="C172" i="64" s="1"/>
  <c r="B173" i="64" s="1"/>
  <c r="C173" i="64" s="1"/>
  <c r="B162" i="64"/>
  <c r="A162" i="64"/>
  <c r="L158" i="64"/>
  <c r="K157" i="64"/>
  <c r="K156" i="64"/>
  <c r="K155" i="64"/>
  <c r="K154" i="64"/>
  <c r="K153" i="64"/>
  <c r="K152" i="64"/>
  <c r="K158" i="64" s="1"/>
  <c r="K146" i="64"/>
  <c r="G146" i="64" s="1"/>
  <c r="F146" i="64"/>
  <c r="D146" i="64"/>
  <c r="A146" i="64"/>
  <c r="L144" i="64"/>
  <c r="K144" i="64"/>
  <c r="G144" i="64"/>
  <c r="F144" i="64"/>
  <c r="D144" i="64"/>
  <c r="A144" i="64"/>
  <c r="K142" i="64"/>
  <c r="G142" i="64"/>
  <c r="F142" i="64"/>
  <c r="D142" i="64"/>
  <c r="A142" i="64"/>
  <c r="Q141" i="64"/>
  <c r="T140" i="64"/>
  <c r="Q140" i="64"/>
  <c r="P140" i="64"/>
  <c r="K140" i="64"/>
  <c r="G140" i="64"/>
  <c r="F140" i="64"/>
  <c r="D140" i="64"/>
  <c r="A140" i="64"/>
  <c r="S139" i="64"/>
  <c r="Q139" i="64"/>
  <c r="S138" i="64"/>
  <c r="Q138" i="64"/>
  <c r="P138" i="64"/>
  <c r="V138" i="64" s="1"/>
  <c r="K138" i="64"/>
  <c r="G138" i="64"/>
  <c r="F138" i="64"/>
  <c r="D138" i="64"/>
  <c r="A138" i="64"/>
  <c r="S137" i="64"/>
  <c r="Q137" i="64"/>
  <c r="Q136" i="64"/>
  <c r="P136" i="64"/>
  <c r="K136" i="64"/>
  <c r="G136" i="64"/>
  <c r="F136" i="64"/>
  <c r="D136" i="64"/>
  <c r="A136" i="64"/>
  <c r="U135" i="64"/>
  <c r="S135" i="64"/>
  <c r="Q135" i="64"/>
  <c r="R134" i="64"/>
  <c r="H140" i="64" s="1"/>
  <c r="P134" i="64"/>
  <c r="Z113" i="64"/>
  <c r="Y113" i="64"/>
  <c r="X113" i="64"/>
  <c r="W113" i="64"/>
  <c r="V113" i="64"/>
  <c r="U113" i="64"/>
  <c r="T113" i="64"/>
  <c r="S113" i="64"/>
  <c r="O113" i="64"/>
  <c r="K113" i="64"/>
  <c r="Z112" i="64"/>
  <c r="Y112" i="64"/>
  <c r="X112" i="64"/>
  <c r="W112" i="64"/>
  <c r="V112" i="64"/>
  <c r="U112" i="64"/>
  <c r="T112" i="64"/>
  <c r="S112" i="64"/>
  <c r="O112" i="64"/>
  <c r="K112" i="64"/>
  <c r="Z111" i="64"/>
  <c r="Y111" i="64"/>
  <c r="X111" i="64"/>
  <c r="W111" i="64"/>
  <c r="V111" i="64"/>
  <c r="U111" i="64"/>
  <c r="T111" i="64"/>
  <c r="S111" i="64"/>
  <c r="O111" i="64"/>
  <c r="K111" i="64"/>
  <c r="Z110" i="64"/>
  <c r="Y110" i="64"/>
  <c r="X110" i="64"/>
  <c r="W110" i="64"/>
  <c r="V110" i="64"/>
  <c r="U110" i="64"/>
  <c r="T110" i="64"/>
  <c r="S110" i="64"/>
  <c r="O110" i="64"/>
  <c r="K110" i="64"/>
  <c r="Z109" i="64"/>
  <c r="Y109" i="64"/>
  <c r="X109" i="64"/>
  <c r="W109" i="64"/>
  <c r="V109" i="64"/>
  <c r="U109" i="64"/>
  <c r="T109" i="64"/>
  <c r="S109" i="64"/>
  <c r="O109" i="64"/>
  <c r="K109" i="64"/>
  <c r="Z108" i="64"/>
  <c r="Y108" i="64"/>
  <c r="X108" i="64"/>
  <c r="W108" i="64"/>
  <c r="V108" i="64"/>
  <c r="U108" i="64"/>
  <c r="T108" i="64"/>
  <c r="S108" i="64"/>
  <c r="O108" i="64"/>
  <c r="K108" i="64"/>
  <c r="Z107" i="64"/>
  <c r="Y107" i="64"/>
  <c r="X107" i="64"/>
  <c r="W107" i="64"/>
  <c r="V107" i="64"/>
  <c r="U107" i="64"/>
  <c r="T107" i="64"/>
  <c r="S107" i="64"/>
  <c r="O107" i="64"/>
  <c r="K107" i="64"/>
  <c r="Z106" i="64"/>
  <c r="Y106" i="64"/>
  <c r="X106" i="64"/>
  <c r="W106" i="64"/>
  <c r="V106" i="64"/>
  <c r="U106" i="64"/>
  <c r="T106" i="64"/>
  <c r="S106" i="64"/>
  <c r="O106" i="64"/>
  <c r="K106" i="64"/>
  <c r="Z105" i="64"/>
  <c r="Y105" i="64"/>
  <c r="X105" i="64"/>
  <c r="W105" i="64"/>
  <c r="V105" i="64"/>
  <c r="U105" i="64"/>
  <c r="T105" i="64"/>
  <c r="S105" i="64"/>
  <c r="O105" i="64"/>
  <c r="K105" i="64"/>
  <c r="Z104" i="64"/>
  <c r="Y104" i="64"/>
  <c r="U25" i="64" s="1"/>
  <c r="X104" i="64"/>
  <c r="W104" i="64"/>
  <c r="V104" i="64"/>
  <c r="U22" i="64" s="1"/>
  <c r="U104" i="64"/>
  <c r="T104" i="64"/>
  <c r="S104" i="64"/>
  <c r="O104" i="64"/>
  <c r="K104" i="64"/>
  <c r="Z103" i="64"/>
  <c r="Y103" i="64"/>
  <c r="X103" i="64"/>
  <c r="W103" i="64"/>
  <c r="V103" i="64"/>
  <c r="U103" i="64"/>
  <c r="U21" i="64" s="1"/>
  <c r="T103" i="64"/>
  <c r="S103" i="64"/>
  <c r="U19" i="64" s="1"/>
  <c r="O103" i="64"/>
  <c r="K103" i="64"/>
  <c r="B103" i="64"/>
  <c r="C103" i="64" s="1"/>
  <c r="B104" i="64" s="1"/>
  <c r="C104" i="64" s="1"/>
  <c r="B105" i="64" s="1"/>
  <c r="C105" i="64" s="1"/>
  <c r="B106" i="64" s="1"/>
  <c r="C106" i="64" s="1"/>
  <c r="B107" i="64" s="1"/>
  <c r="C107" i="64" s="1"/>
  <c r="B108" i="64" s="1"/>
  <c r="C108" i="64" s="1"/>
  <c r="B109" i="64" s="1"/>
  <c r="C109" i="64" s="1"/>
  <c r="B110" i="64" s="1"/>
  <c r="C110" i="64" s="1"/>
  <c r="B111" i="64" s="1"/>
  <c r="C111" i="64" s="1"/>
  <c r="B112" i="64" s="1"/>
  <c r="C112" i="64" s="1"/>
  <c r="B113" i="64" s="1"/>
  <c r="C113" i="64" s="1"/>
  <c r="A103" i="64"/>
  <c r="Z102" i="64"/>
  <c r="U26" i="64" s="1"/>
  <c r="Y102" i="64"/>
  <c r="X102" i="64"/>
  <c r="U24" i="64" s="1"/>
  <c r="W102" i="64"/>
  <c r="U23" i="64" s="1"/>
  <c r="V102" i="64"/>
  <c r="U102" i="64"/>
  <c r="T102" i="64"/>
  <c r="S102" i="64"/>
  <c r="O102" i="64"/>
  <c r="K102" i="64"/>
  <c r="Z101" i="64"/>
  <c r="Y101" i="64"/>
  <c r="X101" i="64"/>
  <c r="W101" i="64"/>
  <c r="V101" i="64"/>
  <c r="U101" i="64"/>
  <c r="T101" i="64"/>
  <c r="S101" i="64"/>
  <c r="O101" i="64"/>
  <c r="K101" i="64"/>
  <c r="Z100" i="64"/>
  <c r="Y100" i="64"/>
  <c r="X100" i="64"/>
  <c r="W100" i="64"/>
  <c r="V100" i="64"/>
  <c r="U100" i="64"/>
  <c r="T100" i="64"/>
  <c r="S100" i="64"/>
  <c r="O100" i="64"/>
  <c r="K100" i="64"/>
  <c r="Z99" i="64"/>
  <c r="Y99" i="64"/>
  <c r="X99" i="64"/>
  <c r="W99" i="64"/>
  <c r="V99" i="64"/>
  <c r="U99" i="64"/>
  <c r="T99" i="64"/>
  <c r="S99" i="64"/>
  <c r="O99" i="64"/>
  <c r="K99" i="64"/>
  <c r="Z98" i="64"/>
  <c r="Y98" i="64"/>
  <c r="X98" i="64"/>
  <c r="W98" i="64"/>
  <c r="V98" i="64"/>
  <c r="U98" i="64"/>
  <c r="T98" i="64"/>
  <c r="S98" i="64"/>
  <c r="O98" i="64"/>
  <c r="K98" i="64"/>
  <c r="Z97" i="64"/>
  <c r="Y97" i="64"/>
  <c r="X97" i="64"/>
  <c r="W97" i="64"/>
  <c r="V97" i="64"/>
  <c r="U97" i="64"/>
  <c r="T97" i="64"/>
  <c r="S97" i="64"/>
  <c r="O97" i="64"/>
  <c r="K97" i="64"/>
  <c r="Z96" i="64"/>
  <c r="Y96" i="64"/>
  <c r="X96" i="64"/>
  <c r="W96" i="64"/>
  <c r="V96" i="64"/>
  <c r="U96" i="64"/>
  <c r="T96" i="64"/>
  <c r="S96" i="64"/>
  <c r="O96" i="64"/>
  <c r="K96" i="64"/>
  <c r="Z95" i="64"/>
  <c r="Y95" i="64"/>
  <c r="X95" i="64"/>
  <c r="W95" i="64"/>
  <c r="V95" i="64"/>
  <c r="U95" i="64"/>
  <c r="T95" i="64"/>
  <c r="S95" i="64"/>
  <c r="O95" i="64"/>
  <c r="K95" i="64"/>
  <c r="Z94" i="64"/>
  <c r="Y94" i="64"/>
  <c r="X94" i="64"/>
  <c r="W94" i="64"/>
  <c r="V94" i="64"/>
  <c r="U94" i="64"/>
  <c r="T94" i="64"/>
  <c r="S94" i="64"/>
  <c r="O94" i="64"/>
  <c r="K94" i="64"/>
  <c r="Z93" i="64"/>
  <c r="Y93" i="64"/>
  <c r="X93" i="64"/>
  <c r="W93" i="64"/>
  <c r="V93" i="64"/>
  <c r="T22" i="64" s="1"/>
  <c r="U93" i="64"/>
  <c r="T93" i="64"/>
  <c r="S93" i="64"/>
  <c r="T19" i="64" s="1"/>
  <c r="O93" i="64"/>
  <c r="K93" i="64"/>
  <c r="Z92" i="64"/>
  <c r="T26" i="64" s="1"/>
  <c r="Y92" i="64"/>
  <c r="X92" i="64"/>
  <c r="T24" i="64" s="1"/>
  <c r="W92" i="64"/>
  <c r="V92" i="64"/>
  <c r="U92" i="64"/>
  <c r="T92" i="64"/>
  <c r="S92" i="64"/>
  <c r="O92" i="64"/>
  <c r="K92" i="64"/>
  <c r="C92" i="64"/>
  <c r="B93" i="64" s="1"/>
  <c r="C93" i="64" s="1"/>
  <c r="B94" i="64" s="1"/>
  <c r="C94" i="64" s="1"/>
  <c r="B95" i="64" s="1"/>
  <c r="C95" i="64" s="1"/>
  <c r="B96" i="64" s="1"/>
  <c r="C96" i="64" s="1"/>
  <c r="B97" i="64" s="1"/>
  <c r="C97" i="64" s="1"/>
  <c r="B98" i="64" s="1"/>
  <c r="C98" i="64" s="1"/>
  <c r="B99" i="64" s="1"/>
  <c r="C99" i="64" s="1"/>
  <c r="B100" i="64" s="1"/>
  <c r="C100" i="64" s="1"/>
  <c r="B101" i="64" s="1"/>
  <c r="C101" i="64" s="1"/>
  <c r="B102" i="64" s="1"/>
  <c r="C102" i="64" s="1"/>
  <c r="B92" i="64"/>
  <c r="A92" i="64"/>
  <c r="Z91" i="64"/>
  <c r="Y91" i="64"/>
  <c r="X91" i="64"/>
  <c r="W91" i="64"/>
  <c r="T23" i="64" s="1"/>
  <c r="V91" i="64"/>
  <c r="U91" i="64"/>
  <c r="T21" i="64" s="1"/>
  <c r="T91" i="64"/>
  <c r="T20" i="64" s="1"/>
  <c r="S91" i="64"/>
  <c r="O91" i="64"/>
  <c r="K91" i="64"/>
  <c r="Z90" i="64"/>
  <c r="Y90" i="64"/>
  <c r="X90" i="64"/>
  <c r="W90" i="64"/>
  <c r="V90" i="64"/>
  <c r="U90" i="64"/>
  <c r="T90" i="64"/>
  <c r="S90" i="64"/>
  <c r="O90" i="64"/>
  <c r="K90" i="64"/>
  <c r="Z89" i="64"/>
  <c r="Y89" i="64"/>
  <c r="X89" i="64"/>
  <c r="W89" i="64"/>
  <c r="V89" i="64"/>
  <c r="U89" i="64"/>
  <c r="T89" i="64"/>
  <c r="S89" i="64"/>
  <c r="O89" i="64"/>
  <c r="K89" i="64"/>
  <c r="Z88" i="64"/>
  <c r="Y88" i="64"/>
  <c r="X88" i="64"/>
  <c r="W88" i="64"/>
  <c r="V88" i="64"/>
  <c r="U88" i="64"/>
  <c r="T88" i="64"/>
  <c r="S88" i="64"/>
  <c r="O88" i="64"/>
  <c r="K88" i="64"/>
  <c r="Z87" i="64"/>
  <c r="Y87" i="64"/>
  <c r="X87" i="64"/>
  <c r="W87" i="64"/>
  <c r="V87" i="64"/>
  <c r="U87" i="64"/>
  <c r="T87" i="64"/>
  <c r="S87" i="64"/>
  <c r="O87" i="64"/>
  <c r="K87" i="64"/>
  <c r="Z86" i="64"/>
  <c r="Y86" i="64"/>
  <c r="X86" i="64"/>
  <c r="W86" i="64"/>
  <c r="V86" i="64"/>
  <c r="U86" i="64"/>
  <c r="T86" i="64"/>
  <c r="S86" i="64"/>
  <c r="O86" i="64"/>
  <c r="K86" i="64"/>
  <c r="Z85" i="64"/>
  <c r="Y85" i="64"/>
  <c r="X85" i="64"/>
  <c r="W85" i="64"/>
  <c r="V85" i="64"/>
  <c r="U85" i="64"/>
  <c r="T85" i="64"/>
  <c r="S85" i="64"/>
  <c r="O85" i="64"/>
  <c r="K85" i="64"/>
  <c r="Z84" i="64"/>
  <c r="Y84" i="64"/>
  <c r="X84" i="64"/>
  <c r="W84" i="64"/>
  <c r="V84" i="64"/>
  <c r="U84" i="64"/>
  <c r="T84" i="64"/>
  <c r="S84" i="64"/>
  <c r="O84" i="64"/>
  <c r="K84" i="64"/>
  <c r="Z83" i="64"/>
  <c r="Y83" i="64"/>
  <c r="X83" i="64"/>
  <c r="W83" i="64"/>
  <c r="V83" i="64"/>
  <c r="U83" i="64"/>
  <c r="T83" i="64"/>
  <c r="S83" i="64"/>
  <c r="O83" i="64"/>
  <c r="K83" i="64"/>
  <c r="Z82" i="64"/>
  <c r="Y82" i="64"/>
  <c r="S25" i="64" s="1"/>
  <c r="X82" i="64"/>
  <c r="W82" i="64"/>
  <c r="V82" i="64"/>
  <c r="U82" i="64"/>
  <c r="T82" i="64"/>
  <c r="S82" i="64"/>
  <c r="S19" i="64" s="1"/>
  <c r="O82" i="64"/>
  <c r="K82" i="64"/>
  <c r="Z81" i="64"/>
  <c r="Y81" i="64"/>
  <c r="X81" i="64"/>
  <c r="W81" i="64"/>
  <c r="V81" i="64"/>
  <c r="U81" i="64"/>
  <c r="S21" i="64" s="1"/>
  <c r="T81" i="64"/>
  <c r="S81" i="64"/>
  <c r="O81" i="64"/>
  <c r="K81" i="64"/>
  <c r="B81" i="64"/>
  <c r="C81" i="64" s="1"/>
  <c r="B82" i="64" s="1"/>
  <c r="C82" i="64" s="1"/>
  <c r="B83" i="64" s="1"/>
  <c r="C83" i="64" s="1"/>
  <c r="B84" i="64" s="1"/>
  <c r="C84" i="64" s="1"/>
  <c r="B85" i="64" s="1"/>
  <c r="C85" i="64" s="1"/>
  <c r="B86" i="64" s="1"/>
  <c r="C86" i="64" s="1"/>
  <c r="B87" i="64" s="1"/>
  <c r="C87" i="64" s="1"/>
  <c r="B88" i="64" s="1"/>
  <c r="C88" i="64" s="1"/>
  <c r="B89" i="64" s="1"/>
  <c r="C89" i="64" s="1"/>
  <c r="B90" i="64" s="1"/>
  <c r="C90" i="64" s="1"/>
  <c r="B91" i="64" s="1"/>
  <c r="C91" i="64" s="1"/>
  <c r="A81" i="64"/>
  <c r="Z80" i="64"/>
  <c r="S26" i="64" s="1"/>
  <c r="Y80" i="64"/>
  <c r="X80" i="64"/>
  <c r="W80" i="64"/>
  <c r="V80" i="64"/>
  <c r="U80" i="64"/>
  <c r="T80" i="64"/>
  <c r="S80" i="64"/>
  <c r="O80" i="64"/>
  <c r="K80" i="64"/>
  <c r="Z79" i="64"/>
  <c r="Y79" i="64"/>
  <c r="X79" i="64"/>
  <c r="W79" i="64"/>
  <c r="V79" i="64"/>
  <c r="U79" i="64"/>
  <c r="T79" i="64"/>
  <c r="S79" i="64"/>
  <c r="O79" i="64"/>
  <c r="K79" i="64"/>
  <c r="Z78" i="64"/>
  <c r="Y78" i="64"/>
  <c r="X78" i="64"/>
  <c r="W78" i="64"/>
  <c r="V78" i="64"/>
  <c r="U78" i="64"/>
  <c r="T78" i="64"/>
  <c r="S78" i="64"/>
  <c r="O78" i="64"/>
  <c r="K78" i="64"/>
  <c r="Z77" i="64"/>
  <c r="Y77" i="64"/>
  <c r="X77" i="64"/>
  <c r="W77" i="64"/>
  <c r="V77" i="64"/>
  <c r="U77" i="64"/>
  <c r="T77" i="64"/>
  <c r="S77" i="64"/>
  <c r="O77" i="64"/>
  <c r="K77" i="64"/>
  <c r="Z76" i="64"/>
  <c r="Y76" i="64"/>
  <c r="X76" i="64"/>
  <c r="W76" i="64"/>
  <c r="V76" i="64"/>
  <c r="U76" i="64"/>
  <c r="T76" i="64"/>
  <c r="S76" i="64"/>
  <c r="O76" i="64"/>
  <c r="K76" i="64"/>
  <c r="Z75" i="64"/>
  <c r="Y75" i="64"/>
  <c r="X75" i="64"/>
  <c r="W75" i="64"/>
  <c r="V75" i="64"/>
  <c r="U75" i="64"/>
  <c r="T75" i="64"/>
  <c r="S75" i="64"/>
  <c r="O75" i="64"/>
  <c r="K75" i="64"/>
  <c r="Z74" i="64"/>
  <c r="Y74" i="64"/>
  <c r="X74" i="64"/>
  <c r="W74" i="64"/>
  <c r="V74" i="64"/>
  <c r="U74" i="64"/>
  <c r="T74" i="64"/>
  <c r="S74" i="64"/>
  <c r="O74" i="64"/>
  <c r="K74" i="64"/>
  <c r="Z73" i="64"/>
  <c r="Y73" i="64"/>
  <c r="X73" i="64"/>
  <c r="W73" i="64"/>
  <c r="V73" i="64"/>
  <c r="U73" i="64"/>
  <c r="T73" i="64"/>
  <c r="S73" i="64"/>
  <c r="O73" i="64"/>
  <c r="K73" i="64"/>
  <c r="Z72" i="64"/>
  <c r="Y72" i="64"/>
  <c r="X72" i="64"/>
  <c r="W72" i="64"/>
  <c r="V72" i="64"/>
  <c r="U72" i="64"/>
  <c r="T72" i="64"/>
  <c r="S72" i="64"/>
  <c r="O72" i="64"/>
  <c r="K72" i="64"/>
  <c r="Z71" i="64"/>
  <c r="Y71" i="64"/>
  <c r="X71" i="64"/>
  <c r="R24" i="64" s="1"/>
  <c r="W71" i="64"/>
  <c r="V71" i="64"/>
  <c r="U71" i="64"/>
  <c r="R21" i="64" s="1"/>
  <c r="T71" i="64"/>
  <c r="S71" i="64"/>
  <c r="O71" i="64"/>
  <c r="K71" i="64"/>
  <c r="Z70" i="64"/>
  <c r="Y70" i="64"/>
  <c r="X70" i="64"/>
  <c r="W70" i="64"/>
  <c r="V70" i="64"/>
  <c r="U70" i="64"/>
  <c r="T70" i="64"/>
  <c r="R20" i="64" s="1"/>
  <c r="S70" i="64"/>
  <c r="O70" i="64"/>
  <c r="K70" i="64"/>
  <c r="C70" i="64"/>
  <c r="B71" i="64" s="1"/>
  <c r="C71" i="64" s="1"/>
  <c r="B72" i="64" s="1"/>
  <c r="C72" i="64" s="1"/>
  <c r="B73" i="64" s="1"/>
  <c r="C73" i="64" s="1"/>
  <c r="B74" i="64" s="1"/>
  <c r="C74" i="64" s="1"/>
  <c r="B75" i="64" s="1"/>
  <c r="C75" i="64" s="1"/>
  <c r="B76" i="64" s="1"/>
  <c r="C76" i="64" s="1"/>
  <c r="B77" i="64" s="1"/>
  <c r="C77" i="64" s="1"/>
  <c r="B78" i="64" s="1"/>
  <c r="C78" i="64" s="1"/>
  <c r="B79" i="64" s="1"/>
  <c r="C79" i="64" s="1"/>
  <c r="B80" i="64" s="1"/>
  <c r="C80" i="64" s="1"/>
  <c r="B70" i="64"/>
  <c r="A70" i="64"/>
  <c r="Z69" i="64"/>
  <c r="R26" i="64" s="1"/>
  <c r="Y69" i="64"/>
  <c r="R25" i="64" s="1"/>
  <c r="X69" i="64"/>
  <c r="W69" i="64"/>
  <c r="R23" i="64" s="1"/>
  <c r="V69" i="64"/>
  <c r="R22" i="64" s="1"/>
  <c r="U69" i="64"/>
  <c r="T69" i="64"/>
  <c r="S69" i="64"/>
  <c r="O69" i="64"/>
  <c r="K69" i="64"/>
  <c r="Z68" i="64"/>
  <c r="Y68" i="64"/>
  <c r="X68" i="64"/>
  <c r="W68" i="64"/>
  <c r="V68" i="64"/>
  <c r="U68" i="64"/>
  <c r="T68" i="64"/>
  <c r="S68" i="64"/>
  <c r="O68" i="64"/>
  <c r="K68" i="64"/>
  <c r="Z67" i="64"/>
  <c r="Y67" i="64"/>
  <c r="X67" i="64"/>
  <c r="W67" i="64"/>
  <c r="V67" i="64"/>
  <c r="U67" i="64"/>
  <c r="T67" i="64"/>
  <c r="S67" i="64"/>
  <c r="O67" i="64"/>
  <c r="K67" i="64"/>
  <c r="Z66" i="64"/>
  <c r="Y66" i="64"/>
  <c r="X66" i="64"/>
  <c r="W66" i="64"/>
  <c r="V66" i="64"/>
  <c r="U66" i="64"/>
  <c r="T66" i="64"/>
  <c r="S66" i="64"/>
  <c r="O66" i="64"/>
  <c r="K66" i="64"/>
  <c r="Z65" i="64"/>
  <c r="Y65" i="64"/>
  <c r="X65" i="64"/>
  <c r="W65" i="64"/>
  <c r="V65" i="64"/>
  <c r="U65" i="64"/>
  <c r="T65" i="64"/>
  <c r="S65" i="64"/>
  <c r="O65" i="64"/>
  <c r="K65" i="64"/>
  <c r="Z64" i="64"/>
  <c r="Y64" i="64"/>
  <c r="X64" i="64"/>
  <c r="W64" i="64"/>
  <c r="V64" i="64"/>
  <c r="U64" i="64"/>
  <c r="T64" i="64"/>
  <c r="S64" i="64"/>
  <c r="O64" i="64"/>
  <c r="K64" i="64"/>
  <c r="Z63" i="64"/>
  <c r="Y63" i="64"/>
  <c r="X63" i="64"/>
  <c r="W63" i="64"/>
  <c r="V63" i="64"/>
  <c r="U63" i="64"/>
  <c r="T63" i="64"/>
  <c r="S63" i="64"/>
  <c r="O63" i="64"/>
  <c r="K63" i="64"/>
  <c r="Z62" i="64"/>
  <c r="Y62" i="64"/>
  <c r="X62" i="64"/>
  <c r="W62" i="64"/>
  <c r="V62" i="64"/>
  <c r="U62" i="64"/>
  <c r="T62" i="64"/>
  <c r="S62" i="64"/>
  <c r="O62" i="64"/>
  <c r="K62" i="64"/>
  <c r="Z61" i="64"/>
  <c r="Y61" i="64"/>
  <c r="X61" i="64"/>
  <c r="W61" i="64"/>
  <c r="V61" i="64"/>
  <c r="U61" i="64"/>
  <c r="T61" i="64"/>
  <c r="S61" i="64"/>
  <c r="O61" i="64"/>
  <c r="K61" i="64"/>
  <c r="Z60" i="64"/>
  <c r="Y60" i="64"/>
  <c r="X60" i="64"/>
  <c r="W60" i="64"/>
  <c r="V60" i="64"/>
  <c r="U60" i="64"/>
  <c r="U114" i="64" s="1"/>
  <c r="T60" i="64"/>
  <c r="S60" i="64"/>
  <c r="S114" i="64" s="1"/>
  <c r="O60" i="64"/>
  <c r="K60" i="64"/>
  <c r="Z59" i="64"/>
  <c r="Y59" i="64"/>
  <c r="X59" i="64"/>
  <c r="W59" i="64"/>
  <c r="V59" i="64"/>
  <c r="U59" i="64"/>
  <c r="T59" i="64"/>
  <c r="S59" i="64"/>
  <c r="O59" i="64"/>
  <c r="K59" i="64"/>
  <c r="B59" i="64"/>
  <c r="C59" i="64" s="1"/>
  <c r="B60" i="64" s="1"/>
  <c r="C60" i="64" s="1"/>
  <c r="B61" i="64" s="1"/>
  <c r="C61" i="64" s="1"/>
  <c r="B62" i="64" s="1"/>
  <c r="C62" i="64" s="1"/>
  <c r="B63" i="64" s="1"/>
  <c r="C63" i="64" s="1"/>
  <c r="B64" i="64" s="1"/>
  <c r="C64" i="64" s="1"/>
  <c r="B65" i="64" s="1"/>
  <c r="C65" i="64" s="1"/>
  <c r="B66" i="64" s="1"/>
  <c r="C66" i="64" s="1"/>
  <c r="B67" i="64" s="1"/>
  <c r="C67" i="64" s="1"/>
  <c r="B68" i="64" s="1"/>
  <c r="C68" i="64" s="1"/>
  <c r="B69" i="64" s="1"/>
  <c r="C69" i="64" s="1"/>
  <c r="A59" i="64"/>
  <c r="Z58" i="64"/>
  <c r="Y58" i="64"/>
  <c r="X58" i="64"/>
  <c r="W58" i="64"/>
  <c r="V58" i="64"/>
  <c r="U58" i="64"/>
  <c r="T58" i="64"/>
  <c r="S58" i="64"/>
  <c r="O58" i="64"/>
  <c r="K58" i="64"/>
  <c r="Z57" i="64"/>
  <c r="Y57" i="64"/>
  <c r="X57" i="64"/>
  <c r="W57" i="64"/>
  <c r="V57" i="64"/>
  <c r="U57" i="64"/>
  <c r="T57" i="64"/>
  <c r="S57" i="64"/>
  <c r="O57" i="64"/>
  <c r="K57" i="64"/>
  <c r="Z56" i="64"/>
  <c r="Y56" i="64"/>
  <c r="X56" i="64"/>
  <c r="W56" i="64"/>
  <c r="V56" i="64"/>
  <c r="U56" i="64"/>
  <c r="T56" i="64"/>
  <c r="S56" i="64"/>
  <c r="O56" i="64"/>
  <c r="K56" i="64"/>
  <c r="Z55" i="64"/>
  <c r="Y55" i="64"/>
  <c r="X55" i="64"/>
  <c r="W55" i="64"/>
  <c r="V55" i="64"/>
  <c r="U55" i="64"/>
  <c r="T55" i="64"/>
  <c r="S55" i="64"/>
  <c r="O55" i="64"/>
  <c r="K55" i="64"/>
  <c r="Z54" i="64"/>
  <c r="Y54" i="64"/>
  <c r="X54" i="64"/>
  <c r="W54" i="64"/>
  <c r="V54" i="64"/>
  <c r="U54" i="64"/>
  <c r="T54" i="64"/>
  <c r="S54" i="64"/>
  <c r="O54" i="64"/>
  <c r="K54" i="64"/>
  <c r="Z53" i="64"/>
  <c r="Y53" i="64"/>
  <c r="X53" i="64"/>
  <c r="W53" i="64"/>
  <c r="V53" i="64"/>
  <c r="U53" i="64"/>
  <c r="T53" i="64"/>
  <c r="S53" i="64"/>
  <c r="O53" i="64"/>
  <c r="K53" i="64"/>
  <c r="Z52" i="64"/>
  <c r="Y52" i="64"/>
  <c r="X52" i="64"/>
  <c r="W52" i="64"/>
  <c r="V52" i="64"/>
  <c r="U52" i="64"/>
  <c r="T52" i="64"/>
  <c r="S52" i="64"/>
  <c r="O52" i="64"/>
  <c r="K52" i="64"/>
  <c r="Z51" i="64"/>
  <c r="Y51" i="64"/>
  <c r="X51" i="64"/>
  <c r="W51" i="64"/>
  <c r="V51" i="64"/>
  <c r="U51" i="64"/>
  <c r="T51" i="64"/>
  <c r="S51" i="64"/>
  <c r="O51" i="64"/>
  <c r="K51" i="64"/>
  <c r="Z50" i="64"/>
  <c r="Y50" i="64"/>
  <c r="X50" i="64"/>
  <c r="W50" i="64"/>
  <c r="V50" i="64"/>
  <c r="U50" i="64"/>
  <c r="T50" i="64"/>
  <c r="S50" i="64"/>
  <c r="O50" i="64"/>
  <c r="K50" i="64"/>
  <c r="Z49" i="64"/>
  <c r="Y49" i="64"/>
  <c r="X49" i="64"/>
  <c r="W49" i="64"/>
  <c r="V49" i="64"/>
  <c r="U49" i="64"/>
  <c r="T49" i="64"/>
  <c r="S49" i="64"/>
  <c r="O49" i="64"/>
  <c r="K49" i="64"/>
  <c r="Z48" i="64"/>
  <c r="Y48" i="64"/>
  <c r="X48" i="64"/>
  <c r="W48" i="64"/>
  <c r="V48" i="64"/>
  <c r="P22" i="64" s="1"/>
  <c r="U48" i="64"/>
  <c r="T48" i="64"/>
  <c r="P20" i="64" s="1"/>
  <c r="V20" i="64" s="1"/>
  <c r="S48" i="64"/>
  <c r="O48" i="64"/>
  <c r="K48" i="64"/>
  <c r="Z47" i="64"/>
  <c r="Z114" i="64" s="1"/>
  <c r="Y47" i="64"/>
  <c r="Y114" i="64" s="1"/>
  <c r="X47" i="64"/>
  <c r="P24" i="64" s="1"/>
  <c r="W47" i="64"/>
  <c r="W114" i="64" s="1"/>
  <c r="V47" i="64"/>
  <c r="V114" i="64" s="1"/>
  <c r="U47" i="64"/>
  <c r="T47" i="64"/>
  <c r="T114" i="64" s="1"/>
  <c r="S47" i="64"/>
  <c r="O47" i="64"/>
  <c r="K47" i="64"/>
  <c r="C47" i="64"/>
  <c r="B48" i="64" s="1"/>
  <c r="C48" i="64" s="1"/>
  <c r="B49" i="64" s="1"/>
  <c r="C49" i="64" s="1"/>
  <c r="B50" i="64" s="1"/>
  <c r="C50" i="64" s="1"/>
  <c r="B51" i="64" s="1"/>
  <c r="C51" i="64" s="1"/>
  <c r="B52" i="64" s="1"/>
  <c r="C52" i="64" s="1"/>
  <c r="B53" i="64" s="1"/>
  <c r="C53" i="64" s="1"/>
  <c r="B54" i="64" s="1"/>
  <c r="C54" i="64" s="1"/>
  <c r="B55" i="64" s="1"/>
  <c r="C55" i="64" s="1"/>
  <c r="B56" i="64" s="1"/>
  <c r="C56" i="64" s="1"/>
  <c r="B57" i="64" s="1"/>
  <c r="C57" i="64" s="1"/>
  <c r="B58" i="64" s="1"/>
  <c r="C58" i="64" s="1"/>
  <c r="B47" i="64"/>
  <c r="A47" i="64"/>
  <c r="L43" i="64"/>
  <c r="K42" i="64"/>
  <c r="K41" i="64"/>
  <c r="K40" i="64"/>
  <c r="K39" i="64"/>
  <c r="K38" i="64"/>
  <c r="K37" i="64"/>
  <c r="K43" i="64" s="1"/>
  <c r="K31" i="64"/>
  <c r="H3" i="64" s="1"/>
  <c r="F31" i="64"/>
  <c r="D31" i="64"/>
  <c r="A31" i="64"/>
  <c r="L29" i="64"/>
  <c r="K29" i="64"/>
  <c r="G29" i="64"/>
  <c r="F29" i="64"/>
  <c r="D29" i="64"/>
  <c r="A29" i="64"/>
  <c r="L27" i="64"/>
  <c r="K27" i="64"/>
  <c r="G27" i="64" s="1"/>
  <c r="F27" i="64"/>
  <c r="D27" i="64"/>
  <c r="A27" i="64"/>
  <c r="Q26" i="64"/>
  <c r="T25" i="64"/>
  <c r="Q25" i="64"/>
  <c r="P25" i="64"/>
  <c r="V25" i="64" s="1"/>
  <c r="L25" i="64"/>
  <c r="K25" i="64"/>
  <c r="F25" i="64"/>
  <c r="D25" i="64"/>
  <c r="A25" i="64"/>
  <c r="S24" i="64"/>
  <c r="Q24" i="64"/>
  <c r="S23" i="64"/>
  <c r="Q23" i="64"/>
  <c r="P23" i="64"/>
  <c r="L23" i="64"/>
  <c r="K23" i="64"/>
  <c r="G23" i="64"/>
  <c r="F23" i="64"/>
  <c r="D23" i="64"/>
  <c r="A23" i="64"/>
  <c r="S22" i="64"/>
  <c r="Q22" i="64"/>
  <c r="Q21" i="64"/>
  <c r="P21" i="64"/>
  <c r="L21" i="64"/>
  <c r="K21" i="64"/>
  <c r="G21" i="64"/>
  <c r="F21" i="64"/>
  <c r="D21" i="64"/>
  <c r="A21" i="64"/>
  <c r="U20" i="64"/>
  <c r="S20" i="64"/>
  <c r="Q20" i="64"/>
  <c r="R19" i="64"/>
  <c r="H25" i="64" s="1"/>
  <c r="P19" i="64"/>
  <c r="Z228" i="63"/>
  <c r="Y228" i="63"/>
  <c r="X228" i="63"/>
  <c r="W228" i="63"/>
  <c r="V228" i="63"/>
  <c r="U228" i="63"/>
  <c r="T228" i="63"/>
  <c r="S228" i="63"/>
  <c r="O228" i="63"/>
  <c r="K228" i="63"/>
  <c r="Z227" i="63"/>
  <c r="Y227" i="63"/>
  <c r="X227" i="63"/>
  <c r="W227" i="63"/>
  <c r="V227" i="63"/>
  <c r="U227" i="63"/>
  <c r="T227" i="63"/>
  <c r="S227" i="63"/>
  <c r="O227" i="63"/>
  <c r="K227" i="63"/>
  <c r="Z226" i="63"/>
  <c r="Y226" i="63"/>
  <c r="X226" i="63"/>
  <c r="W226" i="63"/>
  <c r="V226" i="63"/>
  <c r="U226" i="63"/>
  <c r="T226" i="63"/>
  <c r="S226" i="63"/>
  <c r="O226" i="63"/>
  <c r="K226" i="63"/>
  <c r="Z225" i="63"/>
  <c r="Y225" i="63"/>
  <c r="X225" i="63"/>
  <c r="W225" i="63"/>
  <c r="V225" i="63"/>
  <c r="U225" i="63"/>
  <c r="T225" i="63"/>
  <c r="S225" i="63"/>
  <c r="O225" i="63"/>
  <c r="K225" i="63"/>
  <c r="B225" i="63"/>
  <c r="C225" i="63" s="1"/>
  <c r="B226" i="63" s="1"/>
  <c r="C226" i="63" s="1"/>
  <c r="B227" i="63" s="1"/>
  <c r="C227" i="63" s="1"/>
  <c r="B228" i="63" s="1"/>
  <c r="C228" i="63" s="1"/>
  <c r="Z224" i="63"/>
  <c r="Y224" i="63"/>
  <c r="X224" i="63"/>
  <c r="W224" i="63"/>
  <c r="V224" i="63"/>
  <c r="U224" i="63"/>
  <c r="T224" i="63"/>
  <c r="S224" i="63"/>
  <c r="O224" i="63"/>
  <c r="K224" i="63"/>
  <c r="Z223" i="63"/>
  <c r="Y223" i="63"/>
  <c r="X223" i="63"/>
  <c r="W223" i="63"/>
  <c r="V223" i="63"/>
  <c r="U223" i="63"/>
  <c r="T223" i="63"/>
  <c r="S223" i="63"/>
  <c r="O223" i="63"/>
  <c r="K223" i="63"/>
  <c r="Z222" i="63"/>
  <c r="Y222" i="63"/>
  <c r="X222" i="63"/>
  <c r="W222" i="63"/>
  <c r="V222" i="63"/>
  <c r="U222" i="63"/>
  <c r="T222" i="63"/>
  <c r="S222" i="63"/>
  <c r="O222" i="63"/>
  <c r="K222" i="63"/>
  <c r="Z221" i="63"/>
  <c r="Y221" i="63"/>
  <c r="X221" i="63"/>
  <c r="W221" i="63"/>
  <c r="V221" i="63"/>
  <c r="U221" i="63"/>
  <c r="T221" i="63"/>
  <c r="S221" i="63"/>
  <c r="O221" i="63"/>
  <c r="K221" i="63"/>
  <c r="Z220" i="63"/>
  <c r="Y220" i="63"/>
  <c r="X220" i="63"/>
  <c r="W220" i="63"/>
  <c r="V220" i="63"/>
  <c r="U220" i="63"/>
  <c r="T220" i="63"/>
  <c r="S220" i="63"/>
  <c r="O220" i="63"/>
  <c r="K220" i="63"/>
  <c r="Z219" i="63"/>
  <c r="Y219" i="63"/>
  <c r="X219" i="63"/>
  <c r="W219" i="63"/>
  <c r="V219" i="63"/>
  <c r="U137" i="63" s="1"/>
  <c r="U219" i="63"/>
  <c r="T219" i="63"/>
  <c r="S219" i="63"/>
  <c r="O219" i="63"/>
  <c r="K219" i="63"/>
  <c r="B219" i="63"/>
  <c r="C219" i="63" s="1"/>
  <c r="B220" i="63" s="1"/>
  <c r="C220" i="63" s="1"/>
  <c r="B221" i="63" s="1"/>
  <c r="C221" i="63" s="1"/>
  <c r="B222" i="63" s="1"/>
  <c r="C222" i="63" s="1"/>
  <c r="B223" i="63" s="1"/>
  <c r="C223" i="63" s="1"/>
  <c r="B224" i="63" s="1"/>
  <c r="C224" i="63" s="1"/>
  <c r="Z218" i="63"/>
  <c r="U141" i="63" s="1"/>
  <c r="Y218" i="63"/>
  <c r="X218" i="63"/>
  <c r="W218" i="63"/>
  <c r="V218" i="63"/>
  <c r="U218" i="63"/>
  <c r="T218" i="63"/>
  <c r="U135" i="63" s="1"/>
  <c r="S218" i="63"/>
  <c r="O218" i="63"/>
  <c r="K218" i="63"/>
  <c r="C218" i="63"/>
  <c r="B218" i="63"/>
  <c r="A218" i="63"/>
  <c r="Z217" i="63"/>
  <c r="Y217" i="63"/>
  <c r="U140" i="63" s="1"/>
  <c r="X217" i="63"/>
  <c r="U139" i="63" s="1"/>
  <c r="W217" i="63"/>
  <c r="U138" i="63" s="1"/>
  <c r="V217" i="63"/>
  <c r="U217" i="63"/>
  <c r="U136" i="63" s="1"/>
  <c r="T217" i="63"/>
  <c r="S217" i="63"/>
  <c r="O217" i="63"/>
  <c r="K217" i="63"/>
  <c r="Z216" i="63"/>
  <c r="Y216" i="63"/>
  <c r="X216" i="63"/>
  <c r="W216" i="63"/>
  <c r="V216" i="63"/>
  <c r="U216" i="63"/>
  <c r="T216" i="63"/>
  <c r="S216" i="63"/>
  <c r="O216" i="63"/>
  <c r="K216" i="63"/>
  <c r="Z215" i="63"/>
  <c r="Y215" i="63"/>
  <c r="X215" i="63"/>
  <c r="W215" i="63"/>
  <c r="V215" i="63"/>
  <c r="U215" i="63"/>
  <c r="T215" i="63"/>
  <c r="S215" i="63"/>
  <c r="O215" i="63"/>
  <c r="K215" i="63"/>
  <c r="Z214" i="63"/>
  <c r="Y214" i="63"/>
  <c r="X214" i="63"/>
  <c r="W214" i="63"/>
  <c r="V214" i="63"/>
  <c r="U214" i="63"/>
  <c r="T214" i="63"/>
  <c r="S214" i="63"/>
  <c r="O214" i="63"/>
  <c r="K214" i="63"/>
  <c r="Z213" i="63"/>
  <c r="Y213" i="63"/>
  <c r="X213" i="63"/>
  <c r="W213" i="63"/>
  <c r="V213" i="63"/>
  <c r="U213" i="63"/>
  <c r="T213" i="63"/>
  <c r="S213" i="63"/>
  <c r="O213" i="63"/>
  <c r="K213" i="63"/>
  <c r="Z212" i="63"/>
  <c r="Y212" i="63"/>
  <c r="X212" i="63"/>
  <c r="W212" i="63"/>
  <c r="V212" i="63"/>
  <c r="U212" i="63"/>
  <c r="T212" i="63"/>
  <c r="S212" i="63"/>
  <c r="O212" i="63"/>
  <c r="K212" i="63"/>
  <c r="Z211" i="63"/>
  <c r="Y211" i="63"/>
  <c r="X211" i="63"/>
  <c r="W211" i="63"/>
  <c r="V211" i="63"/>
  <c r="U211" i="63"/>
  <c r="T211" i="63"/>
  <c r="S211" i="63"/>
  <c r="O211" i="63"/>
  <c r="K211" i="63"/>
  <c r="Z210" i="63"/>
  <c r="Y210" i="63"/>
  <c r="X210" i="63"/>
  <c r="W210" i="63"/>
  <c r="V210" i="63"/>
  <c r="U210" i="63"/>
  <c r="T210" i="63"/>
  <c r="S210" i="63"/>
  <c r="O210" i="63"/>
  <c r="K210" i="63"/>
  <c r="Z209" i="63"/>
  <c r="Y209" i="63"/>
  <c r="X209" i="63"/>
  <c r="W209" i="63"/>
  <c r="V209" i="63"/>
  <c r="U209" i="63"/>
  <c r="T209" i="63"/>
  <c r="S209" i="63"/>
  <c r="O209" i="63"/>
  <c r="K209" i="63"/>
  <c r="Z208" i="63"/>
  <c r="Y208" i="63"/>
  <c r="X208" i="63"/>
  <c r="W208" i="63"/>
  <c r="V208" i="63"/>
  <c r="U208" i="63"/>
  <c r="T208" i="63"/>
  <c r="T135" i="63" s="1"/>
  <c r="S208" i="63"/>
  <c r="T134" i="63" s="1"/>
  <c r="O208" i="63"/>
  <c r="K208" i="63"/>
  <c r="Z207" i="63"/>
  <c r="Y207" i="63"/>
  <c r="T140" i="63" s="1"/>
  <c r="X207" i="63"/>
  <c r="T139" i="63" s="1"/>
  <c r="W207" i="63"/>
  <c r="V207" i="63"/>
  <c r="U207" i="63"/>
  <c r="T207" i="63"/>
  <c r="S207" i="63"/>
  <c r="O207" i="63"/>
  <c r="K207" i="63"/>
  <c r="C207" i="63"/>
  <c r="B208" i="63" s="1"/>
  <c r="C208" i="63" s="1"/>
  <c r="B209" i="63" s="1"/>
  <c r="C209" i="63" s="1"/>
  <c r="B210" i="63" s="1"/>
  <c r="C210" i="63" s="1"/>
  <c r="B211" i="63" s="1"/>
  <c r="C211" i="63" s="1"/>
  <c r="B212" i="63" s="1"/>
  <c r="C212" i="63" s="1"/>
  <c r="B213" i="63" s="1"/>
  <c r="C213" i="63" s="1"/>
  <c r="B214" i="63" s="1"/>
  <c r="C214" i="63" s="1"/>
  <c r="B215" i="63" s="1"/>
  <c r="C215" i="63" s="1"/>
  <c r="B216" i="63" s="1"/>
  <c r="C216" i="63" s="1"/>
  <c r="B217" i="63" s="1"/>
  <c r="C217" i="63" s="1"/>
  <c r="B207" i="63"/>
  <c r="A207" i="63"/>
  <c r="Z206" i="63"/>
  <c r="Y206" i="63"/>
  <c r="X206" i="63"/>
  <c r="W206" i="63"/>
  <c r="V206" i="63"/>
  <c r="T137" i="63" s="1"/>
  <c r="U206" i="63"/>
  <c r="T136" i="63" s="1"/>
  <c r="T206" i="63"/>
  <c r="S206" i="63"/>
  <c r="O206" i="63"/>
  <c r="K206" i="63"/>
  <c r="Z205" i="63"/>
  <c r="Y205" i="63"/>
  <c r="X205" i="63"/>
  <c r="W205" i="63"/>
  <c r="V205" i="63"/>
  <c r="U205" i="63"/>
  <c r="T205" i="63"/>
  <c r="S205" i="63"/>
  <c r="O205" i="63"/>
  <c r="K205" i="63"/>
  <c r="Z204" i="63"/>
  <c r="Y204" i="63"/>
  <c r="X204" i="63"/>
  <c r="W204" i="63"/>
  <c r="V204" i="63"/>
  <c r="U204" i="63"/>
  <c r="T204" i="63"/>
  <c r="S204" i="63"/>
  <c r="O204" i="63"/>
  <c r="K204" i="63"/>
  <c r="Z203" i="63"/>
  <c r="Y203" i="63"/>
  <c r="X203" i="63"/>
  <c r="W203" i="63"/>
  <c r="V203" i="63"/>
  <c r="U203" i="63"/>
  <c r="T203" i="63"/>
  <c r="S203" i="63"/>
  <c r="O203" i="63"/>
  <c r="K203" i="63"/>
  <c r="Z202" i="63"/>
  <c r="Y202" i="63"/>
  <c r="X202" i="63"/>
  <c r="W202" i="63"/>
  <c r="V202" i="63"/>
  <c r="U202" i="63"/>
  <c r="T202" i="63"/>
  <c r="S202" i="63"/>
  <c r="O202" i="63"/>
  <c r="K202" i="63"/>
  <c r="Z201" i="63"/>
  <c r="Y201" i="63"/>
  <c r="X201" i="63"/>
  <c r="W201" i="63"/>
  <c r="V201" i="63"/>
  <c r="U201" i="63"/>
  <c r="T201" i="63"/>
  <c r="S201" i="63"/>
  <c r="O201" i="63"/>
  <c r="K201" i="63"/>
  <c r="Z200" i="63"/>
  <c r="Y200" i="63"/>
  <c r="X200" i="63"/>
  <c r="W200" i="63"/>
  <c r="V200" i="63"/>
  <c r="U200" i="63"/>
  <c r="T200" i="63"/>
  <c r="S200" i="63"/>
  <c r="O200" i="63"/>
  <c r="K200" i="63"/>
  <c r="Z199" i="63"/>
  <c r="Y199" i="63"/>
  <c r="X199" i="63"/>
  <c r="W199" i="63"/>
  <c r="V199" i="63"/>
  <c r="U199" i="63"/>
  <c r="T199" i="63"/>
  <c r="S199" i="63"/>
  <c r="O199" i="63"/>
  <c r="K199" i="63"/>
  <c r="Z198" i="63"/>
  <c r="Y198" i="63"/>
  <c r="X198" i="63"/>
  <c r="W198" i="63"/>
  <c r="V198" i="63"/>
  <c r="U198" i="63"/>
  <c r="T198" i="63"/>
  <c r="S198" i="63"/>
  <c r="O198" i="63"/>
  <c r="K198" i="63"/>
  <c r="Z197" i="63"/>
  <c r="Y197" i="63"/>
  <c r="X197" i="63"/>
  <c r="W197" i="63"/>
  <c r="V197" i="63"/>
  <c r="U197" i="63"/>
  <c r="T197" i="63"/>
  <c r="S197" i="63"/>
  <c r="O197" i="63"/>
  <c r="K197" i="63"/>
  <c r="Z196" i="63"/>
  <c r="Y196" i="63"/>
  <c r="X196" i="63"/>
  <c r="S139" i="63" s="1"/>
  <c r="W196" i="63"/>
  <c r="V196" i="63"/>
  <c r="S137" i="63" s="1"/>
  <c r="U196" i="63"/>
  <c r="T196" i="63"/>
  <c r="S135" i="63" s="1"/>
  <c r="S196" i="63"/>
  <c r="O196" i="63"/>
  <c r="K196" i="63"/>
  <c r="C196" i="63"/>
  <c r="B197" i="63" s="1"/>
  <c r="C197" i="63" s="1"/>
  <c r="B198" i="63" s="1"/>
  <c r="C198" i="63" s="1"/>
  <c r="B199" i="63" s="1"/>
  <c r="C199" i="63" s="1"/>
  <c r="B200" i="63" s="1"/>
  <c r="C200" i="63" s="1"/>
  <c r="B201" i="63" s="1"/>
  <c r="C201" i="63" s="1"/>
  <c r="B202" i="63" s="1"/>
  <c r="C202" i="63" s="1"/>
  <c r="B203" i="63" s="1"/>
  <c r="C203" i="63" s="1"/>
  <c r="B204" i="63" s="1"/>
  <c r="C204" i="63" s="1"/>
  <c r="B205" i="63" s="1"/>
  <c r="C205" i="63" s="1"/>
  <c r="B206" i="63" s="1"/>
  <c r="C206" i="63" s="1"/>
  <c r="B196" i="63"/>
  <c r="A196" i="63"/>
  <c r="Z195" i="63"/>
  <c r="S141" i="63" s="1"/>
  <c r="Y195" i="63"/>
  <c r="S140" i="63" s="1"/>
  <c r="X195" i="63"/>
  <c r="W195" i="63"/>
  <c r="S138" i="63" s="1"/>
  <c r="V195" i="63"/>
  <c r="U195" i="63"/>
  <c r="S136" i="63" s="1"/>
  <c r="T195" i="63"/>
  <c r="S195" i="63"/>
  <c r="O195" i="63"/>
  <c r="K195" i="63"/>
  <c r="Z194" i="63"/>
  <c r="Y194" i="63"/>
  <c r="X194" i="63"/>
  <c r="W194" i="63"/>
  <c r="V194" i="63"/>
  <c r="U194" i="63"/>
  <c r="T194" i="63"/>
  <c r="S194" i="63"/>
  <c r="O194" i="63"/>
  <c r="K194" i="63"/>
  <c r="Z193" i="63"/>
  <c r="Y193" i="63"/>
  <c r="X193" i="63"/>
  <c r="W193" i="63"/>
  <c r="V193" i="63"/>
  <c r="U193" i="63"/>
  <c r="T193" i="63"/>
  <c r="S193" i="63"/>
  <c r="O193" i="63"/>
  <c r="K193" i="63"/>
  <c r="Z192" i="63"/>
  <c r="Y192" i="63"/>
  <c r="X192" i="63"/>
  <c r="W192" i="63"/>
  <c r="V192" i="63"/>
  <c r="U192" i="63"/>
  <c r="T192" i="63"/>
  <c r="S192" i="63"/>
  <c r="O192" i="63"/>
  <c r="K192" i="63"/>
  <c r="Z191" i="63"/>
  <c r="Y191" i="63"/>
  <c r="X191" i="63"/>
  <c r="W191" i="63"/>
  <c r="V191" i="63"/>
  <c r="U191" i="63"/>
  <c r="T191" i="63"/>
  <c r="S191" i="63"/>
  <c r="O191" i="63"/>
  <c r="K191" i="63"/>
  <c r="Z190" i="63"/>
  <c r="Y190" i="63"/>
  <c r="X190" i="63"/>
  <c r="W190" i="63"/>
  <c r="V190" i="63"/>
  <c r="U190" i="63"/>
  <c r="T190" i="63"/>
  <c r="S190" i="63"/>
  <c r="O190" i="63"/>
  <c r="K190" i="63"/>
  <c r="Z189" i="63"/>
  <c r="Y189" i="63"/>
  <c r="X189" i="63"/>
  <c r="W189" i="63"/>
  <c r="V189" i="63"/>
  <c r="U189" i="63"/>
  <c r="T189" i="63"/>
  <c r="S189" i="63"/>
  <c r="O189" i="63"/>
  <c r="K189" i="63"/>
  <c r="Z188" i="63"/>
  <c r="Y188" i="63"/>
  <c r="X188" i="63"/>
  <c r="W188" i="63"/>
  <c r="V188" i="63"/>
  <c r="U188" i="63"/>
  <c r="T188" i="63"/>
  <c r="S188" i="63"/>
  <c r="O188" i="63"/>
  <c r="K188" i="63"/>
  <c r="Z187" i="63"/>
  <c r="Y187" i="63"/>
  <c r="X187" i="63"/>
  <c r="W187" i="63"/>
  <c r="V187" i="63"/>
  <c r="U187" i="63"/>
  <c r="T187" i="63"/>
  <c r="S187" i="63"/>
  <c r="O187" i="63"/>
  <c r="K187" i="63"/>
  <c r="Z186" i="63"/>
  <c r="Y186" i="63"/>
  <c r="X186" i="63"/>
  <c r="W186" i="63"/>
  <c r="V186" i="63"/>
  <c r="R137" i="63" s="1"/>
  <c r="U186" i="63"/>
  <c r="T186" i="63"/>
  <c r="S186" i="63"/>
  <c r="O186" i="63"/>
  <c r="K186" i="63"/>
  <c r="Z185" i="63"/>
  <c r="R141" i="63" s="1"/>
  <c r="Y185" i="63"/>
  <c r="X185" i="63"/>
  <c r="W185" i="63"/>
  <c r="V185" i="63"/>
  <c r="U185" i="63"/>
  <c r="T185" i="63"/>
  <c r="S185" i="63"/>
  <c r="R134" i="63" s="1"/>
  <c r="O185" i="63"/>
  <c r="K185" i="63"/>
  <c r="B185" i="63"/>
  <c r="C185" i="63" s="1"/>
  <c r="B186" i="63" s="1"/>
  <c r="C186" i="63" s="1"/>
  <c r="B187" i="63" s="1"/>
  <c r="C187" i="63" s="1"/>
  <c r="B188" i="63" s="1"/>
  <c r="C188" i="63" s="1"/>
  <c r="B189" i="63" s="1"/>
  <c r="C189" i="63" s="1"/>
  <c r="B190" i="63" s="1"/>
  <c r="C190" i="63" s="1"/>
  <c r="B191" i="63" s="1"/>
  <c r="C191" i="63" s="1"/>
  <c r="B192" i="63" s="1"/>
  <c r="C192" i="63" s="1"/>
  <c r="B193" i="63" s="1"/>
  <c r="C193" i="63" s="1"/>
  <c r="B194" i="63" s="1"/>
  <c r="C194" i="63" s="1"/>
  <c r="B195" i="63" s="1"/>
  <c r="C195" i="63" s="1"/>
  <c r="A185" i="63"/>
  <c r="Z184" i="63"/>
  <c r="Y184" i="63"/>
  <c r="X184" i="63"/>
  <c r="W184" i="63"/>
  <c r="R138" i="63" s="1"/>
  <c r="V184" i="63"/>
  <c r="U184" i="63"/>
  <c r="T184" i="63"/>
  <c r="S184" i="63"/>
  <c r="O184" i="63"/>
  <c r="K184" i="63"/>
  <c r="Z183" i="63"/>
  <c r="Y183" i="63"/>
  <c r="X183" i="63"/>
  <c r="W183" i="63"/>
  <c r="V183" i="63"/>
  <c r="U183" i="63"/>
  <c r="T183" i="63"/>
  <c r="S183" i="63"/>
  <c r="O183" i="63"/>
  <c r="K183" i="63"/>
  <c r="Z182" i="63"/>
  <c r="Y182" i="63"/>
  <c r="X182" i="63"/>
  <c r="W182" i="63"/>
  <c r="V182" i="63"/>
  <c r="U182" i="63"/>
  <c r="T182" i="63"/>
  <c r="S182" i="63"/>
  <c r="O182" i="63"/>
  <c r="K182" i="63"/>
  <c r="Z181" i="63"/>
  <c r="Y181" i="63"/>
  <c r="X181" i="63"/>
  <c r="W181" i="63"/>
  <c r="V181" i="63"/>
  <c r="U181" i="63"/>
  <c r="T181" i="63"/>
  <c r="S181" i="63"/>
  <c r="O181" i="63"/>
  <c r="K181" i="63"/>
  <c r="Z180" i="63"/>
  <c r="Y180" i="63"/>
  <c r="X180" i="63"/>
  <c r="W180" i="63"/>
  <c r="V180" i="63"/>
  <c r="U180" i="63"/>
  <c r="T180" i="63"/>
  <c r="S180" i="63"/>
  <c r="O180" i="63"/>
  <c r="K180" i="63"/>
  <c r="Z179" i="63"/>
  <c r="Y179" i="63"/>
  <c r="X179" i="63"/>
  <c r="W179" i="63"/>
  <c r="V179" i="63"/>
  <c r="U179" i="63"/>
  <c r="T179" i="63"/>
  <c r="S179" i="63"/>
  <c r="O179" i="63"/>
  <c r="K179" i="63"/>
  <c r="Z178" i="63"/>
  <c r="Y178" i="63"/>
  <c r="X178" i="63"/>
  <c r="W178" i="63"/>
  <c r="V178" i="63"/>
  <c r="U178" i="63"/>
  <c r="T178" i="63"/>
  <c r="S178" i="63"/>
  <c r="O178" i="63"/>
  <c r="K178" i="63"/>
  <c r="Z177" i="63"/>
  <c r="Y177" i="63"/>
  <c r="X177" i="63"/>
  <c r="W177" i="63"/>
  <c r="V177" i="63"/>
  <c r="U177" i="63"/>
  <c r="T177" i="63"/>
  <c r="S177" i="63"/>
  <c r="O177" i="63"/>
  <c r="K177" i="63"/>
  <c r="Z176" i="63"/>
  <c r="Y176" i="63"/>
  <c r="X176" i="63"/>
  <c r="W176" i="63"/>
  <c r="V176" i="63"/>
  <c r="U176" i="63"/>
  <c r="T176" i="63"/>
  <c r="S176" i="63"/>
  <c r="O176" i="63"/>
  <c r="K176" i="63"/>
  <c r="Z175" i="63"/>
  <c r="Y175" i="63"/>
  <c r="X175" i="63"/>
  <c r="W175" i="63"/>
  <c r="V175" i="63"/>
  <c r="U175" i="63"/>
  <c r="T175" i="63"/>
  <c r="S175" i="63"/>
  <c r="S229" i="63" s="1"/>
  <c r="O175" i="63"/>
  <c r="K175" i="63"/>
  <c r="Z174" i="63"/>
  <c r="Z229" i="63" s="1"/>
  <c r="Y174" i="63"/>
  <c r="X174" i="63"/>
  <c r="W174" i="63"/>
  <c r="V174" i="63"/>
  <c r="U174" i="63"/>
  <c r="T174" i="63"/>
  <c r="S174" i="63"/>
  <c r="O174" i="63"/>
  <c r="K174" i="63"/>
  <c r="B174" i="63"/>
  <c r="C174" i="63" s="1"/>
  <c r="B175" i="63" s="1"/>
  <c r="C175" i="63" s="1"/>
  <c r="B176" i="63" s="1"/>
  <c r="C176" i="63" s="1"/>
  <c r="B177" i="63" s="1"/>
  <c r="C177" i="63" s="1"/>
  <c r="B178" i="63" s="1"/>
  <c r="C178" i="63" s="1"/>
  <c r="B179" i="63" s="1"/>
  <c r="C179" i="63" s="1"/>
  <c r="B180" i="63" s="1"/>
  <c r="C180" i="63" s="1"/>
  <c r="B181" i="63" s="1"/>
  <c r="C181" i="63" s="1"/>
  <c r="B182" i="63" s="1"/>
  <c r="C182" i="63" s="1"/>
  <c r="B183" i="63" s="1"/>
  <c r="C183" i="63" s="1"/>
  <c r="B184" i="63" s="1"/>
  <c r="C184" i="63" s="1"/>
  <c r="A174" i="63"/>
  <c r="Z173" i="63"/>
  <c r="Y173" i="63"/>
  <c r="X173" i="63"/>
  <c r="W173" i="63"/>
  <c r="V173" i="63"/>
  <c r="U173" i="63"/>
  <c r="T173" i="63"/>
  <c r="S173" i="63"/>
  <c r="O173" i="63"/>
  <c r="K173" i="63"/>
  <c r="Z172" i="63"/>
  <c r="Y172" i="63"/>
  <c r="X172" i="63"/>
  <c r="W172" i="63"/>
  <c r="V172" i="63"/>
  <c r="U172" i="63"/>
  <c r="T172" i="63"/>
  <c r="S172" i="63"/>
  <c r="O172" i="63"/>
  <c r="K172" i="63"/>
  <c r="Z171" i="63"/>
  <c r="Y171" i="63"/>
  <c r="X171" i="63"/>
  <c r="W171" i="63"/>
  <c r="V171" i="63"/>
  <c r="U171" i="63"/>
  <c r="T171" i="63"/>
  <c r="S171" i="63"/>
  <c r="O171" i="63"/>
  <c r="K171" i="63"/>
  <c r="Z170" i="63"/>
  <c r="Y170" i="63"/>
  <c r="X170" i="63"/>
  <c r="W170" i="63"/>
  <c r="V170" i="63"/>
  <c r="U170" i="63"/>
  <c r="T170" i="63"/>
  <c r="S170" i="63"/>
  <c r="O170" i="63"/>
  <c r="K170" i="63"/>
  <c r="Z169" i="63"/>
  <c r="Y169" i="63"/>
  <c r="X169" i="63"/>
  <c r="W169" i="63"/>
  <c r="V169" i="63"/>
  <c r="U169" i="63"/>
  <c r="T169" i="63"/>
  <c r="S169" i="63"/>
  <c r="O169" i="63"/>
  <c r="K169" i="63"/>
  <c r="Z168" i="63"/>
  <c r="Y168" i="63"/>
  <c r="X168" i="63"/>
  <c r="W168" i="63"/>
  <c r="V168" i="63"/>
  <c r="U168" i="63"/>
  <c r="T168" i="63"/>
  <c r="S168" i="63"/>
  <c r="O168" i="63"/>
  <c r="K168" i="63"/>
  <c r="Z167" i="63"/>
  <c r="Y167" i="63"/>
  <c r="X167" i="63"/>
  <c r="W167" i="63"/>
  <c r="V167" i="63"/>
  <c r="U167" i="63"/>
  <c r="T167" i="63"/>
  <c r="S167" i="63"/>
  <c r="O167" i="63"/>
  <c r="K167" i="63"/>
  <c r="Z166" i="63"/>
  <c r="Y166" i="63"/>
  <c r="X166" i="63"/>
  <c r="W166" i="63"/>
  <c r="V166" i="63"/>
  <c r="U166" i="63"/>
  <c r="T166" i="63"/>
  <c r="S166" i="63"/>
  <c r="O166" i="63"/>
  <c r="K166" i="63"/>
  <c r="Z165" i="63"/>
  <c r="Y165" i="63"/>
  <c r="X165" i="63"/>
  <c r="W165" i="63"/>
  <c r="V165" i="63"/>
  <c r="U165" i="63"/>
  <c r="T165" i="63"/>
  <c r="S165" i="63"/>
  <c r="O165" i="63"/>
  <c r="K165" i="63"/>
  <c r="Z164" i="63"/>
  <c r="Y164" i="63"/>
  <c r="X164" i="63"/>
  <c r="W164" i="63"/>
  <c r="V164" i="63"/>
  <c r="U164" i="63"/>
  <c r="T164" i="63"/>
  <c r="S164" i="63"/>
  <c r="O164" i="63"/>
  <c r="K164" i="63"/>
  <c r="C164" i="63"/>
  <c r="B165" i="63" s="1"/>
  <c r="C165" i="63" s="1"/>
  <c r="B166" i="63" s="1"/>
  <c r="C166" i="63" s="1"/>
  <c r="B167" i="63" s="1"/>
  <c r="C167" i="63" s="1"/>
  <c r="B168" i="63" s="1"/>
  <c r="C168" i="63" s="1"/>
  <c r="B169" i="63" s="1"/>
  <c r="C169" i="63" s="1"/>
  <c r="B170" i="63" s="1"/>
  <c r="C170" i="63" s="1"/>
  <c r="B171" i="63" s="1"/>
  <c r="C171" i="63" s="1"/>
  <c r="B172" i="63" s="1"/>
  <c r="C172" i="63" s="1"/>
  <c r="B173" i="63" s="1"/>
  <c r="C173" i="63" s="1"/>
  <c r="Z163" i="63"/>
  <c r="Y163" i="63"/>
  <c r="X163" i="63"/>
  <c r="W163" i="63"/>
  <c r="V163" i="63"/>
  <c r="U163" i="63"/>
  <c r="P136" i="63" s="1"/>
  <c r="T163" i="63"/>
  <c r="S163" i="63"/>
  <c r="O163" i="63"/>
  <c r="K163" i="63"/>
  <c r="Z162" i="63"/>
  <c r="Y162" i="63"/>
  <c r="P140" i="63" s="1"/>
  <c r="X162" i="63"/>
  <c r="W162" i="63"/>
  <c r="W229" i="63" s="1"/>
  <c r="V162" i="63"/>
  <c r="V229" i="63" s="1"/>
  <c r="U162" i="63"/>
  <c r="U229" i="63" s="1"/>
  <c r="T162" i="63"/>
  <c r="S162" i="63"/>
  <c r="O162" i="63"/>
  <c r="K162" i="63"/>
  <c r="C162" i="63"/>
  <c r="B163" i="63" s="1"/>
  <c r="C163" i="63" s="1"/>
  <c r="B164" i="63" s="1"/>
  <c r="B162" i="63"/>
  <c r="A162" i="63"/>
  <c r="L158" i="63"/>
  <c r="K157" i="63"/>
  <c r="K156" i="63"/>
  <c r="K155" i="63"/>
  <c r="K154" i="63"/>
  <c r="K153" i="63"/>
  <c r="K152" i="63"/>
  <c r="K146" i="63"/>
  <c r="F146" i="63"/>
  <c r="D146" i="63"/>
  <c r="A146" i="63"/>
  <c r="L144" i="63"/>
  <c r="K144" i="63"/>
  <c r="G144" i="63"/>
  <c r="F144" i="63"/>
  <c r="D144" i="63"/>
  <c r="A144" i="63"/>
  <c r="K142" i="63"/>
  <c r="G142" i="63"/>
  <c r="F142" i="63"/>
  <c r="D142" i="63"/>
  <c r="A142" i="63"/>
  <c r="T141" i="63"/>
  <c r="Q141" i="63"/>
  <c r="P141" i="63"/>
  <c r="R140" i="63"/>
  <c r="Q140" i="63"/>
  <c r="K140" i="63"/>
  <c r="G140" i="63"/>
  <c r="F140" i="63"/>
  <c r="D140" i="63"/>
  <c r="A140" i="63"/>
  <c r="R139" i="63"/>
  <c r="Q139" i="63"/>
  <c r="T138" i="63"/>
  <c r="Q138" i="63"/>
  <c r="P138" i="63"/>
  <c r="K138" i="63"/>
  <c r="G138" i="63"/>
  <c r="F138" i="63"/>
  <c r="D138" i="63"/>
  <c r="A138" i="63"/>
  <c r="Q137" i="63"/>
  <c r="P137" i="63"/>
  <c r="R136" i="63"/>
  <c r="Q136" i="63"/>
  <c r="K136" i="63"/>
  <c r="G136" i="63"/>
  <c r="F136" i="63"/>
  <c r="D136" i="63"/>
  <c r="A136" i="63"/>
  <c r="R135" i="63"/>
  <c r="Q135" i="63"/>
  <c r="S134" i="63"/>
  <c r="P134" i="63"/>
  <c r="Z113" i="63"/>
  <c r="Y113" i="63"/>
  <c r="X113" i="63"/>
  <c r="W113" i="63"/>
  <c r="V113" i="63"/>
  <c r="U113" i="63"/>
  <c r="T113" i="63"/>
  <c r="S113" i="63"/>
  <c r="O113" i="63"/>
  <c r="K113" i="63"/>
  <c r="Z112" i="63"/>
  <c r="Y112" i="63"/>
  <c r="X112" i="63"/>
  <c r="W112" i="63"/>
  <c r="V112" i="63"/>
  <c r="U112" i="63"/>
  <c r="T112" i="63"/>
  <c r="S112" i="63"/>
  <c r="O112" i="63"/>
  <c r="K112" i="63"/>
  <c r="Z111" i="63"/>
  <c r="Y111" i="63"/>
  <c r="X111" i="63"/>
  <c r="W111" i="63"/>
  <c r="V111" i="63"/>
  <c r="U111" i="63"/>
  <c r="T111" i="63"/>
  <c r="S111" i="63"/>
  <c r="O111" i="63"/>
  <c r="K111" i="63"/>
  <c r="Z110" i="63"/>
  <c r="Y110" i="63"/>
  <c r="X110" i="63"/>
  <c r="W110" i="63"/>
  <c r="V110" i="63"/>
  <c r="U110" i="63"/>
  <c r="T110" i="63"/>
  <c r="S110" i="63"/>
  <c r="O110" i="63"/>
  <c r="K110" i="63"/>
  <c r="Z109" i="63"/>
  <c r="Y109" i="63"/>
  <c r="X109" i="63"/>
  <c r="W109" i="63"/>
  <c r="V109" i="63"/>
  <c r="U109" i="63"/>
  <c r="T109" i="63"/>
  <c r="S109" i="63"/>
  <c r="O109" i="63"/>
  <c r="K109" i="63"/>
  <c r="Z108" i="63"/>
  <c r="Y108" i="63"/>
  <c r="X108" i="63"/>
  <c r="W108" i="63"/>
  <c r="V108" i="63"/>
  <c r="U108" i="63"/>
  <c r="T108" i="63"/>
  <c r="S108" i="63"/>
  <c r="O108" i="63"/>
  <c r="K108" i="63"/>
  <c r="Z107" i="63"/>
  <c r="Y107" i="63"/>
  <c r="X107" i="63"/>
  <c r="W107" i="63"/>
  <c r="V107" i="63"/>
  <c r="U107" i="63"/>
  <c r="T107" i="63"/>
  <c r="S107" i="63"/>
  <c r="O107" i="63"/>
  <c r="K107" i="63"/>
  <c r="Z106" i="63"/>
  <c r="Y106" i="63"/>
  <c r="X106" i="63"/>
  <c r="W106" i="63"/>
  <c r="V106" i="63"/>
  <c r="U106" i="63"/>
  <c r="T106" i="63"/>
  <c r="S106" i="63"/>
  <c r="O106" i="63"/>
  <c r="K106" i="63"/>
  <c r="Z105" i="63"/>
  <c r="Y105" i="63"/>
  <c r="X105" i="63"/>
  <c r="W105" i="63"/>
  <c r="V105" i="63"/>
  <c r="U105" i="63"/>
  <c r="T105" i="63"/>
  <c r="S105" i="63"/>
  <c r="O105" i="63"/>
  <c r="K105" i="63"/>
  <c r="Z104" i="63"/>
  <c r="Y104" i="63"/>
  <c r="X104" i="63"/>
  <c r="W104" i="63"/>
  <c r="V104" i="63"/>
  <c r="U22" i="63" s="1"/>
  <c r="U104" i="63"/>
  <c r="T104" i="63"/>
  <c r="S104" i="63"/>
  <c r="O104" i="63"/>
  <c r="K104" i="63"/>
  <c r="B104" i="63"/>
  <c r="C104" i="63" s="1"/>
  <c r="B105" i="63" s="1"/>
  <c r="C105" i="63" s="1"/>
  <c r="B106" i="63" s="1"/>
  <c r="C106" i="63" s="1"/>
  <c r="B107" i="63" s="1"/>
  <c r="C107" i="63" s="1"/>
  <c r="B108" i="63" s="1"/>
  <c r="C108" i="63" s="1"/>
  <c r="B109" i="63" s="1"/>
  <c r="C109" i="63" s="1"/>
  <c r="B110" i="63" s="1"/>
  <c r="C110" i="63" s="1"/>
  <c r="B111" i="63" s="1"/>
  <c r="C111" i="63" s="1"/>
  <c r="B112" i="63" s="1"/>
  <c r="C112" i="63" s="1"/>
  <c r="B113" i="63" s="1"/>
  <c r="C113" i="63" s="1"/>
  <c r="Z103" i="63"/>
  <c r="U26" i="63" s="1"/>
  <c r="Y103" i="63"/>
  <c r="X103" i="63"/>
  <c r="W103" i="63"/>
  <c r="V103" i="63"/>
  <c r="U103" i="63"/>
  <c r="T103" i="63"/>
  <c r="U20" i="63" s="1"/>
  <c r="S103" i="63"/>
  <c r="U19" i="63" s="1"/>
  <c r="O103" i="63"/>
  <c r="K103" i="63"/>
  <c r="C103" i="63"/>
  <c r="B103" i="63"/>
  <c r="A103" i="63"/>
  <c r="Z102" i="63"/>
  <c r="Y102" i="63"/>
  <c r="U25" i="63" s="1"/>
  <c r="X102" i="63"/>
  <c r="U24" i="63" s="1"/>
  <c r="W102" i="63"/>
  <c r="V102" i="63"/>
  <c r="U102" i="63"/>
  <c r="T102" i="63"/>
  <c r="S102" i="63"/>
  <c r="O102" i="63"/>
  <c r="K102" i="63"/>
  <c r="Z101" i="63"/>
  <c r="Y101" i="63"/>
  <c r="X101" i="63"/>
  <c r="W101" i="63"/>
  <c r="V101" i="63"/>
  <c r="U101" i="63"/>
  <c r="T101" i="63"/>
  <c r="S101" i="63"/>
  <c r="O101" i="63"/>
  <c r="K101" i="63"/>
  <c r="Z100" i="63"/>
  <c r="Y100" i="63"/>
  <c r="X100" i="63"/>
  <c r="W100" i="63"/>
  <c r="V100" i="63"/>
  <c r="U100" i="63"/>
  <c r="T100" i="63"/>
  <c r="S100" i="63"/>
  <c r="O100" i="63"/>
  <c r="K100" i="63"/>
  <c r="Z99" i="63"/>
  <c r="Y99" i="63"/>
  <c r="X99" i="63"/>
  <c r="W99" i="63"/>
  <c r="V99" i="63"/>
  <c r="U99" i="63"/>
  <c r="T99" i="63"/>
  <c r="S99" i="63"/>
  <c r="O99" i="63"/>
  <c r="K99" i="63"/>
  <c r="Z98" i="63"/>
  <c r="Y98" i="63"/>
  <c r="X98" i="63"/>
  <c r="W98" i="63"/>
  <c r="V98" i="63"/>
  <c r="U98" i="63"/>
  <c r="T98" i="63"/>
  <c r="S98" i="63"/>
  <c r="O98" i="63"/>
  <c r="K98" i="63"/>
  <c r="Z97" i="63"/>
  <c r="Y97" i="63"/>
  <c r="X97" i="63"/>
  <c r="W97" i="63"/>
  <c r="V97" i="63"/>
  <c r="U97" i="63"/>
  <c r="T97" i="63"/>
  <c r="S97" i="63"/>
  <c r="O97" i="63"/>
  <c r="K97" i="63"/>
  <c r="Z96" i="63"/>
  <c r="Y96" i="63"/>
  <c r="X96" i="63"/>
  <c r="W96" i="63"/>
  <c r="V96" i="63"/>
  <c r="U96" i="63"/>
  <c r="T96" i="63"/>
  <c r="S96" i="63"/>
  <c r="O96" i="63"/>
  <c r="K96" i="63"/>
  <c r="Z95" i="63"/>
  <c r="Y95" i="63"/>
  <c r="X95" i="63"/>
  <c r="W95" i="63"/>
  <c r="V95" i="63"/>
  <c r="U95" i="63"/>
  <c r="T95" i="63"/>
  <c r="S95" i="63"/>
  <c r="O95" i="63"/>
  <c r="K95" i="63"/>
  <c r="Z94" i="63"/>
  <c r="Y94" i="63"/>
  <c r="X94" i="63"/>
  <c r="W94" i="63"/>
  <c r="V94" i="63"/>
  <c r="U94" i="63"/>
  <c r="T94" i="63"/>
  <c r="S94" i="63"/>
  <c r="O94" i="63"/>
  <c r="K94" i="63"/>
  <c r="Z93" i="63"/>
  <c r="Y93" i="63"/>
  <c r="X93" i="63"/>
  <c r="W93" i="63"/>
  <c r="V93" i="63"/>
  <c r="U93" i="63"/>
  <c r="T93" i="63"/>
  <c r="S93" i="63"/>
  <c r="T19" i="63" s="1"/>
  <c r="O93" i="63"/>
  <c r="K93" i="63"/>
  <c r="Z92" i="63"/>
  <c r="Y92" i="63"/>
  <c r="T25" i="63" s="1"/>
  <c r="X92" i="63"/>
  <c r="W92" i="63"/>
  <c r="V92" i="63"/>
  <c r="U92" i="63"/>
  <c r="T92" i="63"/>
  <c r="S92" i="63"/>
  <c r="O92" i="63"/>
  <c r="K92" i="63"/>
  <c r="C92" i="63"/>
  <c r="B93" i="63" s="1"/>
  <c r="C93" i="63" s="1"/>
  <c r="B94" i="63" s="1"/>
  <c r="C94" i="63" s="1"/>
  <c r="B95" i="63" s="1"/>
  <c r="C95" i="63" s="1"/>
  <c r="B96" i="63" s="1"/>
  <c r="C96" i="63" s="1"/>
  <c r="B97" i="63" s="1"/>
  <c r="C97" i="63" s="1"/>
  <c r="B98" i="63" s="1"/>
  <c r="C98" i="63" s="1"/>
  <c r="B99" i="63" s="1"/>
  <c r="C99" i="63" s="1"/>
  <c r="B100" i="63" s="1"/>
  <c r="C100" i="63" s="1"/>
  <c r="B101" i="63" s="1"/>
  <c r="C101" i="63" s="1"/>
  <c r="B102" i="63" s="1"/>
  <c r="C102" i="63" s="1"/>
  <c r="B92" i="63"/>
  <c r="A92" i="63"/>
  <c r="Z91" i="63"/>
  <c r="Y91" i="63"/>
  <c r="X91" i="63"/>
  <c r="W91" i="63"/>
  <c r="V91" i="63"/>
  <c r="T22" i="63" s="1"/>
  <c r="U91" i="63"/>
  <c r="T21" i="63" s="1"/>
  <c r="T91" i="63"/>
  <c r="S91" i="63"/>
  <c r="O91" i="63"/>
  <c r="K91" i="63"/>
  <c r="Z90" i="63"/>
  <c r="Y90" i="63"/>
  <c r="X90" i="63"/>
  <c r="W90" i="63"/>
  <c r="V90" i="63"/>
  <c r="U90" i="63"/>
  <c r="T90" i="63"/>
  <c r="S90" i="63"/>
  <c r="O90" i="63"/>
  <c r="K90" i="63"/>
  <c r="Z89" i="63"/>
  <c r="Y89" i="63"/>
  <c r="X89" i="63"/>
  <c r="W89" i="63"/>
  <c r="V89" i="63"/>
  <c r="U89" i="63"/>
  <c r="T89" i="63"/>
  <c r="S89" i="63"/>
  <c r="O89" i="63"/>
  <c r="K89" i="63"/>
  <c r="Z88" i="63"/>
  <c r="Y88" i="63"/>
  <c r="X88" i="63"/>
  <c r="W88" i="63"/>
  <c r="V88" i="63"/>
  <c r="U88" i="63"/>
  <c r="T88" i="63"/>
  <c r="S88" i="63"/>
  <c r="O88" i="63"/>
  <c r="K88" i="63"/>
  <c r="Z87" i="63"/>
  <c r="Y87" i="63"/>
  <c r="X87" i="63"/>
  <c r="W87" i="63"/>
  <c r="V87" i="63"/>
  <c r="U87" i="63"/>
  <c r="T87" i="63"/>
  <c r="S87" i="63"/>
  <c r="O87" i="63"/>
  <c r="K87" i="63"/>
  <c r="Z86" i="63"/>
  <c r="Y86" i="63"/>
  <c r="X86" i="63"/>
  <c r="W86" i="63"/>
  <c r="V86" i="63"/>
  <c r="U86" i="63"/>
  <c r="T86" i="63"/>
  <c r="S86" i="63"/>
  <c r="O86" i="63"/>
  <c r="K86" i="63"/>
  <c r="Z85" i="63"/>
  <c r="Y85" i="63"/>
  <c r="X85" i="63"/>
  <c r="W85" i="63"/>
  <c r="V85" i="63"/>
  <c r="U85" i="63"/>
  <c r="T85" i="63"/>
  <c r="S85" i="63"/>
  <c r="O85" i="63"/>
  <c r="K85" i="63"/>
  <c r="Z84" i="63"/>
  <c r="Y84" i="63"/>
  <c r="X84" i="63"/>
  <c r="W84" i="63"/>
  <c r="V84" i="63"/>
  <c r="U84" i="63"/>
  <c r="T84" i="63"/>
  <c r="S84" i="63"/>
  <c r="O84" i="63"/>
  <c r="K84" i="63"/>
  <c r="Z83" i="63"/>
  <c r="Y83" i="63"/>
  <c r="X83" i="63"/>
  <c r="W83" i="63"/>
  <c r="V83" i="63"/>
  <c r="U83" i="63"/>
  <c r="T83" i="63"/>
  <c r="S83" i="63"/>
  <c r="O83" i="63"/>
  <c r="K83" i="63"/>
  <c r="Z82" i="63"/>
  <c r="Y82" i="63"/>
  <c r="X82" i="63"/>
  <c r="W82" i="63"/>
  <c r="V82" i="63"/>
  <c r="U82" i="63"/>
  <c r="T82" i="63"/>
  <c r="S82" i="63"/>
  <c r="O82" i="63"/>
  <c r="K82" i="63"/>
  <c r="Z81" i="63"/>
  <c r="Y81" i="63"/>
  <c r="X81" i="63"/>
  <c r="S24" i="63" s="1"/>
  <c r="W81" i="63"/>
  <c r="V81" i="63"/>
  <c r="S22" i="63" s="1"/>
  <c r="U81" i="63"/>
  <c r="T81" i="63"/>
  <c r="S20" i="63" s="1"/>
  <c r="S81" i="63"/>
  <c r="O81" i="63"/>
  <c r="K81" i="63"/>
  <c r="C81" i="63"/>
  <c r="B82" i="63" s="1"/>
  <c r="C82" i="63" s="1"/>
  <c r="B83" i="63" s="1"/>
  <c r="C83" i="63" s="1"/>
  <c r="B84" i="63" s="1"/>
  <c r="C84" i="63" s="1"/>
  <c r="B85" i="63" s="1"/>
  <c r="C85" i="63" s="1"/>
  <c r="B86" i="63" s="1"/>
  <c r="C86" i="63" s="1"/>
  <c r="B87" i="63" s="1"/>
  <c r="C87" i="63" s="1"/>
  <c r="B88" i="63" s="1"/>
  <c r="C88" i="63" s="1"/>
  <c r="B89" i="63" s="1"/>
  <c r="C89" i="63" s="1"/>
  <c r="B90" i="63" s="1"/>
  <c r="C90" i="63" s="1"/>
  <c r="B91" i="63" s="1"/>
  <c r="C91" i="63" s="1"/>
  <c r="B81" i="63"/>
  <c r="A81" i="63"/>
  <c r="Z80" i="63"/>
  <c r="S26" i="63" s="1"/>
  <c r="Y80" i="63"/>
  <c r="S25" i="63" s="1"/>
  <c r="X80" i="63"/>
  <c r="W80" i="63"/>
  <c r="S23" i="63" s="1"/>
  <c r="V80" i="63"/>
  <c r="U80" i="63"/>
  <c r="S21" i="63" s="1"/>
  <c r="T80" i="63"/>
  <c r="S80" i="63"/>
  <c r="O80" i="63"/>
  <c r="K80" i="63"/>
  <c r="Z79" i="63"/>
  <c r="Y79" i="63"/>
  <c r="X79" i="63"/>
  <c r="W79" i="63"/>
  <c r="V79" i="63"/>
  <c r="U79" i="63"/>
  <c r="T79" i="63"/>
  <c r="S79" i="63"/>
  <c r="O79" i="63"/>
  <c r="K79" i="63"/>
  <c r="Z78" i="63"/>
  <c r="Y78" i="63"/>
  <c r="X78" i="63"/>
  <c r="W78" i="63"/>
  <c r="V78" i="63"/>
  <c r="U78" i="63"/>
  <c r="T78" i="63"/>
  <c r="S78" i="63"/>
  <c r="O78" i="63"/>
  <c r="K78" i="63"/>
  <c r="Z77" i="63"/>
  <c r="Y77" i="63"/>
  <c r="X77" i="63"/>
  <c r="W77" i="63"/>
  <c r="V77" i="63"/>
  <c r="U77" i="63"/>
  <c r="T77" i="63"/>
  <c r="S77" i="63"/>
  <c r="O77" i="63"/>
  <c r="K77" i="63"/>
  <c r="Z76" i="63"/>
  <c r="Y76" i="63"/>
  <c r="X76" i="63"/>
  <c r="W76" i="63"/>
  <c r="V76" i="63"/>
  <c r="U76" i="63"/>
  <c r="T76" i="63"/>
  <c r="S76" i="63"/>
  <c r="O76" i="63"/>
  <c r="K76" i="63"/>
  <c r="Z75" i="63"/>
  <c r="Y75" i="63"/>
  <c r="X75" i="63"/>
  <c r="W75" i="63"/>
  <c r="V75" i="63"/>
  <c r="U75" i="63"/>
  <c r="T75" i="63"/>
  <c r="S75" i="63"/>
  <c r="O75" i="63"/>
  <c r="K75" i="63"/>
  <c r="Z74" i="63"/>
  <c r="Y74" i="63"/>
  <c r="X74" i="63"/>
  <c r="W74" i="63"/>
  <c r="V74" i="63"/>
  <c r="U74" i="63"/>
  <c r="T74" i="63"/>
  <c r="S74" i="63"/>
  <c r="O74" i="63"/>
  <c r="K74" i="63"/>
  <c r="Z73" i="63"/>
  <c r="Y73" i="63"/>
  <c r="X73" i="63"/>
  <c r="W73" i="63"/>
  <c r="V73" i="63"/>
  <c r="U73" i="63"/>
  <c r="T73" i="63"/>
  <c r="S73" i="63"/>
  <c r="O73" i="63"/>
  <c r="K73" i="63"/>
  <c r="Z72" i="63"/>
  <c r="Y72" i="63"/>
  <c r="X72" i="63"/>
  <c r="W72" i="63"/>
  <c r="V72" i="63"/>
  <c r="U72" i="63"/>
  <c r="T72" i="63"/>
  <c r="S72" i="63"/>
  <c r="O72" i="63"/>
  <c r="K72" i="63"/>
  <c r="Z71" i="63"/>
  <c r="Y71" i="63"/>
  <c r="X71" i="63"/>
  <c r="W71" i="63"/>
  <c r="V71" i="63"/>
  <c r="R22" i="63" s="1"/>
  <c r="U71" i="63"/>
  <c r="T71" i="63"/>
  <c r="S71" i="63"/>
  <c r="O71" i="63"/>
  <c r="K71" i="63"/>
  <c r="Z70" i="63"/>
  <c r="Y70" i="63"/>
  <c r="X70" i="63"/>
  <c r="W70" i="63"/>
  <c r="V70" i="63"/>
  <c r="U70" i="63"/>
  <c r="T70" i="63"/>
  <c r="S70" i="63"/>
  <c r="R19" i="63" s="1"/>
  <c r="O70" i="63"/>
  <c r="K70" i="63"/>
  <c r="B70" i="63"/>
  <c r="C70" i="63" s="1"/>
  <c r="B71" i="63" s="1"/>
  <c r="C71" i="63" s="1"/>
  <c r="B72" i="63" s="1"/>
  <c r="C72" i="63" s="1"/>
  <c r="B73" i="63" s="1"/>
  <c r="C73" i="63" s="1"/>
  <c r="B74" i="63" s="1"/>
  <c r="C74" i="63" s="1"/>
  <c r="B75" i="63" s="1"/>
  <c r="C75" i="63" s="1"/>
  <c r="B76" i="63" s="1"/>
  <c r="C76" i="63" s="1"/>
  <c r="B77" i="63" s="1"/>
  <c r="C77" i="63" s="1"/>
  <c r="B78" i="63" s="1"/>
  <c r="C78" i="63" s="1"/>
  <c r="B79" i="63" s="1"/>
  <c r="C79" i="63" s="1"/>
  <c r="B80" i="63" s="1"/>
  <c r="C80" i="63" s="1"/>
  <c r="A70" i="63"/>
  <c r="Z69" i="63"/>
  <c r="Y69" i="63"/>
  <c r="X69" i="63"/>
  <c r="W69" i="63"/>
  <c r="R23" i="63" s="1"/>
  <c r="V69" i="63"/>
  <c r="U69" i="63"/>
  <c r="T69" i="63"/>
  <c r="S69" i="63"/>
  <c r="O69" i="63"/>
  <c r="K69" i="63"/>
  <c r="Z68" i="63"/>
  <c r="Y68" i="63"/>
  <c r="X68" i="63"/>
  <c r="W68" i="63"/>
  <c r="V68" i="63"/>
  <c r="U68" i="63"/>
  <c r="T68" i="63"/>
  <c r="S68" i="63"/>
  <c r="O68" i="63"/>
  <c r="K68" i="63"/>
  <c r="Z67" i="63"/>
  <c r="Y67" i="63"/>
  <c r="X67" i="63"/>
  <c r="W67" i="63"/>
  <c r="V67" i="63"/>
  <c r="U67" i="63"/>
  <c r="T67" i="63"/>
  <c r="S67" i="63"/>
  <c r="O67" i="63"/>
  <c r="K67" i="63"/>
  <c r="Z66" i="63"/>
  <c r="Y66" i="63"/>
  <c r="X66" i="63"/>
  <c r="W66" i="63"/>
  <c r="V66" i="63"/>
  <c r="U66" i="63"/>
  <c r="T66" i="63"/>
  <c r="S66" i="63"/>
  <c r="O66" i="63"/>
  <c r="K66" i="63"/>
  <c r="Z65" i="63"/>
  <c r="Y65" i="63"/>
  <c r="X65" i="63"/>
  <c r="W65" i="63"/>
  <c r="V65" i="63"/>
  <c r="U65" i="63"/>
  <c r="T65" i="63"/>
  <c r="S65" i="63"/>
  <c r="O65" i="63"/>
  <c r="K65" i="63"/>
  <c r="Z64" i="63"/>
  <c r="Y64" i="63"/>
  <c r="X64" i="63"/>
  <c r="W64" i="63"/>
  <c r="V64" i="63"/>
  <c r="U64" i="63"/>
  <c r="T64" i="63"/>
  <c r="S64" i="63"/>
  <c r="O64" i="63"/>
  <c r="K64" i="63"/>
  <c r="Z63" i="63"/>
  <c r="Y63" i="63"/>
  <c r="X63" i="63"/>
  <c r="W63" i="63"/>
  <c r="V63" i="63"/>
  <c r="U63" i="63"/>
  <c r="T63" i="63"/>
  <c r="S63" i="63"/>
  <c r="O63" i="63"/>
  <c r="K63" i="63"/>
  <c r="Z62" i="63"/>
  <c r="Y62" i="63"/>
  <c r="X62" i="63"/>
  <c r="W62" i="63"/>
  <c r="V62" i="63"/>
  <c r="U62" i="63"/>
  <c r="T62" i="63"/>
  <c r="S62" i="63"/>
  <c r="O62" i="63"/>
  <c r="K62" i="63"/>
  <c r="Z61" i="63"/>
  <c r="Y61" i="63"/>
  <c r="X61" i="63"/>
  <c r="W61" i="63"/>
  <c r="V61" i="63"/>
  <c r="U61" i="63"/>
  <c r="T61" i="63"/>
  <c r="S61" i="63"/>
  <c r="O61" i="63"/>
  <c r="K61" i="63"/>
  <c r="Z60" i="63"/>
  <c r="Y60" i="63"/>
  <c r="X60" i="63"/>
  <c r="W60" i="63"/>
  <c r="V60" i="63"/>
  <c r="U60" i="63"/>
  <c r="T60" i="63"/>
  <c r="S60" i="63"/>
  <c r="O60" i="63"/>
  <c r="K60" i="63"/>
  <c r="Z59" i="63"/>
  <c r="Y59" i="63"/>
  <c r="X59" i="63"/>
  <c r="W59" i="63"/>
  <c r="Q23" i="63" s="1"/>
  <c r="V59" i="63"/>
  <c r="U59" i="63"/>
  <c r="T59" i="63"/>
  <c r="S59" i="63"/>
  <c r="O59" i="63"/>
  <c r="K59" i="63"/>
  <c r="B59" i="63"/>
  <c r="C59" i="63" s="1"/>
  <c r="B60" i="63" s="1"/>
  <c r="C60" i="63" s="1"/>
  <c r="B61" i="63" s="1"/>
  <c r="C61" i="63" s="1"/>
  <c r="B62" i="63" s="1"/>
  <c r="C62" i="63" s="1"/>
  <c r="B63" i="63" s="1"/>
  <c r="C63" i="63" s="1"/>
  <c r="B64" i="63" s="1"/>
  <c r="C64" i="63" s="1"/>
  <c r="B65" i="63" s="1"/>
  <c r="C65" i="63" s="1"/>
  <c r="B66" i="63" s="1"/>
  <c r="C66" i="63" s="1"/>
  <c r="B67" i="63" s="1"/>
  <c r="C67" i="63" s="1"/>
  <c r="B68" i="63" s="1"/>
  <c r="C68" i="63" s="1"/>
  <c r="B69" i="63" s="1"/>
  <c r="C69" i="63" s="1"/>
  <c r="A59" i="63"/>
  <c r="Z58" i="63"/>
  <c r="Y58" i="63"/>
  <c r="X58" i="63"/>
  <c r="W58" i="63"/>
  <c r="V58" i="63"/>
  <c r="U58" i="63"/>
  <c r="T58" i="63"/>
  <c r="Q20" i="63" s="1"/>
  <c r="S58" i="63"/>
  <c r="O58" i="63"/>
  <c r="K58" i="63"/>
  <c r="Z57" i="63"/>
  <c r="Y57" i="63"/>
  <c r="X57" i="63"/>
  <c r="W57" i="63"/>
  <c r="V57" i="63"/>
  <c r="U57" i="63"/>
  <c r="T57" i="63"/>
  <c r="S57" i="63"/>
  <c r="O57" i="63"/>
  <c r="K57" i="63"/>
  <c r="Z56" i="63"/>
  <c r="Y56" i="63"/>
  <c r="X56" i="63"/>
  <c r="W56" i="63"/>
  <c r="V56" i="63"/>
  <c r="U56" i="63"/>
  <c r="T56" i="63"/>
  <c r="S56" i="63"/>
  <c r="O56" i="63"/>
  <c r="K56" i="63"/>
  <c r="Z55" i="63"/>
  <c r="Y55" i="63"/>
  <c r="X55" i="63"/>
  <c r="W55" i="63"/>
  <c r="V55" i="63"/>
  <c r="U55" i="63"/>
  <c r="T55" i="63"/>
  <c r="S55" i="63"/>
  <c r="O55" i="63"/>
  <c r="K55" i="63"/>
  <c r="Z54" i="63"/>
  <c r="Y54" i="63"/>
  <c r="X54" i="63"/>
  <c r="W54" i="63"/>
  <c r="V54" i="63"/>
  <c r="U54" i="63"/>
  <c r="T54" i="63"/>
  <c r="S54" i="63"/>
  <c r="O54" i="63"/>
  <c r="K54" i="63"/>
  <c r="Z53" i="63"/>
  <c r="Y53" i="63"/>
  <c r="X53" i="63"/>
  <c r="W53" i="63"/>
  <c r="V53" i="63"/>
  <c r="U53" i="63"/>
  <c r="T53" i="63"/>
  <c r="S53" i="63"/>
  <c r="O53" i="63"/>
  <c r="K53" i="63"/>
  <c r="Z52" i="63"/>
  <c r="Y52" i="63"/>
  <c r="X52" i="63"/>
  <c r="W52" i="63"/>
  <c r="V52" i="63"/>
  <c r="U52" i="63"/>
  <c r="T52" i="63"/>
  <c r="S52" i="63"/>
  <c r="O52" i="63"/>
  <c r="K52" i="63"/>
  <c r="Z51" i="63"/>
  <c r="Y51" i="63"/>
  <c r="X51" i="63"/>
  <c r="W51" i="63"/>
  <c r="V51" i="63"/>
  <c r="U51" i="63"/>
  <c r="T51" i="63"/>
  <c r="S51" i="63"/>
  <c r="O51" i="63"/>
  <c r="K51" i="63"/>
  <c r="Z50" i="63"/>
  <c r="Y50" i="63"/>
  <c r="X50" i="63"/>
  <c r="W50" i="63"/>
  <c r="V50" i="63"/>
  <c r="U50" i="63"/>
  <c r="T50" i="63"/>
  <c r="S50" i="63"/>
  <c r="O50" i="63"/>
  <c r="K50" i="63"/>
  <c r="Z49" i="63"/>
  <c r="Y49" i="63"/>
  <c r="X49" i="63"/>
  <c r="W49" i="63"/>
  <c r="V49" i="63"/>
  <c r="T49" i="63"/>
  <c r="S49" i="63"/>
  <c r="O49" i="63"/>
  <c r="K49" i="63"/>
  <c r="U49" i="63" s="1"/>
  <c r="Z48" i="63"/>
  <c r="P26" i="63" s="1"/>
  <c r="Y48" i="63"/>
  <c r="X48" i="63"/>
  <c r="W48" i="63"/>
  <c r="P23" i="63" s="1"/>
  <c r="V48" i="63"/>
  <c r="P22" i="63" s="1"/>
  <c r="U48" i="63"/>
  <c r="T48" i="63"/>
  <c r="S48" i="63"/>
  <c r="O48" i="63"/>
  <c r="K48" i="63"/>
  <c r="Z47" i="63"/>
  <c r="Y47" i="63"/>
  <c r="P25" i="63" s="1"/>
  <c r="X47" i="63"/>
  <c r="W47" i="63"/>
  <c r="V47" i="63"/>
  <c r="U47" i="63"/>
  <c r="T47" i="63"/>
  <c r="O47" i="63"/>
  <c r="K47" i="63"/>
  <c r="S47" i="63" s="1"/>
  <c r="B47" i="63"/>
  <c r="C47" i="63" s="1"/>
  <c r="B48" i="63" s="1"/>
  <c r="C48" i="63" s="1"/>
  <c r="B49" i="63" s="1"/>
  <c r="C49" i="63" s="1"/>
  <c r="B50" i="63" s="1"/>
  <c r="C50" i="63" s="1"/>
  <c r="B51" i="63" s="1"/>
  <c r="C51" i="63" s="1"/>
  <c r="B52" i="63" s="1"/>
  <c r="C52" i="63" s="1"/>
  <c r="B53" i="63" s="1"/>
  <c r="C53" i="63" s="1"/>
  <c r="B54" i="63" s="1"/>
  <c r="C54" i="63" s="1"/>
  <c r="B55" i="63" s="1"/>
  <c r="C55" i="63" s="1"/>
  <c r="B56" i="63" s="1"/>
  <c r="C56" i="63" s="1"/>
  <c r="B57" i="63" s="1"/>
  <c r="C57" i="63" s="1"/>
  <c r="B58" i="63" s="1"/>
  <c r="C58" i="63" s="1"/>
  <c r="A47" i="63"/>
  <c r="L43" i="63"/>
  <c r="K42" i="63"/>
  <c r="K41" i="63"/>
  <c r="K40" i="63"/>
  <c r="K39" i="63"/>
  <c r="K38" i="63"/>
  <c r="K37" i="63"/>
  <c r="K43" i="63" s="1"/>
  <c r="K31" i="63"/>
  <c r="F31" i="63"/>
  <c r="D31" i="63"/>
  <c r="A31" i="63"/>
  <c r="L29" i="63"/>
  <c r="K29" i="63"/>
  <c r="G29" i="63"/>
  <c r="F29" i="63"/>
  <c r="D29" i="63"/>
  <c r="A29" i="63"/>
  <c r="K27" i="63"/>
  <c r="G27" i="63"/>
  <c r="F27" i="63"/>
  <c r="D27" i="63"/>
  <c r="A27" i="63"/>
  <c r="T26" i="63"/>
  <c r="Q26" i="63"/>
  <c r="R25" i="63"/>
  <c r="Q25" i="63"/>
  <c r="K25" i="63"/>
  <c r="G25" i="63"/>
  <c r="F25" i="63"/>
  <c r="D25" i="63"/>
  <c r="A25" i="63"/>
  <c r="R24" i="63"/>
  <c r="Q24" i="63"/>
  <c r="T23" i="63"/>
  <c r="K23" i="63"/>
  <c r="G23" i="63"/>
  <c r="F23" i="63"/>
  <c r="D23" i="63"/>
  <c r="A23" i="63"/>
  <c r="Q22" i="63"/>
  <c r="U21" i="63"/>
  <c r="R21" i="63"/>
  <c r="Q21" i="63"/>
  <c r="K21" i="63"/>
  <c r="G21" i="63" s="1"/>
  <c r="F21" i="63"/>
  <c r="D21" i="63"/>
  <c r="A21" i="63"/>
  <c r="R20" i="63"/>
  <c r="S19" i="63"/>
  <c r="Z228" i="62"/>
  <c r="Y228" i="62"/>
  <c r="X228" i="62"/>
  <c r="W228" i="62"/>
  <c r="V228" i="62"/>
  <c r="U228" i="62"/>
  <c r="T228" i="62"/>
  <c r="S228" i="62"/>
  <c r="O228" i="62"/>
  <c r="K228" i="62"/>
  <c r="Z227" i="62"/>
  <c r="Y227" i="62"/>
  <c r="X227" i="62"/>
  <c r="W227" i="62"/>
  <c r="V227" i="62"/>
  <c r="U227" i="62"/>
  <c r="T227" i="62"/>
  <c r="S227" i="62"/>
  <c r="O227" i="62"/>
  <c r="K227" i="62"/>
  <c r="Z226" i="62"/>
  <c r="Y226" i="62"/>
  <c r="X226" i="62"/>
  <c r="W226" i="62"/>
  <c r="V226" i="62"/>
  <c r="U226" i="62"/>
  <c r="T226" i="62"/>
  <c r="S226" i="62"/>
  <c r="O226" i="62"/>
  <c r="K226" i="62"/>
  <c r="Z225" i="62"/>
  <c r="Y225" i="62"/>
  <c r="X225" i="62"/>
  <c r="W225" i="62"/>
  <c r="V225" i="62"/>
  <c r="U225" i="62"/>
  <c r="T225" i="62"/>
  <c r="S225" i="62"/>
  <c r="O225" i="62"/>
  <c r="K225" i="62"/>
  <c r="Z224" i="62"/>
  <c r="Y224" i="62"/>
  <c r="X224" i="62"/>
  <c r="W224" i="62"/>
  <c r="V224" i="62"/>
  <c r="U224" i="62"/>
  <c r="T224" i="62"/>
  <c r="S224" i="62"/>
  <c r="O224" i="62"/>
  <c r="K224" i="62"/>
  <c r="Z223" i="62"/>
  <c r="Y223" i="62"/>
  <c r="X223" i="62"/>
  <c r="W223" i="62"/>
  <c r="V223" i="62"/>
  <c r="U223" i="62"/>
  <c r="T223" i="62"/>
  <c r="S223" i="62"/>
  <c r="O223" i="62"/>
  <c r="K223" i="62"/>
  <c r="Z222" i="62"/>
  <c r="Y222" i="62"/>
  <c r="X222" i="62"/>
  <c r="W222" i="62"/>
  <c r="V222" i="62"/>
  <c r="U222" i="62"/>
  <c r="T222" i="62"/>
  <c r="S222" i="62"/>
  <c r="O222" i="62"/>
  <c r="K222" i="62"/>
  <c r="Z221" i="62"/>
  <c r="Y221" i="62"/>
  <c r="X221" i="62"/>
  <c r="W221" i="62"/>
  <c r="V221" i="62"/>
  <c r="U221" i="62"/>
  <c r="T221" i="62"/>
  <c r="S221" i="62"/>
  <c r="O221" i="62"/>
  <c r="K221" i="62"/>
  <c r="Z220" i="62"/>
  <c r="Y220" i="62"/>
  <c r="X220" i="62"/>
  <c r="W220" i="62"/>
  <c r="V220" i="62"/>
  <c r="U220" i="62"/>
  <c r="T220" i="62"/>
  <c r="S220" i="62"/>
  <c r="O220" i="62"/>
  <c r="K220" i="62"/>
  <c r="Z219" i="62"/>
  <c r="Y219" i="62"/>
  <c r="X219" i="62"/>
  <c r="W219" i="62"/>
  <c r="U138" i="62" s="1"/>
  <c r="V219" i="62"/>
  <c r="U219" i="62"/>
  <c r="T219" i="62"/>
  <c r="S219" i="62"/>
  <c r="O219" i="62"/>
  <c r="K219" i="62"/>
  <c r="Z218" i="62"/>
  <c r="Y218" i="62"/>
  <c r="X218" i="62"/>
  <c r="W218" i="62"/>
  <c r="V218" i="62"/>
  <c r="U218" i="62"/>
  <c r="T218" i="62"/>
  <c r="S218" i="62"/>
  <c r="U134" i="62" s="1"/>
  <c r="O218" i="62"/>
  <c r="K218" i="62"/>
  <c r="B218" i="62"/>
  <c r="C218" i="62" s="1"/>
  <c r="B219" i="62" s="1"/>
  <c r="C219" i="62" s="1"/>
  <c r="B220" i="62" s="1"/>
  <c r="C220" i="62" s="1"/>
  <c r="B221" i="62" s="1"/>
  <c r="C221" i="62" s="1"/>
  <c r="B222" i="62" s="1"/>
  <c r="C222" i="62" s="1"/>
  <c r="B223" i="62" s="1"/>
  <c r="C223" i="62" s="1"/>
  <c r="B224" i="62" s="1"/>
  <c r="C224" i="62" s="1"/>
  <c r="B225" i="62" s="1"/>
  <c r="C225" i="62" s="1"/>
  <c r="B226" i="62" s="1"/>
  <c r="C226" i="62" s="1"/>
  <c r="B227" i="62" s="1"/>
  <c r="C227" i="62" s="1"/>
  <c r="B228" i="62" s="1"/>
  <c r="C228" i="62" s="1"/>
  <c r="A218" i="62"/>
  <c r="Z217" i="62"/>
  <c r="Y217" i="62"/>
  <c r="X217" i="62"/>
  <c r="U139" i="62" s="1"/>
  <c r="W217" i="62"/>
  <c r="V217" i="62"/>
  <c r="U217" i="62"/>
  <c r="T217" i="62"/>
  <c r="S217" i="62"/>
  <c r="O217" i="62"/>
  <c r="K217" i="62"/>
  <c r="Z216" i="62"/>
  <c r="Y216" i="62"/>
  <c r="X216" i="62"/>
  <c r="W216" i="62"/>
  <c r="V216" i="62"/>
  <c r="U216" i="62"/>
  <c r="T216" i="62"/>
  <c r="S216" i="62"/>
  <c r="O216" i="62"/>
  <c r="K216" i="62"/>
  <c r="Z215" i="62"/>
  <c r="Y215" i="62"/>
  <c r="X215" i="62"/>
  <c r="W215" i="62"/>
  <c r="V215" i="62"/>
  <c r="U215" i="62"/>
  <c r="T215" i="62"/>
  <c r="S215" i="62"/>
  <c r="O215" i="62"/>
  <c r="K215" i="62"/>
  <c r="Z214" i="62"/>
  <c r="Y214" i="62"/>
  <c r="X214" i="62"/>
  <c r="W214" i="62"/>
  <c r="V214" i="62"/>
  <c r="U214" i="62"/>
  <c r="T214" i="62"/>
  <c r="S214" i="62"/>
  <c r="O214" i="62"/>
  <c r="K214" i="62"/>
  <c r="Z213" i="62"/>
  <c r="Y213" i="62"/>
  <c r="X213" i="62"/>
  <c r="W213" i="62"/>
  <c r="V213" i="62"/>
  <c r="U213" i="62"/>
  <c r="T213" i="62"/>
  <c r="S213" i="62"/>
  <c r="O213" i="62"/>
  <c r="K213" i="62"/>
  <c r="Z212" i="62"/>
  <c r="Y212" i="62"/>
  <c r="X212" i="62"/>
  <c r="W212" i="62"/>
  <c r="V212" i="62"/>
  <c r="U212" i="62"/>
  <c r="T212" i="62"/>
  <c r="S212" i="62"/>
  <c r="O212" i="62"/>
  <c r="K212" i="62"/>
  <c r="Z211" i="62"/>
  <c r="Y211" i="62"/>
  <c r="X211" i="62"/>
  <c r="W211" i="62"/>
  <c r="V211" i="62"/>
  <c r="U211" i="62"/>
  <c r="T211" i="62"/>
  <c r="S211" i="62"/>
  <c r="O211" i="62"/>
  <c r="K211" i="62"/>
  <c r="Z210" i="62"/>
  <c r="Y210" i="62"/>
  <c r="X210" i="62"/>
  <c r="W210" i="62"/>
  <c r="V210" i="62"/>
  <c r="U210" i="62"/>
  <c r="T210" i="62"/>
  <c r="S210" i="62"/>
  <c r="O210" i="62"/>
  <c r="K210" i="62"/>
  <c r="Z209" i="62"/>
  <c r="Y209" i="62"/>
  <c r="X209" i="62"/>
  <c r="W209" i="62"/>
  <c r="V209" i="62"/>
  <c r="U209" i="62"/>
  <c r="T209" i="62"/>
  <c r="S209" i="62"/>
  <c r="O209" i="62"/>
  <c r="K209" i="62"/>
  <c r="Z208" i="62"/>
  <c r="Y208" i="62"/>
  <c r="X208" i="62"/>
  <c r="W208" i="62"/>
  <c r="V208" i="62"/>
  <c r="U208" i="62"/>
  <c r="T208" i="62"/>
  <c r="T135" i="62" s="1"/>
  <c r="S208" i="62"/>
  <c r="O208" i="62"/>
  <c r="K208" i="62"/>
  <c r="Z207" i="62"/>
  <c r="Y207" i="62"/>
  <c r="X207" i="62"/>
  <c r="T139" i="62" s="1"/>
  <c r="W207" i="62"/>
  <c r="V207" i="62"/>
  <c r="U207" i="62"/>
  <c r="T207" i="62"/>
  <c r="S207" i="62"/>
  <c r="O207" i="62"/>
  <c r="K207" i="62"/>
  <c r="C207" i="62"/>
  <c r="B208" i="62" s="1"/>
  <c r="C208" i="62" s="1"/>
  <c r="B209" i="62" s="1"/>
  <c r="C209" i="62" s="1"/>
  <c r="B210" i="62" s="1"/>
  <c r="C210" i="62" s="1"/>
  <c r="B211" i="62" s="1"/>
  <c r="C211" i="62" s="1"/>
  <c r="B212" i="62" s="1"/>
  <c r="C212" i="62" s="1"/>
  <c r="B213" i="62" s="1"/>
  <c r="C213" i="62" s="1"/>
  <c r="B214" i="62" s="1"/>
  <c r="C214" i="62" s="1"/>
  <c r="B215" i="62" s="1"/>
  <c r="C215" i="62" s="1"/>
  <c r="B216" i="62" s="1"/>
  <c r="C216" i="62" s="1"/>
  <c r="B217" i="62" s="1"/>
  <c r="C217" i="62" s="1"/>
  <c r="B207" i="62"/>
  <c r="A207" i="62"/>
  <c r="Z206" i="62"/>
  <c r="Y206" i="62"/>
  <c r="X206" i="62"/>
  <c r="W206" i="62"/>
  <c r="V206" i="62"/>
  <c r="U206" i="62"/>
  <c r="T136" i="62" s="1"/>
  <c r="T206" i="62"/>
  <c r="S206" i="62"/>
  <c r="O206" i="62"/>
  <c r="K206" i="62"/>
  <c r="Z205" i="62"/>
  <c r="Y205" i="62"/>
  <c r="X205" i="62"/>
  <c r="W205" i="62"/>
  <c r="V205" i="62"/>
  <c r="U205" i="62"/>
  <c r="T205" i="62"/>
  <c r="S205" i="62"/>
  <c r="O205" i="62"/>
  <c r="K205" i="62"/>
  <c r="Z204" i="62"/>
  <c r="Y204" i="62"/>
  <c r="X204" i="62"/>
  <c r="W204" i="62"/>
  <c r="V204" i="62"/>
  <c r="U204" i="62"/>
  <c r="T204" i="62"/>
  <c r="S204" i="62"/>
  <c r="O204" i="62"/>
  <c r="K204" i="62"/>
  <c r="Z203" i="62"/>
  <c r="Y203" i="62"/>
  <c r="X203" i="62"/>
  <c r="W203" i="62"/>
  <c r="V203" i="62"/>
  <c r="U203" i="62"/>
  <c r="T203" i="62"/>
  <c r="S203" i="62"/>
  <c r="O203" i="62"/>
  <c r="K203" i="62"/>
  <c r="Z202" i="62"/>
  <c r="Y202" i="62"/>
  <c r="X202" i="62"/>
  <c r="W202" i="62"/>
  <c r="V202" i="62"/>
  <c r="U202" i="62"/>
  <c r="T202" i="62"/>
  <c r="S202" i="62"/>
  <c r="O202" i="62"/>
  <c r="K202" i="62"/>
  <c r="Z201" i="62"/>
  <c r="Y201" i="62"/>
  <c r="X201" i="62"/>
  <c r="W201" i="62"/>
  <c r="V201" i="62"/>
  <c r="U201" i="62"/>
  <c r="T201" i="62"/>
  <c r="S201" i="62"/>
  <c r="O201" i="62"/>
  <c r="K201" i="62"/>
  <c r="Z200" i="62"/>
  <c r="Y200" i="62"/>
  <c r="X200" i="62"/>
  <c r="W200" i="62"/>
  <c r="V200" i="62"/>
  <c r="U200" i="62"/>
  <c r="T200" i="62"/>
  <c r="S200" i="62"/>
  <c r="O200" i="62"/>
  <c r="K200" i="62"/>
  <c r="Z199" i="62"/>
  <c r="Y199" i="62"/>
  <c r="X199" i="62"/>
  <c r="W199" i="62"/>
  <c r="V199" i="62"/>
  <c r="U199" i="62"/>
  <c r="T199" i="62"/>
  <c r="S199" i="62"/>
  <c r="O199" i="62"/>
  <c r="K199" i="62"/>
  <c r="Z198" i="62"/>
  <c r="Y198" i="62"/>
  <c r="X198" i="62"/>
  <c r="W198" i="62"/>
  <c r="V198" i="62"/>
  <c r="U198" i="62"/>
  <c r="T198" i="62"/>
  <c r="S198" i="62"/>
  <c r="O198" i="62"/>
  <c r="K198" i="62"/>
  <c r="Z197" i="62"/>
  <c r="Y197" i="62"/>
  <c r="S140" i="62" s="1"/>
  <c r="X197" i="62"/>
  <c r="W197" i="62"/>
  <c r="V197" i="62"/>
  <c r="U197" i="62"/>
  <c r="T197" i="62"/>
  <c r="S197" i="62"/>
  <c r="O197" i="62"/>
  <c r="K197" i="62"/>
  <c r="Z196" i="62"/>
  <c r="Y196" i="62"/>
  <c r="X196" i="62"/>
  <c r="W196" i="62"/>
  <c r="V196" i="62"/>
  <c r="U196" i="62"/>
  <c r="S136" i="62" s="1"/>
  <c r="T196" i="62"/>
  <c r="S196" i="62"/>
  <c r="O196" i="62"/>
  <c r="K196" i="62"/>
  <c r="C196" i="62"/>
  <c r="B197" i="62" s="1"/>
  <c r="C197" i="62" s="1"/>
  <c r="B198" i="62" s="1"/>
  <c r="C198" i="62" s="1"/>
  <c r="B199" i="62" s="1"/>
  <c r="C199" i="62" s="1"/>
  <c r="B200" i="62" s="1"/>
  <c r="C200" i="62" s="1"/>
  <c r="B201" i="62" s="1"/>
  <c r="C201" i="62" s="1"/>
  <c r="B202" i="62" s="1"/>
  <c r="C202" i="62" s="1"/>
  <c r="B203" i="62" s="1"/>
  <c r="C203" i="62" s="1"/>
  <c r="B204" i="62" s="1"/>
  <c r="C204" i="62" s="1"/>
  <c r="B205" i="62" s="1"/>
  <c r="C205" i="62" s="1"/>
  <c r="B206" i="62" s="1"/>
  <c r="C206" i="62" s="1"/>
  <c r="B196" i="62"/>
  <c r="A196" i="62"/>
  <c r="Z195" i="62"/>
  <c r="S141" i="62" s="1"/>
  <c r="H142" i="62" s="1"/>
  <c r="Y195" i="62"/>
  <c r="X195" i="62"/>
  <c r="W195" i="62"/>
  <c r="V195" i="62"/>
  <c r="U195" i="62"/>
  <c r="T195" i="62"/>
  <c r="S195" i="62"/>
  <c r="O195" i="62"/>
  <c r="K195" i="62"/>
  <c r="Z194" i="62"/>
  <c r="Y194" i="62"/>
  <c r="X194" i="62"/>
  <c r="W194" i="62"/>
  <c r="V194" i="62"/>
  <c r="U194" i="62"/>
  <c r="T194" i="62"/>
  <c r="S194" i="62"/>
  <c r="O194" i="62"/>
  <c r="K194" i="62"/>
  <c r="Z193" i="62"/>
  <c r="Y193" i="62"/>
  <c r="X193" i="62"/>
  <c r="W193" i="62"/>
  <c r="V193" i="62"/>
  <c r="U193" i="62"/>
  <c r="T193" i="62"/>
  <c r="S193" i="62"/>
  <c r="O193" i="62"/>
  <c r="K193" i="62"/>
  <c r="Z192" i="62"/>
  <c r="Y192" i="62"/>
  <c r="X192" i="62"/>
  <c r="W192" i="62"/>
  <c r="V192" i="62"/>
  <c r="U192" i="62"/>
  <c r="T192" i="62"/>
  <c r="S192" i="62"/>
  <c r="O192" i="62"/>
  <c r="K192" i="62"/>
  <c r="Z191" i="62"/>
  <c r="Y191" i="62"/>
  <c r="X191" i="62"/>
  <c r="W191" i="62"/>
  <c r="V191" i="62"/>
  <c r="U191" i="62"/>
  <c r="T191" i="62"/>
  <c r="S191" i="62"/>
  <c r="O191" i="62"/>
  <c r="K191" i="62"/>
  <c r="Z190" i="62"/>
  <c r="Y190" i="62"/>
  <c r="X190" i="62"/>
  <c r="W190" i="62"/>
  <c r="V190" i="62"/>
  <c r="U190" i="62"/>
  <c r="T190" i="62"/>
  <c r="S190" i="62"/>
  <c r="O190" i="62"/>
  <c r="K190" i="62"/>
  <c r="Z189" i="62"/>
  <c r="Y189" i="62"/>
  <c r="X189" i="62"/>
  <c r="W189" i="62"/>
  <c r="V189" i="62"/>
  <c r="U189" i="62"/>
  <c r="T189" i="62"/>
  <c r="S189" i="62"/>
  <c r="O189" i="62"/>
  <c r="K189" i="62"/>
  <c r="Z188" i="62"/>
  <c r="Y188" i="62"/>
  <c r="X188" i="62"/>
  <c r="W188" i="62"/>
  <c r="V188" i="62"/>
  <c r="U188" i="62"/>
  <c r="T188" i="62"/>
  <c r="S188" i="62"/>
  <c r="O188" i="62"/>
  <c r="K188" i="62"/>
  <c r="Z187" i="62"/>
  <c r="Y187" i="62"/>
  <c r="X187" i="62"/>
  <c r="W187" i="62"/>
  <c r="V187" i="62"/>
  <c r="U187" i="62"/>
  <c r="T187" i="62"/>
  <c r="S187" i="62"/>
  <c r="O187" i="62"/>
  <c r="K187" i="62"/>
  <c r="Z186" i="62"/>
  <c r="Y186" i="62"/>
  <c r="X186" i="62"/>
  <c r="W186" i="62"/>
  <c r="V186" i="62"/>
  <c r="R137" i="62" s="1"/>
  <c r="U186" i="62"/>
  <c r="T186" i="62"/>
  <c r="S186" i="62"/>
  <c r="O186" i="62"/>
  <c r="K186" i="62"/>
  <c r="Z185" i="62"/>
  <c r="R141" i="62" s="1"/>
  <c r="Y185" i="62"/>
  <c r="X185" i="62"/>
  <c r="W185" i="62"/>
  <c r="V185" i="62"/>
  <c r="U185" i="62"/>
  <c r="T185" i="62"/>
  <c r="S185" i="62"/>
  <c r="O185" i="62"/>
  <c r="K185" i="62"/>
  <c r="B185" i="62"/>
  <c r="C185" i="62" s="1"/>
  <c r="B186" i="62" s="1"/>
  <c r="C186" i="62" s="1"/>
  <c r="B187" i="62" s="1"/>
  <c r="C187" i="62" s="1"/>
  <c r="B188" i="62" s="1"/>
  <c r="C188" i="62" s="1"/>
  <c r="B189" i="62" s="1"/>
  <c r="C189" i="62" s="1"/>
  <c r="B190" i="62" s="1"/>
  <c r="C190" i="62" s="1"/>
  <c r="B191" i="62" s="1"/>
  <c r="C191" i="62" s="1"/>
  <c r="B192" i="62" s="1"/>
  <c r="C192" i="62" s="1"/>
  <c r="B193" i="62" s="1"/>
  <c r="C193" i="62" s="1"/>
  <c r="B194" i="62" s="1"/>
  <c r="C194" i="62" s="1"/>
  <c r="B195" i="62" s="1"/>
  <c r="C195" i="62" s="1"/>
  <c r="A185" i="62"/>
  <c r="Z184" i="62"/>
  <c r="Y184" i="62"/>
  <c r="X184" i="62"/>
  <c r="W184" i="62"/>
  <c r="R138" i="62" s="1"/>
  <c r="V184" i="62"/>
  <c r="U184" i="62"/>
  <c r="T184" i="62"/>
  <c r="S184" i="62"/>
  <c r="O184" i="62"/>
  <c r="K184" i="62"/>
  <c r="Z183" i="62"/>
  <c r="Y183" i="62"/>
  <c r="X183" i="62"/>
  <c r="W183" i="62"/>
  <c r="V183" i="62"/>
  <c r="U183" i="62"/>
  <c r="T183" i="62"/>
  <c r="S183" i="62"/>
  <c r="O183" i="62"/>
  <c r="K183" i="62"/>
  <c r="Z182" i="62"/>
  <c r="Y182" i="62"/>
  <c r="X182" i="62"/>
  <c r="W182" i="62"/>
  <c r="V182" i="62"/>
  <c r="U182" i="62"/>
  <c r="T182" i="62"/>
  <c r="S182" i="62"/>
  <c r="O182" i="62"/>
  <c r="K182" i="62"/>
  <c r="Z181" i="62"/>
  <c r="Y181" i="62"/>
  <c r="X181" i="62"/>
  <c r="W181" i="62"/>
  <c r="V181" i="62"/>
  <c r="U181" i="62"/>
  <c r="T181" i="62"/>
  <c r="S181" i="62"/>
  <c r="O181" i="62"/>
  <c r="K181" i="62"/>
  <c r="Z180" i="62"/>
  <c r="Y180" i="62"/>
  <c r="X180" i="62"/>
  <c r="W180" i="62"/>
  <c r="V180" i="62"/>
  <c r="U180" i="62"/>
  <c r="T180" i="62"/>
  <c r="S180" i="62"/>
  <c r="O180" i="62"/>
  <c r="K180" i="62"/>
  <c r="Z179" i="62"/>
  <c r="Y179" i="62"/>
  <c r="X179" i="62"/>
  <c r="W179" i="62"/>
  <c r="V179" i="62"/>
  <c r="U179" i="62"/>
  <c r="T179" i="62"/>
  <c r="S179" i="62"/>
  <c r="O179" i="62"/>
  <c r="K179" i="62"/>
  <c r="Z178" i="62"/>
  <c r="Y178" i="62"/>
  <c r="X178" i="62"/>
  <c r="W178" i="62"/>
  <c r="V178" i="62"/>
  <c r="U178" i="62"/>
  <c r="T178" i="62"/>
  <c r="S178" i="62"/>
  <c r="O178" i="62"/>
  <c r="K178" i="62"/>
  <c r="Z177" i="62"/>
  <c r="Y177" i="62"/>
  <c r="X177" i="62"/>
  <c r="W177" i="62"/>
  <c r="V177" i="62"/>
  <c r="U177" i="62"/>
  <c r="T177" i="62"/>
  <c r="S177" i="62"/>
  <c r="O177" i="62"/>
  <c r="K177" i="62"/>
  <c r="Z176" i="62"/>
  <c r="Y176" i="62"/>
  <c r="X176" i="62"/>
  <c r="W176" i="62"/>
  <c r="V176" i="62"/>
  <c r="U176" i="62"/>
  <c r="T176" i="62"/>
  <c r="S176" i="62"/>
  <c r="O176" i="62"/>
  <c r="K176" i="62"/>
  <c r="Z175" i="62"/>
  <c r="Y175" i="62"/>
  <c r="X175" i="62"/>
  <c r="W175" i="62"/>
  <c r="V175" i="62"/>
  <c r="U175" i="62"/>
  <c r="T175" i="62"/>
  <c r="S175" i="62"/>
  <c r="Q134" i="62" s="1"/>
  <c r="O175" i="62"/>
  <c r="K175" i="62"/>
  <c r="Z174" i="62"/>
  <c r="Y174" i="62"/>
  <c r="X174" i="62"/>
  <c r="W174" i="62"/>
  <c r="V174" i="62"/>
  <c r="U174" i="62"/>
  <c r="T174" i="62"/>
  <c r="S174" i="62"/>
  <c r="O174" i="62"/>
  <c r="K174" i="62"/>
  <c r="B174" i="62"/>
  <c r="C174" i="62" s="1"/>
  <c r="B175" i="62" s="1"/>
  <c r="C175" i="62" s="1"/>
  <c r="B176" i="62" s="1"/>
  <c r="C176" i="62" s="1"/>
  <c r="B177" i="62" s="1"/>
  <c r="C177" i="62" s="1"/>
  <c r="B178" i="62" s="1"/>
  <c r="C178" i="62" s="1"/>
  <c r="B179" i="62" s="1"/>
  <c r="C179" i="62" s="1"/>
  <c r="B180" i="62" s="1"/>
  <c r="C180" i="62" s="1"/>
  <c r="B181" i="62" s="1"/>
  <c r="C181" i="62" s="1"/>
  <c r="B182" i="62" s="1"/>
  <c r="C182" i="62" s="1"/>
  <c r="B183" i="62" s="1"/>
  <c r="C183" i="62" s="1"/>
  <c r="B184" i="62" s="1"/>
  <c r="C184" i="62" s="1"/>
  <c r="A174" i="62"/>
  <c r="Z173" i="62"/>
  <c r="Y173" i="62"/>
  <c r="X173" i="62"/>
  <c r="W173" i="62"/>
  <c r="V173" i="62"/>
  <c r="U173" i="62"/>
  <c r="T173" i="62"/>
  <c r="S173" i="62"/>
  <c r="O173" i="62"/>
  <c r="K173" i="62"/>
  <c r="Z172" i="62"/>
  <c r="Y172" i="62"/>
  <c r="X172" i="62"/>
  <c r="W172" i="62"/>
  <c r="V172" i="62"/>
  <c r="U172" i="62"/>
  <c r="T172" i="62"/>
  <c r="S172" i="62"/>
  <c r="O172" i="62"/>
  <c r="K172" i="62"/>
  <c r="Z171" i="62"/>
  <c r="Y171" i="62"/>
  <c r="X171" i="62"/>
  <c r="W171" i="62"/>
  <c r="V171" i="62"/>
  <c r="U171" i="62"/>
  <c r="T171" i="62"/>
  <c r="S171" i="62"/>
  <c r="O171" i="62"/>
  <c r="K171" i="62"/>
  <c r="Z170" i="62"/>
  <c r="Y170" i="62"/>
  <c r="X170" i="62"/>
  <c r="W170" i="62"/>
  <c r="V170" i="62"/>
  <c r="U170" i="62"/>
  <c r="T170" i="62"/>
  <c r="S170" i="62"/>
  <c r="O170" i="62"/>
  <c r="K170" i="62"/>
  <c r="Z169" i="62"/>
  <c r="Y169" i="62"/>
  <c r="X169" i="62"/>
  <c r="W169" i="62"/>
  <c r="V169" i="62"/>
  <c r="U169" i="62"/>
  <c r="T169" i="62"/>
  <c r="S169" i="62"/>
  <c r="O169" i="62"/>
  <c r="K169" i="62"/>
  <c r="Z168" i="62"/>
  <c r="Y168" i="62"/>
  <c r="X168" i="62"/>
  <c r="W168" i="62"/>
  <c r="V168" i="62"/>
  <c r="U168" i="62"/>
  <c r="T168" i="62"/>
  <c r="S168" i="62"/>
  <c r="O168" i="62"/>
  <c r="K168" i="62"/>
  <c r="Z167" i="62"/>
  <c r="Y167" i="62"/>
  <c r="X167" i="62"/>
  <c r="W167" i="62"/>
  <c r="V167" i="62"/>
  <c r="U167" i="62"/>
  <c r="T167" i="62"/>
  <c r="S167" i="62"/>
  <c r="O167" i="62"/>
  <c r="K167" i="62"/>
  <c r="Z166" i="62"/>
  <c r="Y166" i="62"/>
  <c r="X166" i="62"/>
  <c r="W166" i="62"/>
  <c r="V166" i="62"/>
  <c r="U166" i="62"/>
  <c r="T166" i="62"/>
  <c r="S166" i="62"/>
  <c r="O166" i="62"/>
  <c r="K166" i="62"/>
  <c r="Z165" i="62"/>
  <c r="Y165" i="62"/>
  <c r="X165" i="62"/>
  <c r="W165" i="62"/>
  <c r="V165" i="62"/>
  <c r="U165" i="62"/>
  <c r="T165" i="62"/>
  <c r="S165" i="62"/>
  <c r="O165" i="62"/>
  <c r="K165" i="62"/>
  <c r="Z164" i="62"/>
  <c r="Y164" i="62"/>
  <c r="X164" i="62"/>
  <c r="W164" i="62"/>
  <c r="V164" i="62"/>
  <c r="U164" i="62"/>
  <c r="T164" i="62"/>
  <c r="S164" i="62"/>
  <c r="O164" i="62"/>
  <c r="K164" i="62"/>
  <c r="Z163" i="62"/>
  <c r="Y163" i="62"/>
  <c r="X163" i="62"/>
  <c r="W163" i="62"/>
  <c r="V163" i="62"/>
  <c r="U163" i="62"/>
  <c r="T163" i="62"/>
  <c r="S163" i="62"/>
  <c r="O163" i="62"/>
  <c r="K163" i="62"/>
  <c r="Z162" i="62"/>
  <c r="Z229" i="62" s="1"/>
  <c r="Y162" i="62"/>
  <c r="Y229" i="62" s="1"/>
  <c r="X162" i="62"/>
  <c r="P139" i="62" s="1"/>
  <c r="V139" i="62" s="1"/>
  <c r="W162" i="62"/>
  <c r="W229" i="62" s="1"/>
  <c r="V162" i="62"/>
  <c r="V229" i="62" s="1"/>
  <c r="T162" i="62"/>
  <c r="T229" i="62" s="1"/>
  <c r="S162" i="62"/>
  <c r="P134" i="62" s="1"/>
  <c r="O162" i="62"/>
  <c r="K162" i="62"/>
  <c r="U162" i="62" s="1"/>
  <c r="C162" i="62"/>
  <c r="B163" i="62" s="1"/>
  <c r="C163" i="62" s="1"/>
  <c r="B164" i="62" s="1"/>
  <c r="C164" i="62" s="1"/>
  <c r="B165" i="62" s="1"/>
  <c r="C165" i="62" s="1"/>
  <c r="B166" i="62" s="1"/>
  <c r="C166" i="62" s="1"/>
  <c r="B167" i="62" s="1"/>
  <c r="C167" i="62" s="1"/>
  <c r="B168" i="62" s="1"/>
  <c r="C168" i="62" s="1"/>
  <c r="B169" i="62" s="1"/>
  <c r="C169" i="62" s="1"/>
  <c r="B170" i="62" s="1"/>
  <c r="C170" i="62" s="1"/>
  <c r="B171" i="62" s="1"/>
  <c r="C171" i="62" s="1"/>
  <c r="B172" i="62" s="1"/>
  <c r="C172" i="62" s="1"/>
  <c r="B173" i="62" s="1"/>
  <c r="C173" i="62" s="1"/>
  <c r="B162" i="62"/>
  <c r="A162" i="62"/>
  <c r="L158" i="62"/>
  <c r="K157" i="62"/>
  <c r="K156" i="62"/>
  <c r="K155" i="62"/>
  <c r="K154" i="62"/>
  <c r="K153" i="62"/>
  <c r="K152" i="62"/>
  <c r="K158" i="62" s="1"/>
  <c r="K146" i="62"/>
  <c r="G146" i="62" s="1"/>
  <c r="F146" i="62"/>
  <c r="D146" i="62"/>
  <c r="A146" i="62"/>
  <c r="L144" i="62"/>
  <c r="K144" i="62"/>
  <c r="G144" i="62"/>
  <c r="F144" i="62"/>
  <c r="D144" i="62"/>
  <c r="A144" i="62"/>
  <c r="K142" i="62"/>
  <c r="F142" i="62"/>
  <c r="D142" i="62"/>
  <c r="J142" i="62" s="1"/>
  <c r="A142" i="62"/>
  <c r="U141" i="62"/>
  <c r="T141" i="62"/>
  <c r="Q141" i="62"/>
  <c r="U140" i="62"/>
  <c r="T140" i="62"/>
  <c r="R140" i="62"/>
  <c r="Q140" i="62"/>
  <c r="K140" i="62"/>
  <c r="F140" i="62"/>
  <c r="D140" i="62"/>
  <c r="A140" i="62"/>
  <c r="S139" i="62"/>
  <c r="R139" i="62"/>
  <c r="Q139" i="62"/>
  <c r="T138" i="62"/>
  <c r="S138" i="62"/>
  <c r="Q138" i="62"/>
  <c r="K138" i="62"/>
  <c r="F138" i="62"/>
  <c r="D138" i="62"/>
  <c r="A138" i="62"/>
  <c r="U137" i="62"/>
  <c r="T137" i="62"/>
  <c r="S137" i="62"/>
  <c r="Q137" i="62"/>
  <c r="P137" i="62"/>
  <c r="U136" i="62"/>
  <c r="R136" i="62"/>
  <c r="Q136" i="62"/>
  <c r="K136" i="62"/>
  <c r="F136" i="62"/>
  <c r="D136" i="62"/>
  <c r="A136" i="62"/>
  <c r="U135" i="62"/>
  <c r="S135" i="62"/>
  <c r="R135" i="62"/>
  <c r="Q135" i="62"/>
  <c r="T134" i="62"/>
  <c r="H144" i="62" s="1"/>
  <c r="S134" i="62"/>
  <c r="R134" i="62"/>
  <c r="Z113" i="62"/>
  <c r="Y113" i="62"/>
  <c r="X113" i="62"/>
  <c r="W113" i="62"/>
  <c r="V113" i="62"/>
  <c r="U113" i="62"/>
  <c r="T113" i="62"/>
  <c r="S113" i="62"/>
  <c r="O113" i="62"/>
  <c r="K113" i="62"/>
  <c r="Z112" i="62"/>
  <c r="Y112" i="62"/>
  <c r="X112" i="62"/>
  <c r="W112" i="62"/>
  <c r="V112" i="62"/>
  <c r="U112" i="62"/>
  <c r="T112" i="62"/>
  <c r="S112" i="62"/>
  <c r="O112" i="62"/>
  <c r="K112" i="62"/>
  <c r="Z111" i="62"/>
  <c r="Y111" i="62"/>
  <c r="X111" i="62"/>
  <c r="W111" i="62"/>
  <c r="V111" i="62"/>
  <c r="U111" i="62"/>
  <c r="T111" i="62"/>
  <c r="S111" i="62"/>
  <c r="O111" i="62"/>
  <c r="K111" i="62"/>
  <c r="Z110" i="62"/>
  <c r="Y110" i="62"/>
  <c r="X110" i="62"/>
  <c r="W110" i="62"/>
  <c r="V110" i="62"/>
  <c r="U110" i="62"/>
  <c r="T110" i="62"/>
  <c r="S110" i="62"/>
  <c r="O110" i="62"/>
  <c r="K110" i="62"/>
  <c r="Z109" i="62"/>
  <c r="Y109" i="62"/>
  <c r="X109" i="62"/>
  <c r="W109" i="62"/>
  <c r="V109" i="62"/>
  <c r="U109" i="62"/>
  <c r="T109" i="62"/>
  <c r="S109" i="62"/>
  <c r="O109" i="62"/>
  <c r="K109" i="62"/>
  <c r="Z108" i="62"/>
  <c r="Y108" i="62"/>
  <c r="X108" i="62"/>
  <c r="W108" i="62"/>
  <c r="V108" i="62"/>
  <c r="U108" i="62"/>
  <c r="T108" i="62"/>
  <c r="S108" i="62"/>
  <c r="O108" i="62"/>
  <c r="K108" i="62"/>
  <c r="Z107" i="62"/>
  <c r="Y107" i="62"/>
  <c r="X107" i="62"/>
  <c r="W107" i="62"/>
  <c r="V107" i="62"/>
  <c r="U107" i="62"/>
  <c r="T107" i="62"/>
  <c r="S107" i="62"/>
  <c r="O107" i="62"/>
  <c r="K107" i="62"/>
  <c r="Z106" i="62"/>
  <c r="Y106" i="62"/>
  <c r="X106" i="62"/>
  <c r="W106" i="62"/>
  <c r="V106" i="62"/>
  <c r="U106" i="62"/>
  <c r="T106" i="62"/>
  <c r="S106" i="62"/>
  <c r="O106" i="62"/>
  <c r="K106" i="62"/>
  <c r="Z105" i="62"/>
  <c r="Y105" i="62"/>
  <c r="X105" i="62"/>
  <c r="W105" i="62"/>
  <c r="V105" i="62"/>
  <c r="U105" i="62"/>
  <c r="T105" i="62"/>
  <c r="S105" i="62"/>
  <c r="O105" i="62"/>
  <c r="K105" i="62"/>
  <c r="Z104" i="62"/>
  <c r="Y104" i="62"/>
  <c r="X104" i="62"/>
  <c r="W104" i="62"/>
  <c r="U23" i="62" s="1"/>
  <c r="V104" i="62"/>
  <c r="U104" i="62"/>
  <c r="T104" i="62"/>
  <c r="S104" i="62"/>
  <c r="O104" i="62"/>
  <c r="K104" i="62"/>
  <c r="B104" i="62"/>
  <c r="C104" i="62" s="1"/>
  <c r="B105" i="62" s="1"/>
  <c r="C105" i="62" s="1"/>
  <c r="B106" i="62" s="1"/>
  <c r="C106" i="62" s="1"/>
  <c r="B107" i="62" s="1"/>
  <c r="C107" i="62" s="1"/>
  <c r="B108" i="62" s="1"/>
  <c r="C108" i="62" s="1"/>
  <c r="B109" i="62" s="1"/>
  <c r="C109" i="62" s="1"/>
  <c r="B110" i="62" s="1"/>
  <c r="C110" i="62" s="1"/>
  <c r="B111" i="62" s="1"/>
  <c r="C111" i="62" s="1"/>
  <c r="B112" i="62" s="1"/>
  <c r="C112" i="62" s="1"/>
  <c r="B113" i="62" s="1"/>
  <c r="C113" i="62" s="1"/>
  <c r="Z103" i="62"/>
  <c r="Y103" i="62"/>
  <c r="X103" i="62"/>
  <c r="W103" i="62"/>
  <c r="V103" i="62"/>
  <c r="U103" i="62"/>
  <c r="T103" i="62"/>
  <c r="S103" i="62"/>
  <c r="U19" i="62" s="1"/>
  <c r="O103" i="62"/>
  <c r="K103" i="62"/>
  <c r="C103" i="62"/>
  <c r="B103" i="62"/>
  <c r="A103" i="62"/>
  <c r="Z102" i="62"/>
  <c r="Y102" i="62"/>
  <c r="X102" i="62"/>
  <c r="U24" i="62" s="1"/>
  <c r="W102" i="62"/>
  <c r="V102" i="62"/>
  <c r="U102" i="62"/>
  <c r="T102" i="62"/>
  <c r="S102" i="62"/>
  <c r="O102" i="62"/>
  <c r="K102" i="62"/>
  <c r="Z101" i="62"/>
  <c r="Y101" i="62"/>
  <c r="X101" i="62"/>
  <c r="W101" i="62"/>
  <c r="V101" i="62"/>
  <c r="U101" i="62"/>
  <c r="T101" i="62"/>
  <c r="S101" i="62"/>
  <c r="O101" i="62"/>
  <c r="K101" i="62"/>
  <c r="Z100" i="62"/>
  <c r="Y100" i="62"/>
  <c r="X100" i="62"/>
  <c r="W100" i="62"/>
  <c r="V100" i="62"/>
  <c r="U100" i="62"/>
  <c r="T100" i="62"/>
  <c r="S100" i="62"/>
  <c r="O100" i="62"/>
  <c r="K100" i="62"/>
  <c r="Z99" i="62"/>
  <c r="Y99" i="62"/>
  <c r="X99" i="62"/>
  <c r="W99" i="62"/>
  <c r="V99" i="62"/>
  <c r="U99" i="62"/>
  <c r="T99" i="62"/>
  <c r="S99" i="62"/>
  <c r="O99" i="62"/>
  <c r="K99" i="62"/>
  <c r="Z98" i="62"/>
  <c r="Y98" i="62"/>
  <c r="X98" i="62"/>
  <c r="W98" i="62"/>
  <c r="V98" i="62"/>
  <c r="U98" i="62"/>
  <c r="T98" i="62"/>
  <c r="S98" i="62"/>
  <c r="O98" i="62"/>
  <c r="K98" i="62"/>
  <c r="Z97" i="62"/>
  <c r="Y97" i="62"/>
  <c r="X97" i="62"/>
  <c r="W97" i="62"/>
  <c r="V97" i="62"/>
  <c r="U97" i="62"/>
  <c r="T97" i="62"/>
  <c r="S97" i="62"/>
  <c r="O97" i="62"/>
  <c r="K97" i="62"/>
  <c r="Z96" i="62"/>
  <c r="Y96" i="62"/>
  <c r="X96" i="62"/>
  <c r="W96" i="62"/>
  <c r="V96" i="62"/>
  <c r="U96" i="62"/>
  <c r="T96" i="62"/>
  <c r="S96" i="62"/>
  <c r="O96" i="62"/>
  <c r="K96" i="62"/>
  <c r="Z95" i="62"/>
  <c r="Y95" i="62"/>
  <c r="X95" i="62"/>
  <c r="W95" i="62"/>
  <c r="V95" i="62"/>
  <c r="U95" i="62"/>
  <c r="T95" i="62"/>
  <c r="S95" i="62"/>
  <c r="O95" i="62"/>
  <c r="K95" i="62"/>
  <c r="Z94" i="62"/>
  <c r="Y94" i="62"/>
  <c r="X94" i="62"/>
  <c r="W94" i="62"/>
  <c r="V94" i="62"/>
  <c r="U94" i="62"/>
  <c r="T94" i="62"/>
  <c r="S94" i="62"/>
  <c r="O94" i="62"/>
  <c r="K94" i="62"/>
  <c r="Z93" i="62"/>
  <c r="Y93" i="62"/>
  <c r="X93" i="62"/>
  <c r="W93" i="62"/>
  <c r="V93" i="62"/>
  <c r="U93" i="62"/>
  <c r="T93" i="62"/>
  <c r="T20" i="62" s="1"/>
  <c r="S93" i="62"/>
  <c r="O93" i="62"/>
  <c r="K93" i="62"/>
  <c r="Z92" i="62"/>
  <c r="Y92" i="62"/>
  <c r="X92" i="62"/>
  <c r="T24" i="62" s="1"/>
  <c r="W92" i="62"/>
  <c r="V92" i="62"/>
  <c r="U92" i="62"/>
  <c r="T92" i="62"/>
  <c r="S92" i="62"/>
  <c r="O92" i="62"/>
  <c r="K92" i="62"/>
  <c r="C92" i="62"/>
  <c r="B93" i="62" s="1"/>
  <c r="C93" i="62" s="1"/>
  <c r="B94" i="62" s="1"/>
  <c r="C94" i="62" s="1"/>
  <c r="B95" i="62" s="1"/>
  <c r="C95" i="62" s="1"/>
  <c r="B96" i="62" s="1"/>
  <c r="C96" i="62" s="1"/>
  <c r="B97" i="62" s="1"/>
  <c r="C97" i="62" s="1"/>
  <c r="B98" i="62" s="1"/>
  <c r="C98" i="62" s="1"/>
  <c r="B99" i="62" s="1"/>
  <c r="C99" i="62" s="1"/>
  <c r="B100" i="62" s="1"/>
  <c r="C100" i="62" s="1"/>
  <c r="B101" i="62" s="1"/>
  <c r="C101" i="62" s="1"/>
  <c r="B102" i="62" s="1"/>
  <c r="C102" i="62" s="1"/>
  <c r="B92" i="62"/>
  <c r="A92" i="62"/>
  <c r="Z91" i="62"/>
  <c r="Y91" i="62"/>
  <c r="X91" i="62"/>
  <c r="W91" i="62"/>
  <c r="V91" i="62"/>
  <c r="U91" i="62"/>
  <c r="T21" i="62" s="1"/>
  <c r="T91" i="62"/>
  <c r="S91" i="62"/>
  <c r="O91" i="62"/>
  <c r="K91" i="62"/>
  <c r="Z90" i="62"/>
  <c r="Y90" i="62"/>
  <c r="X90" i="62"/>
  <c r="W90" i="62"/>
  <c r="V90" i="62"/>
  <c r="U90" i="62"/>
  <c r="T90" i="62"/>
  <c r="S90" i="62"/>
  <c r="O90" i="62"/>
  <c r="K90" i="62"/>
  <c r="Z89" i="62"/>
  <c r="Y89" i="62"/>
  <c r="X89" i="62"/>
  <c r="W89" i="62"/>
  <c r="V89" i="62"/>
  <c r="U89" i="62"/>
  <c r="T89" i="62"/>
  <c r="S89" i="62"/>
  <c r="O89" i="62"/>
  <c r="K89" i="62"/>
  <c r="Z88" i="62"/>
  <c r="Y88" i="62"/>
  <c r="X88" i="62"/>
  <c r="W88" i="62"/>
  <c r="V88" i="62"/>
  <c r="U88" i="62"/>
  <c r="T88" i="62"/>
  <c r="S88" i="62"/>
  <c r="O88" i="62"/>
  <c r="K88" i="62"/>
  <c r="Z87" i="62"/>
  <c r="Y87" i="62"/>
  <c r="X87" i="62"/>
  <c r="W87" i="62"/>
  <c r="V87" i="62"/>
  <c r="U87" i="62"/>
  <c r="T87" i="62"/>
  <c r="S87" i="62"/>
  <c r="O87" i="62"/>
  <c r="K87" i="62"/>
  <c r="Z86" i="62"/>
  <c r="Y86" i="62"/>
  <c r="X86" i="62"/>
  <c r="W86" i="62"/>
  <c r="V86" i="62"/>
  <c r="U86" i="62"/>
  <c r="T86" i="62"/>
  <c r="S86" i="62"/>
  <c r="O86" i="62"/>
  <c r="K86" i="62"/>
  <c r="Z85" i="62"/>
  <c r="Y85" i="62"/>
  <c r="X85" i="62"/>
  <c r="W85" i="62"/>
  <c r="V85" i="62"/>
  <c r="U85" i="62"/>
  <c r="T85" i="62"/>
  <c r="S85" i="62"/>
  <c r="O85" i="62"/>
  <c r="K85" i="62"/>
  <c r="Z84" i="62"/>
  <c r="Y84" i="62"/>
  <c r="X84" i="62"/>
  <c r="W84" i="62"/>
  <c r="V84" i="62"/>
  <c r="U84" i="62"/>
  <c r="T84" i="62"/>
  <c r="S84" i="62"/>
  <c r="O84" i="62"/>
  <c r="K84" i="62"/>
  <c r="Z83" i="62"/>
  <c r="Y83" i="62"/>
  <c r="X83" i="62"/>
  <c r="W83" i="62"/>
  <c r="V83" i="62"/>
  <c r="U83" i="62"/>
  <c r="T83" i="62"/>
  <c r="S83" i="62"/>
  <c r="O83" i="62"/>
  <c r="K83" i="62"/>
  <c r="Z82" i="62"/>
  <c r="Y82" i="62"/>
  <c r="S25" i="62" s="1"/>
  <c r="X82" i="62"/>
  <c r="W82" i="62"/>
  <c r="V82" i="62"/>
  <c r="U82" i="62"/>
  <c r="T82" i="62"/>
  <c r="S82" i="62"/>
  <c r="O82" i="62"/>
  <c r="K82" i="62"/>
  <c r="Z81" i="62"/>
  <c r="Y81" i="62"/>
  <c r="X81" i="62"/>
  <c r="W81" i="62"/>
  <c r="V81" i="62"/>
  <c r="U81" i="62"/>
  <c r="S21" i="62" s="1"/>
  <c r="T81" i="62"/>
  <c r="S81" i="62"/>
  <c r="O81" i="62"/>
  <c r="K81" i="62"/>
  <c r="B81" i="62"/>
  <c r="C81" i="62" s="1"/>
  <c r="B82" i="62" s="1"/>
  <c r="C82" i="62" s="1"/>
  <c r="B83" i="62" s="1"/>
  <c r="C83" i="62" s="1"/>
  <c r="B84" i="62" s="1"/>
  <c r="C84" i="62" s="1"/>
  <c r="B85" i="62" s="1"/>
  <c r="C85" i="62" s="1"/>
  <c r="B86" i="62" s="1"/>
  <c r="C86" i="62" s="1"/>
  <c r="B87" i="62" s="1"/>
  <c r="C87" i="62" s="1"/>
  <c r="B88" i="62" s="1"/>
  <c r="C88" i="62" s="1"/>
  <c r="B89" i="62" s="1"/>
  <c r="C89" i="62" s="1"/>
  <c r="B90" i="62" s="1"/>
  <c r="C90" i="62" s="1"/>
  <c r="B91" i="62" s="1"/>
  <c r="C91" i="62" s="1"/>
  <c r="A81" i="62"/>
  <c r="Z80" i="62"/>
  <c r="S26" i="62" s="1"/>
  <c r="Y80" i="62"/>
  <c r="X80" i="62"/>
  <c r="W80" i="62"/>
  <c r="V80" i="62"/>
  <c r="U80" i="62"/>
  <c r="T80" i="62"/>
  <c r="S80" i="62"/>
  <c r="O80" i="62"/>
  <c r="K80" i="62"/>
  <c r="Z79" i="62"/>
  <c r="Y79" i="62"/>
  <c r="X79" i="62"/>
  <c r="W79" i="62"/>
  <c r="V79" i="62"/>
  <c r="U79" i="62"/>
  <c r="T79" i="62"/>
  <c r="S79" i="62"/>
  <c r="O79" i="62"/>
  <c r="K79" i="62"/>
  <c r="Z78" i="62"/>
  <c r="Y78" i="62"/>
  <c r="X78" i="62"/>
  <c r="W78" i="62"/>
  <c r="V78" i="62"/>
  <c r="U78" i="62"/>
  <c r="T78" i="62"/>
  <c r="S78" i="62"/>
  <c r="O78" i="62"/>
  <c r="K78" i="62"/>
  <c r="Z77" i="62"/>
  <c r="Y77" i="62"/>
  <c r="X77" i="62"/>
  <c r="W77" i="62"/>
  <c r="V77" i="62"/>
  <c r="U77" i="62"/>
  <c r="T77" i="62"/>
  <c r="S77" i="62"/>
  <c r="O77" i="62"/>
  <c r="K77" i="62"/>
  <c r="Z76" i="62"/>
  <c r="Y76" i="62"/>
  <c r="X76" i="62"/>
  <c r="W76" i="62"/>
  <c r="V76" i="62"/>
  <c r="U76" i="62"/>
  <c r="T76" i="62"/>
  <c r="S76" i="62"/>
  <c r="O76" i="62"/>
  <c r="K76" i="62"/>
  <c r="Z75" i="62"/>
  <c r="Y75" i="62"/>
  <c r="X75" i="62"/>
  <c r="W75" i="62"/>
  <c r="V75" i="62"/>
  <c r="U75" i="62"/>
  <c r="T75" i="62"/>
  <c r="S75" i="62"/>
  <c r="O75" i="62"/>
  <c r="K75" i="62"/>
  <c r="Z74" i="62"/>
  <c r="Y74" i="62"/>
  <c r="X74" i="62"/>
  <c r="W74" i="62"/>
  <c r="V74" i="62"/>
  <c r="U74" i="62"/>
  <c r="T74" i="62"/>
  <c r="S74" i="62"/>
  <c r="O74" i="62"/>
  <c r="K74" i="62"/>
  <c r="Z73" i="62"/>
  <c r="Y73" i="62"/>
  <c r="X73" i="62"/>
  <c r="W73" i="62"/>
  <c r="V73" i="62"/>
  <c r="U73" i="62"/>
  <c r="T73" i="62"/>
  <c r="S73" i="62"/>
  <c r="O73" i="62"/>
  <c r="K73" i="62"/>
  <c r="Z72" i="62"/>
  <c r="Y72" i="62"/>
  <c r="X72" i="62"/>
  <c r="W72" i="62"/>
  <c r="V72" i="62"/>
  <c r="U72" i="62"/>
  <c r="T72" i="62"/>
  <c r="S72" i="62"/>
  <c r="O72" i="62"/>
  <c r="K72" i="62"/>
  <c r="Z71" i="62"/>
  <c r="Y71" i="62"/>
  <c r="X71" i="62"/>
  <c r="W71" i="62"/>
  <c r="V71" i="62"/>
  <c r="R22" i="62" s="1"/>
  <c r="U71" i="62"/>
  <c r="T71" i="62"/>
  <c r="S71" i="62"/>
  <c r="O71" i="62"/>
  <c r="K71" i="62"/>
  <c r="Z70" i="62"/>
  <c r="R26" i="62" s="1"/>
  <c r="Y70" i="62"/>
  <c r="X70" i="62"/>
  <c r="W70" i="62"/>
  <c r="V70" i="62"/>
  <c r="U70" i="62"/>
  <c r="T70" i="62"/>
  <c r="S70" i="62"/>
  <c r="O70" i="62"/>
  <c r="K70" i="62"/>
  <c r="B70" i="62"/>
  <c r="C70" i="62" s="1"/>
  <c r="B71" i="62" s="1"/>
  <c r="C71" i="62" s="1"/>
  <c r="B72" i="62" s="1"/>
  <c r="C72" i="62" s="1"/>
  <c r="B73" i="62" s="1"/>
  <c r="C73" i="62" s="1"/>
  <c r="B74" i="62" s="1"/>
  <c r="C74" i="62" s="1"/>
  <c r="B75" i="62" s="1"/>
  <c r="C75" i="62" s="1"/>
  <c r="B76" i="62" s="1"/>
  <c r="C76" i="62" s="1"/>
  <c r="B77" i="62" s="1"/>
  <c r="C77" i="62" s="1"/>
  <c r="B78" i="62" s="1"/>
  <c r="C78" i="62" s="1"/>
  <c r="B79" i="62" s="1"/>
  <c r="C79" i="62" s="1"/>
  <c r="B80" i="62" s="1"/>
  <c r="C80" i="62" s="1"/>
  <c r="A70" i="62"/>
  <c r="Z69" i="62"/>
  <c r="Y69" i="62"/>
  <c r="X69" i="62"/>
  <c r="W69" i="62"/>
  <c r="R23" i="62" s="1"/>
  <c r="V69" i="62"/>
  <c r="U69" i="62"/>
  <c r="T69" i="62"/>
  <c r="S69" i="62"/>
  <c r="O69" i="62"/>
  <c r="K69" i="62"/>
  <c r="Z68" i="62"/>
  <c r="Y68" i="62"/>
  <c r="X68" i="62"/>
  <c r="W68" i="62"/>
  <c r="V68" i="62"/>
  <c r="U68" i="62"/>
  <c r="T68" i="62"/>
  <c r="S68" i="62"/>
  <c r="O68" i="62"/>
  <c r="K68" i="62"/>
  <c r="Z67" i="62"/>
  <c r="Y67" i="62"/>
  <c r="X67" i="62"/>
  <c r="W67" i="62"/>
  <c r="V67" i="62"/>
  <c r="U67" i="62"/>
  <c r="T67" i="62"/>
  <c r="S67" i="62"/>
  <c r="O67" i="62"/>
  <c r="K67" i="62"/>
  <c r="Z66" i="62"/>
  <c r="Y66" i="62"/>
  <c r="X66" i="62"/>
  <c r="W66" i="62"/>
  <c r="V66" i="62"/>
  <c r="U66" i="62"/>
  <c r="T66" i="62"/>
  <c r="S66" i="62"/>
  <c r="O66" i="62"/>
  <c r="K66" i="62"/>
  <c r="Z65" i="62"/>
  <c r="Y65" i="62"/>
  <c r="X65" i="62"/>
  <c r="W65" i="62"/>
  <c r="V65" i="62"/>
  <c r="U65" i="62"/>
  <c r="T65" i="62"/>
  <c r="S65" i="62"/>
  <c r="O65" i="62"/>
  <c r="K65" i="62"/>
  <c r="Z64" i="62"/>
  <c r="Y64" i="62"/>
  <c r="X64" i="62"/>
  <c r="W64" i="62"/>
  <c r="V64" i="62"/>
  <c r="U64" i="62"/>
  <c r="T64" i="62"/>
  <c r="S64" i="62"/>
  <c r="O64" i="62"/>
  <c r="K64" i="62"/>
  <c r="Z63" i="62"/>
  <c r="Y63" i="62"/>
  <c r="X63" i="62"/>
  <c r="W63" i="62"/>
  <c r="V63" i="62"/>
  <c r="U63" i="62"/>
  <c r="T63" i="62"/>
  <c r="S63" i="62"/>
  <c r="O63" i="62"/>
  <c r="K63" i="62"/>
  <c r="Z62" i="62"/>
  <c r="Y62" i="62"/>
  <c r="X62" i="62"/>
  <c r="W62" i="62"/>
  <c r="V62" i="62"/>
  <c r="U62" i="62"/>
  <c r="T62" i="62"/>
  <c r="S62" i="62"/>
  <c r="O62" i="62"/>
  <c r="K62" i="62"/>
  <c r="Z61" i="62"/>
  <c r="Y61" i="62"/>
  <c r="X61" i="62"/>
  <c r="W61" i="62"/>
  <c r="V61" i="62"/>
  <c r="U61" i="62"/>
  <c r="T61" i="62"/>
  <c r="S61" i="62"/>
  <c r="O61" i="62"/>
  <c r="K61" i="62"/>
  <c r="Z60" i="62"/>
  <c r="Y60" i="62"/>
  <c r="X60" i="62"/>
  <c r="W60" i="62"/>
  <c r="V60" i="62"/>
  <c r="U60" i="62"/>
  <c r="T60" i="62"/>
  <c r="S60" i="62"/>
  <c r="O60" i="62"/>
  <c r="K60" i="62"/>
  <c r="Z59" i="62"/>
  <c r="Y59" i="62"/>
  <c r="X59" i="62"/>
  <c r="W59" i="62"/>
  <c r="V59" i="62"/>
  <c r="U59" i="62"/>
  <c r="T59" i="62"/>
  <c r="S59" i="62"/>
  <c r="O59" i="62"/>
  <c r="K59" i="62"/>
  <c r="B59" i="62"/>
  <c r="C59" i="62" s="1"/>
  <c r="B60" i="62" s="1"/>
  <c r="C60" i="62" s="1"/>
  <c r="B61" i="62" s="1"/>
  <c r="C61" i="62" s="1"/>
  <c r="B62" i="62" s="1"/>
  <c r="C62" i="62" s="1"/>
  <c r="B63" i="62" s="1"/>
  <c r="C63" i="62" s="1"/>
  <c r="B64" i="62" s="1"/>
  <c r="C64" i="62" s="1"/>
  <c r="B65" i="62" s="1"/>
  <c r="C65" i="62" s="1"/>
  <c r="B66" i="62" s="1"/>
  <c r="C66" i="62" s="1"/>
  <c r="B67" i="62" s="1"/>
  <c r="C67" i="62" s="1"/>
  <c r="B68" i="62" s="1"/>
  <c r="C68" i="62" s="1"/>
  <c r="B69" i="62" s="1"/>
  <c r="C69" i="62" s="1"/>
  <c r="A59" i="62"/>
  <c r="Z58" i="62"/>
  <c r="Y58" i="62"/>
  <c r="X58" i="62"/>
  <c r="W58" i="62"/>
  <c r="V58" i="62"/>
  <c r="U58" i="62"/>
  <c r="T58" i="62"/>
  <c r="S58" i="62"/>
  <c r="O58" i="62"/>
  <c r="K58" i="62"/>
  <c r="Z57" i="62"/>
  <c r="Y57" i="62"/>
  <c r="X57" i="62"/>
  <c r="W57" i="62"/>
  <c r="V57" i="62"/>
  <c r="U57" i="62"/>
  <c r="T57" i="62"/>
  <c r="S57" i="62"/>
  <c r="O57" i="62"/>
  <c r="K57" i="62"/>
  <c r="Z56" i="62"/>
  <c r="Y56" i="62"/>
  <c r="X56" i="62"/>
  <c r="W56" i="62"/>
  <c r="V56" i="62"/>
  <c r="U56" i="62"/>
  <c r="T56" i="62"/>
  <c r="S56" i="62"/>
  <c r="O56" i="62"/>
  <c r="K56" i="62"/>
  <c r="Z55" i="62"/>
  <c r="Y55" i="62"/>
  <c r="X55" i="62"/>
  <c r="W55" i="62"/>
  <c r="V55" i="62"/>
  <c r="U55" i="62"/>
  <c r="T55" i="62"/>
  <c r="S55" i="62"/>
  <c r="O55" i="62"/>
  <c r="K55" i="62"/>
  <c r="Z54" i="62"/>
  <c r="Y54" i="62"/>
  <c r="X54" i="62"/>
  <c r="W54" i="62"/>
  <c r="V54" i="62"/>
  <c r="U54" i="62"/>
  <c r="T54" i="62"/>
  <c r="S54" i="62"/>
  <c r="O54" i="62"/>
  <c r="K54" i="62"/>
  <c r="Z53" i="62"/>
  <c r="Y53" i="62"/>
  <c r="X53" i="62"/>
  <c r="W53" i="62"/>
  <c r="V53" i="62"/>
  <c r="U53" i="62"/>
  <c r="T53" i="62"/>
  <c r="S53" i="62"/>
  <c r="O53" i="62"/>
  <c r="K53" i="62"/>
  <c r="Z52" i="62"/>
  <c r="Y52" i="62"/>
  <c r="X52" i="62"/>
  <c r="W52" i="62"/>
  <c r="V52" i="62"/>
  <c r="U52" i="62"/>
  <c r="T52" i="62"/>
  <c r="S52" i="62"/>
  <c r="O52" i="62"/>
  <c r="K52" i="62"/>
  <c r="Z51" i="62"/>
  <c r="Y51" i="62"/>
  <c r="X51" i="62"/>
  <c r="W51" i="62"/>
  <c r="V51" i="62"/>
  <c r="U51" i="62"/>
  <c r="T51" i="62"/>
  <c r="S51" i="62"/>
  <c r="O51" i="62"/>
  <c r="K51" i="62"/>
  <c r="Z50" i="62"/>
  <c r="Y50" i="62"/>
  <c r="X50" i="62"/>
  <c r="W50" i="62"/>
  <c r="V50" i="62"/>
  <c r="U50" i="62"/>
  <c r="T50" i="62"/>
  <c r="S50" i="62"/>
  <c r="O50" i="62"/>
  <c r="K50" i="62"/>
  <c r="Z49" i="62"/>
  <c r="Y49" i="62"/>
  <c r="X49" i="62"/>
  <c r="W49" i="62"/>
  <c r="V49" i="62"/>
  <c r="T49" i="62"/>
  <c r="S49" i="62"/>
  <c r="O49" i="62"/>
  <c r="K49" i="62"/>
  <c r="U49" i="62" s="1"/>
  <c r="Z48" i="62"/>
  <c r="Y48" i="62"/>
  <c r="X48" i="62"/>
  <c r="W48" i="62"/>
  <c r="V48" i="62"/>
  <c r="T48" i="62"/>
  <c r="S48" i="62"/>
  <c r="O48" i="62"/>
  <c r="K48" i="62"/>
  <c r="U48" i="62" s="1"/>
  <c r="Z47" i="62"/>
  <c r="Y47" i="62"/>
  <c r="X47" i="62"/>
  <c r="W47" i="62"/>
  <c r="V47" i="62"/>
  <c r="T47" i="62"/>
  <c r="S47" i="62"/>
  <c r="O47" i="62"/>
  <c r="K47" i="62"/>
  <c r="U47" i="62" s="1"/>
  <c r="B47" i="62"/>
  <c r="C47" i="62" s="1"/>
  <c r="B48" i="62" s="1"/>
  <c r="C48" i="62" s="1"/>
  <c r="B49" i="62" s="1"/>
  <c r="C49" i="62" s="1"/>
  <c r="B50" i="62" s="1"/>
  <c r="C50" i="62" s="1"/>
  <c r="B51" i="62" s="1"/>
  <c r="C51" i="62" s="1"/>
  <c r="B52" i="62" s="1"/>
  <c r="C52" i="62" s="1"/>
  <c r="B53" i="62" s="1"/>
  <c r="C53" i="62" s="1"/>
  <c r="B54" i="62" s="1"/>
  <c r="C54" i="62" s="1"/>
  <c r="B55" i="62" s="1"/>
  <c r="C55" i="62" s="1"/>
  <c r="B56" i="62" s="1"/>
  <c r="C56" i="62" s="1"/>
  <c r="B57" i="62" s="1"/>
  <c r="C57" i="62" s="1"/>
  <c r="B58" i="62" s="1"/>
  <c r="C58" i="62" s="1"/>
  <c r="A47" i="62"/>
  <c r="L43" i="62"/>
  <c r="K42" i="62"/>
  <c r="K41" i="62"/>
  <c r="K40" i="62"/>
  <c r="K39" i="62"/>
  <c r="K38" i="62"/>
  <c r="K37" i="62"/>
  <c r="K31" i="62"/>
  <c r="F31" i="62"/>
  <c r="D31" i="62"/>
  <c r="A31" i="62"/>
  <c r="L29" i="62"/>
  <c r="K29" i="62"/>
  <c r="G29" i="62"/>
  <c r="F29" i="62"/>
  <c r="D29" i="62"/>
  <c r="A29" i="62"/>
  <c r="K27" i="62"/>
  <c r="G27" i="62"/>
  <c r="F27" i="62"/>
  <c r="D27" i="62"/>
  <c r="A27" i="62"/>
  <c r="U26" i="62"/>
  <c r="T26" i="62"/>
  <c r="Q26" i="62"/>
  <c r="U25" i="62"/>
  <c r="T25" i="62"/>
  <c r="R25" i="62"/>
  <c r="Q25" i="62"/>
  <c r="K25" i="62"/>
  <c r="G25" i="62"/>
  <c r="F25" i="62"/>
  <c r="D25" i="62"/>
  <c r="A25" i="62"/>
  <c r="S24" i="62"/>
  <c r="R24" i="62"/>
  <c r="Q24" i="62"/>
  <c r="T23" i="62"/>
  <c r="S23" i="62"/>
  <c r="Q23" i="62"/>
  <c r="K23" i="62"/>
  <c r="G23" i="62"/>
  <c r="F23" i="62"/>
  <c r="D23" i="62"/>
  <c r="A23" i="62"/>
  <c r="U22" i="62"/>
  <c r="T22" i="62"/>
  <c r="S22" i="62"/>
  <c r="Q22" i="62"/>
  <c r="U21" i="62"/>
  <c r="R21" i="62"/>
  <c r="Q21" i="62"/>
  <c r="K21" i="62"/>
  <c r="G21" i="62"/>
  <c r="F21" i="62"/>
  <c r="D21" i="62"/>
  <c r="A21" i="62"/>
  <c r="U20" i="62"/>
  <c r="S20" i="62"/>
  <c r="R20" i="62"/>
  <c r="Q20" i="62"/>
  <c r="T19" i="62"/>
  <c r="H29" i="62" s="1"/>
  <c r="S19" i="62"/>
  <c r="S27" i="62" s="1"/>
  <c r="R19" i="62"/>
  <c r="H25" i="62" s="1"/>
  <c r="S229" i="61"/>
  <c r="Z228" i="61"/>
  <c r="Y228" i="61"/>
  <c r="X228" i="61"/>
  <c r="W228" i="61"/>
  <c r="V228" i="61"/>
  <c r="U228" i="61"/>
  <c r="T228" i="61"/>
  <c r="S228" i="61"/>
  <c r="O228" i="61"/>
  <c r="K228" i="61"/>
  <c r="Z227" i="61"/>
  <c r="Y227" i="61"/>
  <c r="X227" i="61"/>
  <c r="W227" i="61"/>
  <c r="V227" i="61"/>
  <c r="U227" i="61"/>
  <c r="T227" i="61"/>
  <c r="S227" i="61"/>
  <c r="O227" i="61"/>
  <c r="K227" i="61"/>
  <c r="Z226" i="61"/>
  <c r="Y226" i="61"/>
  <c r="X226" i="61"/>
  <c r="W226" i="61"/>
  <c r="V226" i="61"/>
  <c r="U226" i="61"/>
  <c r="T226" i="61"/>
  <c r="S226" i="61"/>
  <c r="O226" i="61"/>
  <c r="K226" i="61"/>
  <c r="Z225" i="61"/>
  <c r="Y225" i="61"/>
  <c r="X225" i="61"/>
  <c r="W225" i="61"/>
  <c r="V225" i="61"/>
  <c r="U225" i="61"/>
  <c r="T225" i="61"/>
  <c r="S225" i="61"/>
  <c r="O225" i="61"/>
  <c r="K225" i="61"/>
  <c r="Z224" i="61"/>
  <c r="Y224" i="61"/>
  <c r="X224" i="61"/>
  <c r="W224" i="61"/>
  <c r="V224" i="61"/>
  <c r="U224" i="61"/>
  <c r="T224" i="61"/>
  <c r="S224" i="61"/>
  <c r="O224" i="61"/>
  <c r="K224" i="61"/>
  <c r="Z223" i="61"/>
  <c r="Y223" i="61"/>
  <c r="X223" i="61"/>
  <c r="W223" i="61"/>
  <c r="V223" i="61"/>
  <c r="U223" i="61"/>
  <c r="T223" i="61"/>
  <c r="S223" i="61"/>
  <c r="O223" i="61"/>
  <c r="K223" i="61"/>
  <c r="Z222" i="61"/>
  <c r="Y222" i="61"/>
  <c r="X222" i="61"/>
  <c r="W222" i="61"/>
  <c r="V222" i="61"/>
  <c r="U222" i="61"/>
  <c r="T222" i="61"/>
  <c r="S222" i="61"/>
  <c r="O222" i="61"/>
  <c r="K222" i="61"/>
  <c r="Z221" i="61"/>
  <c r="Y221" i="61"/>
  <c r="X221" i="61"/>
  <c r="W221" i="61"/>
  <c r="V221" i="61"/>
  <c r="U221" i="61"/>
  <c r="T221" i="61"/>
  <c r="S221" i="61"/>
  <c r="O221" i="61"/>
  <c r="K221" i="61"/>
  <c r="Z220" i="61"/>
  <c r="Y220" i="61"/>
  <c r="X220" i="61"/>
  <c r="W220" i="61"/>
  <c r="V220" i="61"/>
  <c r="U220" i="61"/>
  <c r="T220" i="61"/>
  <c r="S220" i="61"/>
  <c r="O220" i="61"/>
  <c r="K220" i="61"/>
  <c r="Z219" i="61"/>
  <c r="Y219" i="61"/>
  <c r="X219" i="61"/>
  <c r="W219" i="61"/>
  <c r="U138" i="61" s="1"/>
  <c r="V219" i="61"/>
  <c r="U219" i="61"/>
  <c r="T219" i="61"/>
  <c r="S219" i="61"/>
  <c r="O219" i="61"/>
  <c r="K219" i="61"/>
  <c r="Z218" i="61"/>
  <c r="Y218" i="61"/>
  <c r="X218" i="61"/>
  <c r="W218" i="61"/>
  <c r="V218" i="61"/>
  <c r="U218" i="61"/>
  <c r="T218" i="61"/>
  <c r="U135" i="61" s="1"/>
  <c r="S218" i="61"/>
  <c r="U134" i="61" s="1"/>
  <c r="O218" i="61"/>
  <c r="K218" i="61"/>
  <c r="B218" i="61"/>
  <c r="C218" i="61" s="1"/>
  <c r="B219" i="61" s="1"/>
  <c r="C219" i="61" s="1"/>
  <c r="B220" i="61" s="1"/>
  <c r="C220" i="61" s="1"/>
  <c r="B221" i="61" s="1"/>
  <c r="C221" i="61" s="1"/>
  <c r="B222" i="61" s="1"/>
  <c r="C222" i="61" s="1"/>
  <c r="B223" i="61" s="1"/>
  <c r="C223" i="61" s="1"/>
  <c r="B224" i="61" s="1"/>
  <c r="C224" i="61" s="1"/>
  <c r="B225" i="61" s="1"/>
  <c r="C225" i="61" s="1"/>
  <c r="B226" i="61" s="1"/>
  <c r="C226" i="61" s="1"/>
  <c r="B227" i="61" s="1"/>
  <c r="C227" i="61" s="1"/>
  <c r="B228" i="61" s="1"/>
  <c r="C228" i="61" s="1"/>
  <c r="A218" i="61"/>
  <c r="Z217" i="61"/>
  <c r="Y217" i="61"/>
  <c r="U140" i="61" s="1"/>
  <c r="X217" i="61"/>
  <c r="U139" i="61" s="1"/>
  <c r="W217" i="61"/>
  <c r="V217" i="61"/>
  <c r="U217" i="61"/>
  <c r="T217" i="61"/>
  <c r="S217" i="61"/>
  <c r="O217" i="61"/>
  <c r="K217" i="61"/>
  <c r="Z216" i="61"/>
  <c r="Y216" i="61"/>
  <c r="X216" i="61"/>
  <c r="W216" i="61"/>
  <c r="V216" i="61"/>
  <c r="U216" i="61"/>
  <c r="T216" i="61"/>
  <c r="S216" i="61"/>
  <c r="O216" i="61"/>
  <c r="K216" i="61"/>
  <c r="Z215" i="61"/>
  <c r="Y215" i="61"/>
  <c r="X215" i="61"/>
  <c r="W215" i="61"/>
  <c r="V215" i="61"/>
  <c r="U215" i="61"/>
  <c r="T215" i="61"/>
  <c r="S215" i="61"/>
  <c r="O215" i="61"/>
  <c r="K215" i="61"/>
  <c r="Z214" i="61"/>
  <c r="Y214" i="61"/>
  <c r="X214" i="61"/>
  <c r="W214" i="61"/>
  <c r="V214" i="61"/>
  <c r="U214" i="61"/>
  <c r="T214" i="61"/>
  <c r="S214" i="61"/>
  <c r="O214" i="61"/>
  <c r="K214" i="61"/>
  <c r="Z213" i="61"/>
  <c r="Y213" i="61"/>
  <c r="X213" i="61"/>
  <c r="W213" i="61"/>
  <c r="V213" i="61"/>
  <c r="U213" i="61"/>
  <c r="T213" i="61"/>
  <c r="S213" i="61"/>
  <c r="O213" i="61"/>
  <c r="K213" i="61"/>
  <c r="Z212" i="61"/>
  <c r="Y212" i="61"/>
  <c r="X212" i="61"/>
  <c r="W212" i="61"/>
  <c r="V212" i="61"/>
  <c r="U212" i="61"/>
  <c r="T212" i="61"/>
  <c r="S212" i="61"/>
  <c r="O212" i="61"/>
  <c r="K212" i="61"/>
  <c r="Z211" i="61"/>
  <c r="Y211" i="61"/>
  <c r="X211" i="61"/>
  <c r="W211" i="61"/>
  <c r="V211" i="61"/>
  <c r="U211" i="61"/>
  <c r="T211" i="61"/>
  <c r="S211" i="61"/>
  <c r="O211" i="61"/>
  <c r="K211" i="61"/>
  <c r="Z210" i="61"/>
  <c r="Y210" i="61"/>
  <c r="X210" i="61"/>
  <c r="W210" i="61"/>
  <c r="V210" i="61"/>
  <c r="U210" i="61"/>
  <c r="T210" i="61"/>
  <c r="S210" i="61"/>
  <c r="O210" i="61"/>
  <c r="K210" i="61"/>
  <c r="Z209" i="61"/>
  <c r="Y209" i="61"/>
  <c r="X209" i="61"/>
  <c r="W209" i="61"/>
  <c r="V209" i="61"/>
  <c r="U209" i="61"/>
  <c r="T209" i="61"/>
  <c r="S209" i="61"/>
  <c r="O209" i="61"/>
  <c r="K209" i="61"/>
  <c r="Z208" i="61"/>
  <c r="Y208" i="61"/>
  <c r="X208" i="61"/>
  <c r="W208" i="61"/>
  <c r="V208" i="61"/>
  <c r="U208" i="61"/>
  <c r="T208" i="61"/>
  <c r="T135" i="61" s="1"/>
  <c r="S208" i="61"/>
  <c r="O208" i="61"/>
  <c r="K208" i="61"/>
  <c r="Z207" i="61"/>
  <c r="Y207" i="61"/>
  <c r="T140" i="61" s="1"/>
  <c r="X207" i="61"/>
  <c r="T139" i="61" s="1"/>
  <c r="W207" i="61"/>
  <c r="V207" i="61"/>
  <c r="U207" i="61"/>
  <c r="T207" i="61"/>
  <c r="S207" i="61"/>
  <c r="O207" i="61"/>
  <c r="K207" i="61"/>
  <c r="C207" i="61"/>
  <c r="B208" i="61" s="1"/>
  <c r="C208" i="61" s="1"/>
  <c r="B209" i="61" s="1"/>
  <c r="C209" i="61" s="1"/>
  <c r="B210" i="61" s="1"/>
  <c r="C210" i="61" s="1"/>
  <c r="B211" i="61" s="1"/>
  <c r="C211" i="61" s="1"/>
  <c r="B212" i="61" s="1"/>
  <c r="C212" i="61" s="1"/>
  <c r="B213" i="61" s="1"/>
  <c r="C213" i="61" s="1"/>
  <c r="B214" i="61" s="1"/>
  <c r="C214" i="61" s="1"/>
  <c r="B215" i="61" s="1"/>
  <c r="C215" i="61" s="1"/>
  <c r="B216" i="61" s="1"/>
  <c r="C216" i="61" s="1"/>
  <c r="B217" i="61" s="1"/>
  <c r="C217" i="61" s="1"/>
  <c r="B207" i="61"/>
  <c r="A207" i="61"/>
  <c r="Z206" i="61"/>
  <c r="Y206" i="61"/>
  <c r="X206" i="61"/>
  <c r="W206" i="61"/>
  <c r="V206" i="61"/>
  <c r="T137" i="61" s="1"/>
  <c r="U206" i="61"/>
  <c r="T136" i="61" s="1"/>
  <c r="T206" i="61"/>
  <c r="S206" i="61"/>
  <c r="O206" i="61"/>
  <c r="K206" i="61"/>
  <c r="Z205" i="61"/>
  <c r="Y205" i="61"/>
  <c r="X205" i="61"/>
  <c r="W205" i="61"/>
  <c r="V205" i="61"/>
  <c r="U205" i="61"/>
  <c r="T205" i="61"/>
  <c r="S205" i="61"/>
  <c r="O205" i="61"/>
  <c r="K205" i="61"/>
  <c r="Z204" i="61"/>
  <c r="Y204" i="61"/>
  <c r="X204" i="61"/>
  <c r="W204" i="61"/>
  <c r="V204" i="61"/>
  <c r="U204" i="61"/>
  <c r="T204" i="61"/>
  <c r="S204" i="61"/>
  <c r="O204" i="61"/>
  <c r="K204" i="61"/>
  <c r="Z203" i="61"/>
  <c r="Y203" i="61"/>
  <c r="X203" i="61"/>
  <c r="W203" i="61"/>
  <c r="V203" i="61"/>
  <c r="U203" i="61"/>
  <c r="T203" i="61"/>
  <c r="S203" i="61"/>
  <c r="O203" i="61"/>
  <c r="K203" i="61"/>
  <c r="Z202" i="61"/>
  <c r="Y202" i="61"/>
  <c r="X202" i="61"/>
  <c r="W202" i="61"/>
  <c r="V202" i="61"/>
  <c r="U202" i="61"/>
  <c r="T202" i="61"/>
  <c r="S202" i="61"/>
  <c r="O202" i="61"/>
  <c r="K202" i="61"/>
  <c r="Z201" i="61"/>
  <c r="Y201" i="61"/>
  <c r="X201" i="61"/>
  <c r="W201" i="61"/>
  <c r="V201" i="61"/>
  <c r="U201" i="61"/>
  <c r="T201" i="61"/>
  <c r="S201" i="61"/>
  <c r="O201" i="61"/>
  <c r="K201" i="61"/>
  <c r="Z200" i="61"/>
  <c r="Y200" i="61"/>
  <c r="X200" i="61"/>
  <c r="W200" i="61"/>
  <c r="V200" i="61"/>
  <c r="U200" i="61"/>
  <c r="T200" i="61"/>
  <c r="S200" i="61"/>
  <c r="O200" i="61"/>
  <c r="K200" i="61"/>
  <c r="Z199" i="61"/>
  <c r="Y199" i="61"/>
  <c r="X199" i="61"/>
  <c r="W199" i="61"/>
  <c r="V199" i="61"/>
  <c r="U199" i="61"/>
  <c r="T199" i="61"/>
  <c r="S199" i="61"/>
  <c r="O199" i="61"/>
  <c r="K199" i="61"/>
  <c r="Z198" i="61"/>
  <c r="Y198" i="61"/>
  <c r="X198" i="61"/>
  <c r="W198" i="61"/>
  <c r="V198" i="61"/>
  <c r="U198" i="61"/>
  <c r="T198" i="61"/>
  <c r="S198" i="61"/>
  <c r="O198" i="61"/>
  <c r="K198" i="61"/>
  <c r="Z197" i="61"/>
  <c r="Y197" i="61"/>
  <c r="X197" i="61"/>
  <c r="W197" i="61"/>
  <c r="S138" i="61" s="1"/>
  <c r="V197" i="61"/>
  <c r="U197" i="61"/>
  <c r="T197" i="61"/>
  <c r="S197" i="61"/>
  <c r="O197" i="61"/>
  <c r="K197" i="61"/>
  <c r="B197" i="61"/>
  <c r="C197" i="61" s="1"/>
  <c r="B198" i="61" s="1"/>
  <c r="C198" i="61" s="1"/>
  <c r="B199" i="61" s="1"/>
  <c r="C199" i="61" s="1"/>
  <c r="B200" i="61" s="1"/>
  <c r="C200" i="61" s="1"/>
  <c r="B201" i="61" s="1"/>
  <c r="C201" i="61" s="1"/>
  <c r="B202" i="61" s="1"/>
  <c r="C202" i="61" s="1"/>
  <c r="B203" i="61" s="1"/>
  <c r="C203" i="61" s="1"/>
  <c r="B204" i="61" s="1"/>
  <c r="C204" i="61" s="1"/>
  <c r="B205" i="61" s="1"/>
  <c r="C205" i="61" s="1"/>
  <c r="B206" i="61" s="1"/>
  <c r="C206" i="61" s="1"/>
  <c r="Z196" i="61"/>
  <c r="Y196" i="61"/>
  <c r="X196" i="61"/>
  <c r="W196" i="61"/>
  <c r="V196" i="61"/>
  <c r="U196" i="61"/>
  <c r="T196" i="61"/>
  <c r="S135" i="61" s="1"/>
  <c r="S196" i="61"/>
  <c r="O196" i="61"/>
  <c r="K196" i="61"/>
  <c r="C196" i="61"/>
  <c r="B196" i="61"/>
  <c r="A196" i="61"/>
  <c r="Z195" i="61"/>
  <c r="S141" i="61" s="1"/>
  <c r="Y195" i="61"/>
  <c r="S140" i="61" s="1"/>
  <c r="X195" i="61"/>
  <c r="S139" i="61" s="1"/>
  <c r="W195" i="61"/>
  <c r="V195" i="61"/>
  <c r="S137" i="61" s="1"/>
  <c r="U195" i="61"/>
  <c r="S136" i="61" s="1"/>
  <c r="T195" i="61"/>
  <c r="S195" i="61"/>
  <c r="O195" i="61"/>
  <c r="K195" i="61"/>
  <c r="Z194" i="61"/>
  <c r="Y194" i="61"/>
  <c r="X194" i="61"/>
  <c r="W194" i="61"/>
  <c r="V194" i="61"/>
  <c r="U194" i="61"/>
  <c r="T194" i="61"/>
  <c r="S194" i="61"/>
  <c r="O194" i="61"/>
  <c r="K194" i="61"/>
  <c r="Z193" i="61"/>
  <c r="Y193" i="61"/>
  <c r="X193" i="61"/>
  <c r="W193" i="61"/>
  <c r="V193" i="61"/>
  <c r="U193" i="61"/>
  <c r="T193" i="61"/>
  <c r="S193" i="61"/>
  <c r="O193" i="61"/>
  <c r="K193" i="61"/>
  <c r="Z192" i="61"/>
  <c r="Y192" i="61"/>
  <c r="X192" i="61"/>
  <c r="W192" i="61"/>
  <c r="V192" i="61"/>
  <c r="U192" i="61"/>
  <c r="T192" i="61"/>
  <c r="S192" i="61"/>
  <c r="O192" i="61"/>
  <c r="K192" i="61"/>
  <c r="Z191" i="61"/>
  <c r="Y191" i="61"/>
  <c r="X191" i="61"/>
  <c r="W191" i="61"/>
  <c r="V191" i="61"/>
  <c r="U191" i="61"/>
  <c r="T191" i="61"/>
  <c r="S191" i="61"/>
  <c r="O191" i="61"/>
  <c r="K191" i="61"/>
  <c r="Z190" i="61"/>
  <c r="Y190" i="61"/>
  <c r="X190" i="61"/>
  <c r="W190" i="61"/>
  <c r="V190" i="61"/>
  <c r="U190" i="61"/>
  <c r="T190" i="61"/>
  <c r="S190" i="61"/>
  <c r="O190" i="61"/>
  <c r="K190" i="61"/>
  <c r="Z189" i="61"/>
  <c r="Y189" i="61"/>
  <c r="X189" i="61"/>
  <c r="W189" i="61"/>
  <c r="V189" i="61"/>
  <c r="U189" i="61"/>
  <c r="T189" i="61"/>
  <c r="S189" i="61"/>
  <c r="O189" i="61"/>
  <c r="K189" i="61"/>
  <c r="Z188" i="61"/>
  <c r="Y188" i="61"/>
  <c r="X188" i="61"/>
  <c r="W188" i="61"/>
  <c r="V188" i="61"/>
  <c r="U188" i="61"/>
  <c r="T188" i="61"/>
  <c r="S188" i="61"/>
  <c r="O188" i="61"/>
  <c r="K188" i="61"/>
  <c r="Z187" i="61"/>
  <c r="Y187" i="61"/>
  <c r="X187" i="61"/>
  <c r="W187" i="61"/>
  <c r="V187" i="61"/>
  <c r="U187" i="61"/>
  <c r="T187" i="61"/>
  <c r="S187" i="61"/>
  <c r="O187" i="61"/>
  <c r="K187" i="61"/>
  <c r="Z186" i="61"/>
  <c r="Y186" i="61"/>
  <c r="X186" i="61"/>
  <c r="W186" i="61"/>
  <c r="V186" i="61"/>
  <c r="R137" i="61" s="1"/>
  <c r="U186" i="61"/>
  <c r="T186" i="61"/>
  <c r="S186" i="61"/>
  <c r="O186" i="61"/>
  <c r="K186" i="61"/>
  <c r="B186" i="61"/>
  <c r="C186" i="61" s="1"/>
  <c r="B187" i="61" s="1"/>
  <c r="C187" i="61" s="1"/>
  <c r="B188" i="61" s="1"/>
  <c r="C188" i="61" s="1"/>
  <c r="B189" i="61" s="1"/>
  <c r="C189" i="61" s="1"/>
  <c r="B190" i="61" s="1"/>
  <c r="C190" i="61" s="1"/>
  <c r="B191" i="61" s="1"/>
  <c r="C191" i="61" s="1"/>
  <c r="B192" i="61" s="1"/>
  <c r="C192" i="61" s="1"/>
  <c r="B193" i="61" s="1"/>
  <c r="C193" i="61" s="1"/>
  <c r="B194" i="61" s="1"/>
  <c r="C194" i="61" s="1"/>
  <c r="B195" i="61" s="1"/>
  <c r="C195" i="61" s="1"/>
  <c r="Z185" i="61"/>
  <c r="R141" i="61" s="1"/>
  <c r="Y185" i="61"/>
  <c r="X185" i="61"/>
  <c r="W185" i="61"/>
  <c r="V185" i="61"/>
  <c r="U185" i="61"/>
  <c r="T185" i="61"/>
  <c r="S185" i="61"/>
  <c r="R134" i="61" s="1"/>
  <c r="O185" i="61"/>
  <c r="K185" i="61"/>
  <c r="C185" i="61"/>
  <c r="B185" i="61"/>
  <c r="A185" i="61"/>
  <c r="Z184" i="61"/>
  <c r="Y184" i="61"/>
  <c r="X184" i="61"/>
  <c r="W184" i="61"/>
  <c r="R138" i="61" s="1"/>
  <c r="V184" i="61"/>
  <c r="U184" i="61"/>
  <c r="T184" i="61"/>
  <c r="S184" i="61"/>
  <c r="O184" i="61"/>
  <c r="K184" i="61"/>
  <c r="Z183" i="61"/>
  <c r="Y183" i="61"/>
  <c r="X183" i="61"/>
  <c r="W183" i="61"/>
  <c r="V183" i="61"/>
  <c r="U183" i="61"/>
  <c r="T183" i="61"/>
  <c r="S183" i="61"/>
  <c r="O183" i="61"/>
  <c r="K183" i="61"/>
  <c r="Z182" i="61"/>
  <c r="Y182" i="61"/>
  <c r="X182" i="61"/>
  <c r="W182" i="61"/>
  <c r="V182" i="61"/>
  <c r="U182" i="61"/>
  <c r="T182" i="61"/>
  <c r="S182" i="61"/>
  <c r="O182" i="61"/>
  <c r="K182" i="61"/>
  <c r="Z181" i="61"/>
  <c r="Y181" i="61"/>
  <c r="X181" i="61"/>
  <c r="W181" i="61"/>
  <c r="V181" i="61"/>
  <c r="U181" i="61"/>
  <c r="T181" i="61"/>
  <c r="S181" i="61"/>
  <c r="O181" i="61"/>
  <c r="K181" i="61"/>
  <c r="Z180" i="61"/>
  <c r="Y180" i="61"/>
  <c r="X180" i="61"/>
  <c r="W180" i="61"/>
  <c r="V180" i="61"/>
  <c r="U180" i="61"/>
  <c r="T180" i="61"/>
  <c r="S180" i="61"/>
  <c r="O180" i="61"/>
  <c r="K180" i="61"/>
  <c r="Z179" i="61"/>
  <c r="Y179" i="61"/>
  <c r="X179" i="61"/>
  <c r="W179" i="61"/>
  <c r="V179" i="61"/>
  <c r="U179" i="61"/>
  <c r="T179" i="61"/>
  <c r="S179" i="61"/>
  <c r="O179" i="61"/>
  <c r="K179" i="61"/>
  <c r="Z178" i="61"/>
  <c r="Y178" i="61"/>
  <c r="X178" i="61"/>
  <c r="W178" i="61"/>
  <c r="V178" i="61"/>
  <c r="U178" i="61"/>
  <c r="T178" i="61"/>
  <c r="S178" i="61"/>
  <c r="O178" i="61"/>
  <c r="K178" i="61"/>
  <c r="Z177" i="61"/>
  <c r="Y177" i="61"/>
  <c r="X177" i="61"/>
  <c r="W177" i="61"/>
  <c r="V177" i="61"/>
  <c r="U177" i="61"/>
  <c r="T177" i="61"/>
  <c r="S177" i="61"/>
  <c r="O177" i="61"/>
  <c r="K177" i="61"/>
  <c r="Z176" i="61"/>
  <c r="Y176" i="61"/>
  <c r="X176" i="61"/>
  <c r="W176" i="61"/>
  <c r="V176" i="61"/>
  <c r="U176" i="61"/>
  <c r="T176" i="61"/>
  <c r="S176" i="61"/>
  <c r="O176" i="61"/>
  <c r="K176" i="61"/>
  <c r="Z175" i="61"/>
  <c r="Y175" i="61"/>
  <c r="X175" i="61"/>
  <c r="W175" i="61"/>
  <c r="V175" i="61"/>
  <c r="U175" i="61"/>
  <c r="T175" i="61"/>
  <c r="S175" i="61"/>
  <c r="Q134" i="61" s="1"/>
  <c r="O175" i="61"/>
  <c r="K175" i="61"/>
  <c r="Z174" i="61"/>
  <c r="Y174" i="61"/>
  <c r="X174" i="61"/>
  <c r="W174" i="61"/>
  <c r="V174" i="61"/>
  <c r="U174" i="61"/>
  <c r="T174" i="61"/>
  <c r="S174" i="61"/>
  <c r="O174" i="61"/>
  <c r="K174" i="61"/>
  <c r="B174" i="61"/>
  <c r="C174" i="61" s="1"/>
  <c r="B175" i="61" s="1"/>
  <c r="C175" i="61" s="1"/>
  <c r="B176" i="61" s="1"/>
  <c r="C176" i="61" s="1"/>
  <c r="B177" i="61" s="1"/>
  <c r="C177" i="61" s="1"/>
  <c r="B178" i="61" s="1"/>
  <c r="C178" i="61" s="1"/>
  <c r="B179" i="61" s="1"/>
  <c r="C179" i="61" s="1"/>
  <c r="B180" i="61" s="1"/>
  <c r="C180" i="61" s="1"/>
  <c r="B181" i="61" s="1"/>
  <c r="C181" i="61" s="1"/>
  <c r="B182" i="61" s="1"/>
  <c r="C182" i="61" s="1"/>
  <c r="B183" i="61" s="1"/>
  <c r="C183" i="61" s="1"/>
  <c r="B184" i="61" s="1"/>
  <c r="C184" i="61" s="1"/>
  <c r="A174" i="61"/>
  <c r="Z173" i="61"/>
  <c r="Y173" i="61"/>
  <c r="X173" i="61"/>
  <c r="W173" i="61"/>
  <c r="V173" i="61"/>
  <c r="U173" i="61"/>
  <c r="T173" i="61"/>
  <c r="S173" i="61"/>
  <c r="O173" i="61"/>
  <c r="K173" i="61"/>
  <c r="Z172" i="61"/>
  <c r="Y172" i="61"/>
  <c r="X172" i="61"/>
  <c r="W172" i="61"/>
  <c r="V172" i="61"/>
  <c r="U172" i="61"/>
  <c r="T172" i="61"/>
  <c r="S172" i="61"/>
  <c r="O172" i="61"/>
  <c r="K172" i="61"/>
  <c r="Z171" i="61"/>
  <c r="Y171" i="61"/>
  <c r="X171" i="61"/>
  <c r="W171" i="61"/>
  <c r="V171" i="61"/>
  <c r="U171" i="61"/>
  <c r="T171" i="61"/>
  <c r="S171" i="61"/>
  <c r="O171" i="61"/>
  <c r="K171" i="61"/>
  <c r="Z170" i="61"/>
  <c r="Y170" i="61"/>
  <c r="X170" i="61"/>
  <c r="W170" i="61"/>
  <c r="V170" i="61"/>
  <c r="U170" i="61"/>
  <c r="T170" i="61"/>
  <c r="S170" i="61"/>
  <c r="O170" i="61"/>
  <c r="K170" i="61"/>
  <c r="Z169" i="61"/>
  <c r="Y169" i="61"/>
  <c r="X169" i="61"/>
  <c r="W169" i="61"/>
  <c r="V169" i="61"/>
  <c r="U169" i="61"/>
  <c r="T169" i="61"/>
  <c r="S169" i="61"/>
  <c r="O169" i="61"/>
  <c r="K169" i="61"/>
  <c r="Z168" i="61"/>
  <c r="Y168" i="61"/>
  <c r="X168" i="61"/>
  <c r="W168" i="61"/>
  <c r="V168" i="61"/>
  <c r="U168" i="61"/>
  <c r="T168" i="61"/>
  <c r="S168" i="61"/>
  <c r="O168" i="61"/>
  <c r="K168" i="61"/>
  <c r="Z167" i="61"/>
  <c r="Y167" i="61"/>
  <c r="X167" i="61"/>
  <c r="W167" i="61"/>
  <c r="V167" i="61"/>
  <c r="U167" i="61"/>
  <c r="T167" i="61"/>
  <c r="S167" i="61"/>
  <c r="O167" i="61"/>
  <c r="K167" i="61"/>
  <c r="Z166" i="61"/>
  <c r="Y166" i="61"/>
  <c r="X166" i="61"/>
  <c r="W166" i="61"/>
  <c r="V166" i="61"/>
  <c r="U166" i="61"/>
  <c r="T166" i="61"/>
  <c r="S166" i="61"/>
  <c r="O166" i="61"/>
  <c r="K166" i="61"/>
  <c r="Z165" i="61"/>
  <c r="Y165" i="61"/>
  <c r="X165" i="61"/>
  <c r="W165" i="61"/>
  <c r="V165" i="61"/>
  <c r="U165" i="61"/>
  <c r="T165" i="61"/>
  <c r="S165" i="61"/>
  <c r="O165" i="61"/>
  <c r="K165" i="61"/>
  <c r="Z164" i="61"/>
  <c r="Y164" i="61"/>
  <c r="X164" i="61"/>
  <c r="W164" i="61"/>
  <c r="V164" i="61"/>
  <c r="U164" i="61"/>
  <c r="T164" i="61"/>
  <c r="S164" i="61"/>
  <c r="O164" i="61"/>
  <c r="K164" i="61"/>
  <c r="Z163" i="61"/>
  <c r="Z229" i="61" s="1"/>
  <c r="Y163" i="61"/>
  <c r="X163" i="61"/>
  <c r="W163" i="61"/>
  <c r="V163" i="61"/>
  <c r="U163" i="61"/>
  <c r="P136" i="61" s="1"/>
  <c r="V136" i="61" s="1"/>
  <c r="T163" i="61"/>
  <c r="P135" i="61" s="1"/>
  <c r="S163" i="61"/>
  <c r="O163" i="61"/>
  <c r="K163" i="61"/>
  <c r="Z162" i="61"/>
  <c r="Y162" i="61"/>
  <c r="P140" i="61" s="1"/>
  <c r="V140" i="61" s="1"/>
  <c r="X162" i="61"/>
  <c r="P139" i="61" s="1"/>
  <c r="W162" i="61"/>
  <c r="W229" i="61" s="1"/>
  <c r="V162" i="61"/>
  <c r="V229" i="61" s="1"/>
  <c r="U162" i="61"/>
  <c r="U229" i="61" s="1"/>
  <c r="T162" i="61"/>
  <c r="S162" i="61"/>
  <c r="O162" i="61"/>
  <c r="K162" i="61"/>
  <c r="C162" i="61"/>
  <c r="B163" i="61" s="1"/>
  <c r="C163" i="61" s="1"/>
  <c r="B164" i="61" s="1"/>
  <c r="C164" i="61" s="1"/>
  <c r="B165" i="61" s="1"/>
  <c r="C165" i="61" s="1"/>
  <c r="B166" i="61" s="1"/>
  <c r="C166" i="61" s="1"/>
  <c r="B167" i="61" s="1"/>
  <c r="C167" i="61" s="1"/>
  <c r="B168" i="61" s="1"/>
  <c r="C168" i="61" s="1"/>
  <c r="B169" i="61" s="1"/>
  <c r="C169" i="61" s="1"/>
  <c r="B170" i="61" s="1"/>
  <c r="C170" i="61" s="1"/>
  <c r="B171" i="61" s="1"/>
  <c r="C171" i="61" s="1"/>
  <c r="B172" i="61" s="1"/>
  <c r="C172" i="61" s="1"/>
  <c r="B173" i="61" s="1"/>
  <c r="C173" i="61" s="1"/>
  <c r="B162" i="61"/>
  <c r="A162" i="61"/>
  <c r="L158" i="61"/>
  <c r="K157" i="61"/>
  <c r="K156" i="61"/>
  <c r="K155" i="61"/>
  <c r="K154" i="61"/>
  <c r="K153" i="61"/>
  <c r="K152" i="61"/>
  <c r="K158" i="61" s="1"/>
  <c r="K146" i="61"/>
  <c r="G146" i="61" s="1"/>
  <c r="F146" i="61"/>
  <c r="D146" i="61"/>
  <c r="A146" i="61"/>
  <c r="K144" i="61"/>
  <c r="L144" i="61" s="1"/>
  <c r="F144" i="61"/>
  <c r="D144" i="61"/>
  <c r="J144" i="61" s="1"/>
  <c r="L145" i="61" s="1"/>
  <c r="A144" i="61"/>
  <c r="L142" i="61"/>
  <c r="K142" i="61"/>
  <c r="G142" i="61"/>
  <c r="F142" i="61"/>
  <c r="D142" i="61"/>
  <c r="A142" i="61"/>
  <c r="U141" i="61"/>
  <c r="T141" i="61"/>
  <c r="Q141" i="61"/>
  <c r="P141" i="61"/>
  <c r="R140" i="61"/>
  <c r="Q140" i="61"/>
  <c r="L140" i="61"/>
  <c r="K140" i="61"/>
  <c r="G140" i="61"/>
  <c r="F140" i="61"/>
  <c r="D140" i="61"/>
  <c r="A140" i="61"/>
  <c r="R139" i="61"/>
  <c r="Q139" i="61"/>
  <c r="T138" i="61"/>
  <c r="Q138" i="61"/>
  <c r="P138" i="61"/>
  <c r="L138" i="61"/>
  <c r="K138" i="61"/>
  <c r="G138" i="61"/>
  <c r="F138" i="61"/>
  <c r="D138" i="61"/>
  <c r="A138" i="61"/>
  <c r="U137" i="61"/>
  <c r="Q137" i="61"/>
  <c r="P137" i="61"/>
  <c r="V137" i="61" s="1"/>
  <c r="U136" i="61"/>
  <c r="R136" i="61"/>
  <c r="Q136" i="61"/>
  <c r="L136" i="61"/>
  <c r="K136" i="61"/>
  <c r="K149" i="61" s="1"/>
  <c r="L148" i="61" s="1"/>
  <c r="G136" i="61"/>
  <c r="F136" i="61"/>
  <c r="D136" i="61"/>
  <c r="A136" i="61"/>
  <c r="R135" i="61"/>
  <c r="Q135" i="61"/>
  <c r="T134" i="61"/>
  <c r="H144" i="61" s="1"/>
  <c r="S134" i="61"/>
  <c r="P134" i="61"/>
  <c r="P142" i="61" s="1"/>
  <c r="Z113" i="61"/>
  <c r="Y113" i="61"/>
  <c r="X113" i="61"/>
  <c r="W113" i="61"/>
  <c r="V113" i="61"/>
  <c r="U113" i="61"/>
  <c r="T113" i="61"/>
  <c r="S113" i="61"/>
  <c r="O113" i="61"/>
  <c r="K113" i="61"/>
  <c r="Z112" i="61"/>
  <c r="Y112" i="61"/>
  <c r="X112" i="61"/>
  <c r="W112" i="61"/>
  <c r="V112" i="61"/>
  <c r="U112" i="61"/>
  <c r="T112" i="61"/>
  <c r="S112" i="61"/>
  <c r="O112" i="61"/>
  <c r="K112" i="61"/>
  <c r="Z111" i="61"/>
  <c r="Y111" i="61"/>
  <c r="X111" i="61"/>
  <c r="W111" i="61"/>
  <c r="V111" i="61"/>
  <c r="U111" i="61"/>
  <c r="T111" i="61"/>
  <c r="S111" i="61"/>
  <c r="O111" i="61"/>
  <c r="K111" i="61"/>
  <c r="Z110" i="61"/>
  <c r="Y110" i="61"/>
  <c r="X110" i="61"/>
  <c r="W110" i="61"/>
  <c r="V110" i="61"/>
  <c r="U110" i="61"/>
  <c r="T110" i="61"/>
  <c r="S110" i="61"/>
  <c r="O110" i="61"/>
  <c r="K110" i="61"/>
  <c r="Z109" i="61"/>
  <c r="Y109" i="61"/>
  <c r="X109" i="61"/>
  <c r="W109" i="61"/>
  <c r="V109" i="61"/>
  <c r="U109" i="61"/>
  <c r="T109" i="61"/>
  <c r="S109" i="61"/>
  <c r="O109" i="61"/>
  <c r="K109" i="61"/>
  <c r="Z108" i="61"/>
  <c r="Y108" i="61"/>
  <c r="X108" i="61"/>
  <c r="W108" i="61"/>
  <c r="V108" i="61"/>
  <c r="U108" i="61"/>
  <c r="T108" i="61"/>
  <c r="S108" i="61"/>
  <c r="O108" i="61"/>
  <c r="K108" i="61"/>
  <c r="Z107" i="61"/>
  <c r="Y107" i="61"/>
  <c r="X107" i="61"/>
  <c r="W107" i="61"/>
  <c r="V107" i="61"/>
  <c r="U107" i="61"/>
  <c r="T107" i="61"/>
  <c r="S107" i="61"/>
  <c r="O107" i="61"/>
  <c r="K107" i="61"/>
  <c r="Z106" i="61"/>
  <c r="Y106" i="61"/>
  <c r="X106" i="61"/>
  <c r="W106" i="61"/>
  <c r="V106" i="61"/>
  <c r="U106" i="61"/>
  <c r="T106" i="61"/>
  <c r="S106" i="61"/>
  <c r="O106" i="61"/>
  <c r="K106" i="61"/>
  <c r="Z105" i="61"/>
  <c r="Y105" i="61"/>
  <c r="X105" i="61"/>
  <c r="W105" i="61"/>
  <c r="V105" i="61"/>
  <c r="U105" i="61"/>
  <c r="T105" i="61"/>
  <c r="S105" i="61"/>
  <c r="O105" i="61"/>
  <c r="K105" i="61"/>
  <c r="Z104" i="61"/>
  <c r="Y104" i="61"/>
  <c r="X104" i="61"/>
  <c r="W104" i="61"/>
  <c r="U23" i="61" s="1"/>
  <c r="V104" i="61"/>
  <c r="U104" i="61"/>
  <c r="T104" i="61"/>
  <c r="S104" i="61"/>
  <c r="O104" i="61"/>
  <c r="K104" i="61"/>
  <c r="Z103" i="61"/>
  <c r="Y103" i="61"/>
  <c r="X103" i="61"/>
  <c r="W103" i="61"/>
  <c r="V103" i="61"/>
  <c r="U103" i="61"/>
  <c r="T103" i="61"/>
  <c r="U20" i="61" s="1"/>
  <c r="S103" i="61"/>
  <c r="U19" i="61" s="1"/>
  <c r="O103" i="61"/>
  <c r="K103" i="61"/>
  <c r="B103" i="61"/>
  <c r="C103" i="61" s="1"/>
  <c r="B104" i="61" s="1"/>
  <c r="C104" i="61" s="1"/>
  <c r="B105" i="61" s="1"/>
  <c r="C105" i="61" s="1"/>
  <c r="B106" i="61" s="1"/>
  <c r="C106" i="61" s="1"/>
  <c r="B107" i="61" s="1"/>
  <c r="C107" i="61" s="1"/>
  <c r="B108" i="61" s="1"/>
  <c r="C108" i="61" s="1"/>
  <c r="B109" i="61" s="1"/>
  <c r="C109" i="61" s="1"/>
  <c r="B110" i="61" s="1"/>
  <c r="C110" i="61" s="1"/>
  <c r="B111" i="61" s="1"/>
  <c r="C111" i="61" s="1"/>
  <c r="B112" i="61" s="1"/>
  <c r="C112" i="61" s="1"/>
  <c r="B113" i="61" s="1"/>
  <c r="C113" i="61" s="1"/>
  <c r="A103" i="61"/>
  <c r="Z102" i="61"/>
  <c r="Y102" i="61"/>
  <c r="U25" i="61" s="1"/>
  <c r="X102" i="61"/>
  <c r="U24" i="61" s="1"/>
  <c r="W102" i="61"/>
  <c r="V102" i="61"/>
  <c r="U102" i="61"/>
  <c r="T102" i="61"/>
  <c r="S102" i="61"/>
  <c r="O102" i="61"/>
  <c r="K102" i="61"/>
  <c r="Z101" i="61"/>
  <c r="Y101" i="61"/>
  <c r="X101" i="61"/>
  <c r="W101" i="61"/>
  <c r="V101" i="61"/>
  <c r="U101" i="61"/>
  <c r="T101" i="61"/>
  <c r="S101" i="61"/>
  <c r="O101" i="61"/>
  <c r="K101" i="61"/>
  <c r="Z100" i="61"/>
  <c r="Y100" i="61"/>
  <c r="X100" i="61"/>
  <c r="W100" i="61"/>
  <c r="V100" i="61"/>
  <c r="U100" i="61"/>
  <c r="T100" i="61"/>
  <c r="S100" i="61"/>
  <c r="O100" i="61"/>
  <c r="K100" i="61"/>
  <c r="Z99" i="61"/>
  <c r="Y99" i="61"/>
  <c r="X99" i="61"/>
  <c r="W99" i="61"/>
  <c r="V99" i="61"/>
  <c r="U99" i="61"/>
  <c r="T99" i="61"/>
  <c r="S99" i="61"/>
  <c r="O99" i="61"/>
  <c r="K99" i="61"/>
  <c r="Z98" i="61"/>
  <c r="Y98" i="61"/>
  <c r="X98" i="61"/>
  <c r="W98" i="61"/>
  <c r="V98" i="61"/>
  <c r="U98" i="61"/>
  <c r="T98" i="61"/>
  <c r="S98" i="61"/>
  <c r="O98" i="61"/>
  <c r="K98" i="61"/>
  <c r="Z97" i="61"/>
  <c r="Y97" i="61"/>
  <c r="X97" i="61"/>
  <c r="W97" i="61"/>
  <c r="V97" i="61"/>
  <c r="U97" i="61"/>
  <c r="T97" i="61"/>
  <c r="S97" i="61"/>
  <c r="O97" i="61"/>
  <c r="K97" i="61"/>
  <c r="Z96" i="61"/>
  <c r="Y96" i="61"/>
  <c r="X96" i="61"/>
  <c r="W96" i="61"/>
  <c r="V96" i="61"/>
  <c r="U96" i="61"/>
  <c r="T96" i="61"/>
  <c r="S96" i="61"/>
  <c r="O96" i="61"/>
  <c r="K96" i="61"/>
  <c r="Z95" i="61"/>
  <c r="Y95" i="61"/>
  <c r="X95" i="61"/>
  <c r="W95" i="61"/>
  <c r="V95" i="61"/>
  <c r="U95" i="61"/>
  <c r="T95" i="61"/>
  <c r="S95" i="61"/>
  <c r="O95" i="61"/>
  <c r="K95" i="61"/>
  <c r="Z94" i="61"/>
  <c r="Y94" i="61"/>
  <c r="X94" i="61"/>
  <c r="W94" i="61"/>
  <c r="V94" i="61"/>
  <c r="U94" i="61"/>
  <c r="T94" i="61"/>
  <c r="S94" i="61"/>
  <c r="O94" i="61"/>
  <c r="K94" i="61"/>
  <c r="Z93" i="61"/>
  <c r="Y93" i="61"/>
  <c r="X93" i="61"/>
  <c r="W93" i="61"/>
  <c r="V93" i="61"/>
  <c r="U93" i="61"/>
  <c r="T93" i="61"/>
  <c r="T20" i="61" s="1"/>
  <c r="S93" i="61"/>
  <c r="O93" i="61"/>
  <c r="K93" i="61"/>
  <c r="Z92" i="61"/>
  <c r="Y92" i="61"/>
  <c r="T25" i="61" s="1"/>
  <c r="X92" i="61"/>
  <c r="T24" i="61" s="1"/>
  <c r="W92" i="61"/>
  <c r="V92" i="61"/>
  <c r="U92" i="61"/>
  <c r="T92" i="61"/>
  <c r="S92" i="61"/>
  <c r="O92" i="61"/>
  <c r="K92" i="61"/>
  <c r="C92" i="61"/>
  <c r="B93" i="61" s="1"/>
  <c r="C93" i="61" s="1"/>
  <c r="B94" i="61" s="1"/>
  <c r="C94" i="61" s="1"/>
  <c r="B95" i="61" s="1"/>
  <c r="C95" i="61" s="1"/>
  <c r="B96" i="61" s="1"/>
  <c r="C96" i="61" s="1"/>
  <c r="B97" i="61" s="1"/>
  <c r="C97" i="61" s="1"/>
  <c r="B98" i="61" s="1"/>
  <c r="C98" i="61" s="1"/>
  <c r="B99" i="61" s="1"/>
  <c r="C99" i="61" s="1"/>
  <c r="B100" i="61" s="1"/>
  <c r="C100" i="61" s="1"/>
  <c r="B101" i="61" s="1"/>
  <c r="C101" i="61" s="1"/>
  <c r="B102" i="61" s="1"/>
  <c r="C102" i="61" s="1"/>
  <c r="B92" i="61"/>
  <c r="A92" i="61"/>
  <c r="Z91" i="61"/>
  <c r="Y91" i="61"/>
  <c r="X91" i="61"/>
  <c r="W91" i="61"/>
  <c r="V91" i="61"/>
  <c r="T22" i="61" s="1"/>
  <c r="U91" i="61"/>
  <c r="T21" i="61" s="1"/>
  <c r="T91" i="61"/>
  <c r="S91" i="61"/>
  <c r="O91" i="61"/>
  <c r="K91" i="61"/>
  <c r="Z90" i="61"/>
  <c r="Y90" i="61"/>
  <c r="X90" i="61"/>
  <c r="W90" i="61"/>
  <c r="V90" i="61"/>
  <c r="U90" i="61"/>
  <c r="T90" i="61"/>
  <c r="S90" i="61"/>
  <c r="O90" i="61"/>
  <c r="K90" i="61"/>
  <c r="Z89" i="61"/>
  <c r="Y89" i="61"/>
  <c r="X89" i="61"/>
  <c r="W89" i="61"/>
  <c r="V89" i="61"/>
  <c r="U89" i="61"/>
  <c r="T89" i="61"/>
  <c r="S89" i="61"/>
  <c r="O89" i="61"/>
  <c r="K89" i="61"/>
  <c r="Z88" i="61"/>
  <c r="Y88" i="61"/>
  <c r="X88" i="61"/>
  <c r="W88" i="61"/>
  <c r="V88" i="61"/>
  <c r="U88" i="61"/>
  <c r="T88" i="61"/>
  <c r="S88" i="61"/>
  <c r="O88" i="61"/>
  <c r="K88" i="61"/>
  <c r="Z87" i="61"/>
  <c r="Y87" i="61"/>
  <c r="X87" i="61"/>
  <c r="W87" i="61"/>
  <c r="V87" i="61"/>
  <c r="U87" i="61"/>
  <c r="T87" i="61"/>
  <c r="S87" i="61"/>
  <c r="O87" i="61"/>
  <c r="K87" i="61"/>
  <c r="Z86" i="61"/>
  <c r="Y86" i="61"/>
  <c r="X86" i="61"/>
  <c r="W86" i="61"/>
  <c r="V86" i="61"/>
  <c r="U86" i="61"/>
  <c r="T86" i="61"/>
  <c r="S86" i="61"/>
  <c r="O86" i="61"/>
  <c r="K86" i="61"/>
  <c r="Z85" i="61"/>
  <c r="Y85" i="61"/>
  <c r="X85" i="61"/>
  <c r="W85" i="61"/>
  <c r="V85" i="61"/>
  <c r="U85" i="61"/>
  <c r="T85" i="61"/>
  <c r="S85" i="61"/>
  <c r="O85" i="61"/>
  <c r="K85" i="61"/>
  <c r="Z84" i="61"/>
  <c r="Y84" i="61"/>
  <c r="X84" i="61"/>
  <c r="W84" i="61"/>
  <c r="V84" i="61"/>
  <c r="U84" i="61"/>
  <c r="T84" i="61"/>
  <c r="S84" i="61"/>
  <c r="O84" i="61"/>
  <c r="K84" i="61"/>
  <c r="Z83" i="61"/>
  <c r="Y83" i="61"/>
  <c r="X83" i="61"/>
  <c r="W83" i="61"/>
  <c r="V83" i="61"/>
  <c r="U83" i="61"/>
  <c r="T83" i="61"/>
  <c r="S83" i="61"/>
  <c r="O83" i="61"/>
  <c r="K83" i="61"/>
  <c r="Z82" i="61"/>
  <c r="Y82" i="61"/>
  <c r="X82" i="61"/>
  <c r="W82" i="61"/>
  <c r="S23" i="61" s="1"/>
  <c r="V82" i="61"/>
  <c r="U82" i="61"/>
  <c r="T82" i="61"/>
  <c r="S82" i="61"/>
  <c r="O82" i="61"/>
  <c r="K82" i="61"/>
  <c r="B82" i="61"/>
  <c r="C82" i="61" s="1"/>
  <c r="B83" i="61" s="1"/>
  <c r="C83" i="61" s="1"/>
  <c r="B84" i="61" s="1"/>
  <c r="C84" i="61" s="1"/>
  <c r="B85" i="61" s="1"/>
  <c r="C85" i="61" s="1"/>
  <c r="B86" i="61" s="1"/>
  <c r="C86" i="61" s="1"/>
  <c r="B87" i="61" s="1"/>
  <c r="C87" i="61" s="1"/>
  <c r="B88" i="61" s="1"/>
  <c r="C88" i="61" s="1"/>
  <c r="B89" i="61" s="1"/>
  <c r="C89" i="61" s="1"/>
  <c r="B90" i="61" s="1"/>
  <c r="C90" i="61" s="1"/>
  <c r="B91" i="61" s="1"/>
  <c r="C91" i="61" s="1"/>
  <c r="Z81" i="61"/>
  <c r="Y81" i="61"/>
  <c r="X81" i="61"/>
  <c r="W81" i="61"/>
  <c r="V81" i="61"/>
  <c r="U81" i="61"/>
  <c r="T81" i="61"/>
  <c r="S20" i="61" s="1"/>
  <c r="S81" i="61"/>
  <c r="O81" i="61"/>
  <c r="K81" i="61"/>
  <c r="C81" i="61"/>
  <c r="B81" i="61"/>
  <c r="A81" i="61"/>
  <c r="Z80" i="61"/>
  <c r="S26" i="61" s="1"/>
  <c r="Y80" i="61"/>
  <c r="S25" i="61" s="1"/>
  <c r="X80" i="61"/>
  <c r="S24" i="61" s="1"/>
  <c r="W80" i="61"/>
  <c r="V80" i="61"/>
  <c r="S22" i="61" s="1"/>
  <c r="U80" i="61"/>
  <c r="S21" i="61" s="1"/>
  <c r="T80" i="61"/>
  <c r="S80" i="61"/>
  <c r="O80" i="61"/>
  <c r="K80" i="61"/>
  <c r="Z79" i="61"/>
  <c r="Y79" i="61"/>
  <c r="X79" i="61"/>
  <c r="W79" i="61"/>
  <c r="V79" i="61"/>
  <c r="U79" i="61"/>
  <c r="T79" i="61"/>
  <c r="S79" i="61"/>
  <c r="O79" i="61"/>
  <c r="K79" i="61"/>
  <c r="Z78" i="61"/>
  <c r="Y78" i="61"/>
  <c r="X78" i="61"/>
  <c r="W78" i="61"/>
  <c r="V78" i="61"/>
  <c r="U78" i="61"/>
  <c r="T78" i="61"/>
  <c r="S78" i="61"/>
  <c r="O78" i="61"/>
  <c r="K78" i="61"/>
  <c r="Z77" i="61"/>
  <c r="Y77" i="61"/>
  <c r="X77" i="61"/>
  <c r="W77" i="61"/>
  <c r="V77" i="61"/>
  <c r="U77" i="61"/>
  <c r="T77" i="61"/>
  <c r="S77" i="61"/>
  <c r="O77" i="61"/>
  <c r="K77" i="61"/>
  <c r="Z76" i="61"/>
  <c r="Y76" i="61"/>
  <c r="X76" i="61"/>
  <c r="W76" i="61"/>
  <c r="V76" i="61"/>
  <c r="U76" i="61"/>
  <c r="T76" i="61"/>
  <c r="S76" i="61"/>
  <c r="O76" i="61"/>
  <c r="K76" i="61"/>
  <c r="Z75" i="61"/>
  <c r="Y75" i="61"/>
  <c r="X75" i="61"/>
  <c r="W75" i="61"/>
  <c r="V75" i="61"/>
  <c r="U75" i="61"/>
  <c r="T75" i="61"/>
  <c r="S75" i="61"/>
  <c r="O75" i="61"/>
  <c r="K75" i="61"/>
  <c r="Z74" i="61"/>
  <c r="Y74" i="61"/>
  <c r="X74" i="61"/>
  <c r="W74" i="61"/>
  <c r="V74" i="61"/>
  <c r="U74" i="61"/>
  <c r="T74" i="61"/>
  <c r="S74" i="61"/>
  <c r="O74" i="61"/>
  <c r="K74" i="61"/>
  <c r="Z73" i="61"/>
  <c r="Y73" i="61"/>
  <c r="X73" i="61"/>
  <c r="W73" i="61"/>
  <c r="V73" i="61"/>
  <c r="U73" i="61"/>
  <c r="T73" i="61"/>
  <c r="S73" i="61"/>
  <c r="O73" i="61"/>
  <c r="K73" i="61"/>
  <c r="Z72" i="61"/>
  <c r="Y72" i="61"/>
  <c r="X72" i="61"/>
  <c r="W72" i="61"/>
  <c r="V72" i="61"/>
  <c r="U72" i="61"/>
  <c r="T72" i="61"/>
  <c r="S72" i="61"/>
  <c r="O72" i="61"/>
  <c r="K72" i="61"/>
  <c r="Z71" i="61"/>
  <c r="Y71" i="61"/>
  <c r="X71" i="61"/>
  <c r="W71" i="61"/>
  <c r="V71" i="61"/>
  <c r="R22" i="61" s="1"/>
  <c r="U71" i="61"/>
  <c r="T71" i="61"/>
  <c r="S71" i="61"/>
  <c r="O71" i="61"/>
  <c r="K71" i="61"/>
  <c r="B71" i="61"/>
  <c r="C71" i="61" s="1"/>
  <c r="B72" i="61" s="1"/>
  <c r="C72" i="61" s="1"/>
  <c r="B73" i="61" s="1"/>
  <c r="C73" i="61" s="1"/>
  <c r="B74" i="61" s="1"/>
  <c r="C74" i="61" s="1"/>
  <c r="B75" i="61" s="1"/>
  <c r="C75" i="61" s="1"/>
  <c r="B76" i="61" s="1"/>
  <c r="C76" i="61" s="1"/>
  <c r="B77" i="61" s="1"/>
  <c r="C77" i="61" s="1"/>
  <c r="B78" i="61" s="1"/>
  <c r="C78" i="61" s="1"/>
  <c r="B79" i="61" s="1"/>
  <c r="C79" i="61" s="1"/>
  <c r="B80" i="61" s="1"/>
  <c r="C80" i="61" s="1"/>
  <c r="Z70" i="61"/>
  <c r="R26" i="61" s="1"/>
  <c r="Y70" i="61"/>
  <c r="X70" i="61"/>
  <c r="W70" i="61"/>
  <c r="V70" i="61"/>
  <c r="U70" i="61"/>
  <c r="T70" i="61"/>
  <c r="S70" i="61"/>
  <c r="R19" i="61" s="1"/>
  <c r="O70" i="61"/>
  <c r="K70" i="61"/>
  <c r="C70" i="61"/>
  <c r="B70" i="61"/>
  <c r="A70" i="61"/>
  <c r="Z69" i="61"/>
  <c r="Y69" i="61"/>
  <c r="X69" i="61"/>
  <c r="W69" i="61"/>
  <c r="R23" i="61" s="1"/>
  <c r="V69" i="61"/>
  <c r="U69" i="61"/>
  <c r="T69" i="61"/>
  <c r="S69" i="61"/>
  <c r="O69" i="61"/>
  <c r="K69" i="61"/>
  <c r="Z68" i="61"/>
  <c r="Y68" i="61"/>
  <c r="X68" i="61"/>
  <c r="W68" i="61"/>
  <c r="V68" i="61"/>
  <c r="U68" i="61"/>
  <c r="T68" i="61"/>
  <c r="S68" i="61"/>
  <c r="O68" i="61"/>
  <c r="K68" i="61"/>
  <c r="Z67" i="61"/>
  <c r="Y67" i="61"/>
  <c r="X67" i="61"/>
  <c r="W67" i="61"/>
  <c r="V67" i="61"/>
  <c r="U67" i="61"/>
  <c r="T67" i="61"/>
  <c r="S67" i="61"/>
  <c r="O67" i="61"/>
  <c r="K67" i="61"/>
  <c r="Z66" i="61"/>
  <c r="Y66" i="61"/>
  <c r="X66" i="61"/>
  <c r="W66" i="61"/>
  <c r="V66" i="61"/>
  <c r="U66" i="61"/>
  <c r="T66" i="61"/>
  <c r="S66" i="61"/>
  <c r="O66" i="61"/>
  <c r="K66" i="61"/>
  <c r="Z65" i="61"/>
  <c r="Y65" i="61"/>
  <c r="X65" i="61"/>
  <c r="W65" i="61"/>
  <c r="V65" i="61"/>
  <c r="U65" i="61"/>
  <c r="T65" i="61"/>
  <c r="S65" i="61"/>
  <c r="O65" i="61"/>
  <c r="K65" i="61"/>
  <c r="Z64" i="61"/>
  <c r="Y64" i="61"/>
  <c r="X64" i="61"/>
  <c r="W64" i="61"/>
  <c r="V64" i="61"/>
  <c r="U64" i="61"/>
  <c r="T64" i="61"/>
  <c r="S64" i="61"/>
  <c r="O64" i="61"/>
  <c r="K64" i="61"/>
  <c r="Z63" i="61"/>
  <c r="Y63" i="61"/>
  <c r="X63" i="61"/>
  <c r="W63" i="61"/>
  <c r="V63" i="61"/>
  <c r="U63" i="61"/>
  <c r="T63" i="61"/>
  <c r="S63" i="61"/>
  <c r="O63" i="61"/>
  <c r="K63" i="61"/>
  <c r="Z62" i="61"/>
  <c r="Y62" i="61"/>
  <c r="X62" i="61"/>
  <c r="W62" i="61"/>
  <c r="V62" i="61"/>
  <c r="U62" i="61"/>
  <c r="T62" i="61"/>
  <c r="S62" i="61"/>
  <c r="O62" i="61"/>
  <c r="K62" i="61"/>
  <c r="Z61" i="61"/>
  <c r="Y61" i="61"/>
  <c r="X61" i="61"/>
  <c r="W61" i="61"/>
  <c r="V61" i="61"/>
  <c r="U61" i="61"/>
  <c r="T61" i="61"/>
  <c r="S61" i="61"/>
  <c r="O61" i="61"/>
  <c r="K61" i="61"/>
  <c r="Z60" i="61"/>
  <c r="Y60" i="61"/>
  <c r="X60" i="61"/>
  <c r="W60" i="61"/>
  <c r="V60" i="61"/>
  <c r="U60" i="61"/>
  <c r="T60" i="61"/>
  <c r="S60" i="61"/>
  <c r="S114" i="61" s="1"/>
  <c r="O60" i="61"/>
  <c r="K60" i="61"/>
  <c r="Z59" i="61"/>
  <c r="Y59" i="61"/>
  <c r="X59" i="61"/>
  <c r="W59" i="61"/>
  <c r="V59" i="61"/>
  <c r="U59" i="61"/>
  <c r="T59" i="61"/>
  <c r="S59" i="61"/>
  <c r="O59" i="61"/>
  <c r="K59" i="61"/>
  <c r="B59" i="61"/>
  <c r="C59" i="61" s="1"/>
  <c r="B60" i="61" s="1"/>
  <c r="C60" i="61" s="1"/>
  <c r="B61" i="61" s="1"/>
  <c r="C61" i="61" s="1"/>
  <c r="B62" i="61" s="1"/>
  <c r="C62" i="61" s="1"/>
  <c r="B63" i="61" s="1"/>
  <c r="C63" i="61" s="1"/>
  <c r="B64" i="61" s="1"/>
  <c r="C64" i="61" s="1"/>
  <c r="B65" i="61" s="1"/>
  <c r="C65" i="61" s="1"/>
  <c r="B66" i="61" s="1"/>
  <c r="C66" i="61" s="1"/>
  <c r="B67" i="61" s="1"/>
  <c r="C67" i="61" s="1"/>
  <c r="B68" i="61" s="1"/>
  <c r="C68" i="61" s="1"/>
  <c r="B69" i="61" s="1"/>
  <c r="C69" i="61" s="1"/>
  <c r="A59" i="61"/>
  <c r="Z58" i="61"/>
  <c r="Y58" i="61"/>
  <c r="X58" i="61"/>
  <c r="W58" i="61"/>
  <c r="V58" i="61"/>
  <c r="U58" i="61"/>
  <c r="T58" i="61"/>
  <c r="S58" i="61"/>
  <c r="O58" i="61"/>
  <c r="K58" i="61"/>
  <c r="Z57" i="61"/>
  <c r="Y57" i="61"/>
  <c r="X57" i="61"/>
  <c r="W57" i="61"/>
  <c r="V57" i="61"/>
  <c r="U57" i="61"/>
  <c r="T57" i="61"/>
  <c r="S57" i="61"/>
  <c r="O57" i="61"/>
  <c r="K57" i="61"/>
  <c r="Z56" i="61"/>
  <c r="Y56" i="61"/>
  <c r="X56" i="61"/>
  <c r="W56" i="61"/>
  <c r="V56" i="61"/>
  <c r="U56" i="61"/>
  <c r="T56" i="61"/>
  <c r="S56" i="61"/>
  <c r="O56" i="61"/>
  <c r="K56" i="61"/>
  <c r="Z55" i="61"/>
  <c r="Y55" i="61"/>
  <c r="X55" i="61"/>
  <c r="W55" i="61"/>
  <c r="V55" i="61"/>
  <c r="U55" i="61"/>
  <c r="T55" i="61"/>
  <c r="S55" i="61"/>
  <c r="O55" i="61"/>
  <c r="K55" i="61"/>
  <c r="Z54" i="61"/>
  <c r="Y54" i="61"/>
  <c r="X54" i="61"/>
  <c r="W54" i="61"/>
  <c r="V54" i="61"/>
  <c r="U54" i="61"/>
  <c r="T54" i="61"/>
  <c r="S54" i="61"/>
  <c r="O54" i="61"/>
  <c r="K54" i="61"/>
  <c r="Z53" i="61"/>
  <c r="Y53" i="61"/>
  <c r="X53" i="61"/>
  <c r="W53" i="61"/>
  <c r="V53" i="61"/>
  <c r="U53" i="61"/>
  <c r="T53" i="61"/>
  <c r="S53" i="61"/>
  <c r="O53" i="61"/>
  <c r="K53" i="61"/>
  <c r="Z52" i="61"/>
  <c r="Y52" i="61"/>
  <c r="X52" i="61"/>
  <c r="W52" i="61"/>
  <c r="V52" i="61"/>
  <c r="U52" i="61"/>
  <c r="T52" i="61"/>
  <c r="S52" i="61"/>
  <c r="O52" i="61"/>
  <c r="K52" i="61"/>
  <c r="Z51" i="61"/>
  <c r="Y51" i="61"/>
  <c r="X51" i="61"/>
  <c r="W51" i="61"/>
  <c r="V51" i="61"/>
  <c r="U51" i="61"/>
  <c r="T51" i="61"/>
  <c r="S51" i="61"/>
  <c r="O51" i="61"/>
  <c r="K51" i="61"/>
  <c r="Z50" i="61"/>
  <c r="Y50" i="61"/>
  <c r="X50" i="61"/>
  <c r="W50" i="61"/>
  <c r="V50" i="61"/>
  <c r="U50" i="61"/>
  <c r="T50" i="61"/>
  <c r="S50" i="61"/>
  <c r="O50" i="61"/>
  <c r="K50" i="61"/>
  <c r="Z49" i="61"/>
  <c r="Y49" i="61"/>
  <c r="X49" i="61"/>
  <c r="W49" i="61"/>
  <c r="V49" i="61"/>
  <c r="U49" i="61"/>
  <c r="T49" i="61"/>
  <c r="S49" i="61"/>
  <c r="O49" i="61"/>
  <c r="K49" i="61"/>
  <c r="Z48" i="61"/>
  <c r="Z114" i="61" s="1"/>
  <c r="Y48" i="61"/>
  <c r="X48" i="61"/>
  <c r="W48" i="61"/>
  <c r="V48" i="61"/>
  <c r="U48" i="61"/>
  <c r="P21" i="61" s="1"/>
  <c r="V21" i="61" s="1"/>
  <c r="T48" i="61"/>
  <c r="P20" i="61" s="1"/>
  <c r="V20" i="61" s="1"/>
  <c r="S48" i="61"/>
  <c r="O48" i="61"/>
  <c r="K48" i="61"/>
  <c r="Z47" i="61"/>
  <c r="Y47" i="61"/>
  <c r="P25" i="61" s="1"/>
  <c r="X47" i="61"/>
  <c r="P24" i="61" s="1"/>
  <c r="W47" i="61"/>
  <c r="W114" i="61" s="1"/>
  <c r="V47" i="61"/>
  <c r="V114" i="61" s="1"/>
  <c r="U47" i="61"/>
  <c r="U114" i="61" s="1"/>
  <c r="T47" i="61"/>
  <c r="S47" i="61"/>
  <c r="O47" i="61"/>
  <c r="K47" i="61"/>
  <c r="C47" i="61"/>
  <c r="B48" i="61" s="1"/>
  <c r="C48" i="61" s="1"/>
  <c r="B49" i="61" s="1"/>
  <c r="C49" i="61" s="1"/>
  <c r="B50" i="61" s="1"/>
  <c r="C50" i="61" s="1"/>
  <c r="B51" i="61" s="1"/>
  <c r="C51" i="61" s="1"/>
  <c r="B52" i="61" s="1"/>
  <c r="C52" i="61" s="1"/>
  <c r="B53" i="61" s="1"/>
  <c r="C53" i="61" s="1"/>
  <c r="B54" i="61" s="1"/>
  <c r="C54" i="61" s="1"/>
  <c r="B55" i="61" s="1"/>
  <c r="C55" i="61" s="1"/>
  <c r="B56" i="61" s="1"/>
  <c r="C56" i="61" s="1"/>
  <c r="B57" i="61" s="1"/>
  <c r="C57" i="61" s="1"/>
  <c r="B58" i="61" s="1"/>
  <c r="C58" i="61" s="1"/>
  <c r="B47" i="61"/>
  <c r="A47" i="61"/>
  <c r="L43" i="61"/>
  <c r="K42" i="61"/>
  <c r="K41" i="61"/>
  <c r="K40" i="61"/>
  <c r="K39" i="61"/>
  <c r="K38" i="61"/>
  <c r="K37" i="61"/>
  <c r="K43" i="61" s="1"/>
  <c r="K31" i="61"/>
  <c r="H3" i="61" s="1"/>
  <c r="F31" i="61"/>
  <c r="D31" i="61"/>
  <c r="A31" i="61"/>
  <c r="K29" i="61"/>
  <c r="L29" i="61" s="1"/>
  <c r="F29" i="61"/>
  <c r="D29" i="61"/>
  <c r="A29" i="61"/>
  <c r="L27" i="61"/>
  <c r="K27" i="61"/>
  <c r="G27" i="61"/>
  <c r="F27" i="61"/>
  <c r="D27" i="61"/>
  <c r="A27" i="61"/>
  <c r="U26" i="61"/>
  <c r="T26" i="61"/>
  <c r="Q26" i="61"/>
  <c r="P26" i="61"/>
  <c r="V26" i="61" s="1"/>
  <c r="R25" i="61"/>
  <c r="Q25" i="61"/>
  <c r="L25" i="61"/>
  <c r="K25" i="61"/>
  <c r="G25" i="61"/>
  <c r="F25" i="61"/>
  <c r="D25" i="61"/>
  <c r="A25" i="61"/>
  <c r="R24" i="61"/>
  <c r="Q24" i="61"/>
  <c r="T23" i="61"/>
  <c r="Q23" i="61"/>
  <c r="P23" i="61"/>
  <c r="L23" i="61"/>
  <c r="K23" i="61"/>
  <c r="G23" i="61"/>
  <c r="F23" i="61"/>
  <c r="D23" i="61"/>
  <c r="A23" i="61"/>
  <c r="U22" i="61"/>
  <c r="Q22" i="61"/>
  <c r="P22" i="61"/>
  <c r="U21" i="61"/>
  <c r="R21" i="61"/>
  <c r="Q21" i="61"/>
  <c r="L21" i="61"/>
  <c r="K21" i="61"/>
  <c r="K34" i="61" s="1"/>
  <c r="L33" i="61" s="1"/>
  <c r="G21" i="61"/>
  <c r="F21" i="61"/>
  <c r="D21" i="61"/>
  <c r="A21" i="61"/>
  <c r="R20" i="61"/>
  <c r="Q20" i="61"/>
  <c r="T19" i="61"/>
  <c r="H29" i="61" s="1"/>
  <c r="S19" i="61"/>
  <c r="P19" i="61"/>
  <c r="Z228" i="60"/>
  <c r="Y228" i="60"/>
  <c r="X228" i="60"/>
  <c r="W228" i="60"/>
  <c r="V228" i="60"/>
  <c r="U228" i="60"/>
  <c r="T228" i="60"/>
  <c r="S228" i="60"/>
  <c r="O228" i="60"/>
  <c r="K228" i="60"/>
  <c r="Z227" i="60"/>
  <c r="Y227" i="60"/>
  <c r="X227" i="60"/>
  <c r="W227" i="60"/>
  <c r="V227" i="60"/>
  <c r="U227" i="60"/>
  <c r="T227" i="60"/>
  <c r="S227" i="60"/>
  <c r="O227" i="60"/>
  <c r="K227" i="60"/>
  <c r="Z226" i="60"/>
  <c r="Y226" i="60"/>
  <c r="X226" i="60"/>
  <c r="W226" i="60"/>
  <c r="V226" i="60"/>
  <c r="U226" i="60"/>
  <c r="T226" i="60"/>
  <c r="S226" i="60"/>
  <c r="O226" i="60"/>
  <c r="K226" i="60"/>
  <c r="Z225" i="60"/>
  <c r="Y225" i="60"/>
  <c r="X225" i="60"/>
  <c r="W225" i="60"/>
  <c r="V225" i="60"/>
  <c r="U225" i="60"/>
  <c r="T225" i="60"/>
  <c r="S225" i="60"/>
  <c r="O225" i="60"/>
  <c r="K225" i="60"/>
  <c r="Z224" i="60"/>
  <c r="Y224" i="60"/>
  <c r="X224" i="60"/>
  <c r="W224" i="60"/>
  <c r="V224" i="60"/>
  <c r="U224" i="60"/>
  <c r="T224" i="60"/>
  <c r="S224" i="60"/>
  <c r="O224" i="60"/>
  <c r="K224" i="60"/>
  <c r="Z223" i="60"/>
  <c r="Y223" i="60"/>
  <c r="X223" i="60"/>
  <c r="W223" i="60"/>
  <c r="V223" i="60"/>
  <c r="U223" i="60"/>
  <c r="T223" i="60"/>
  <c r="S223" i="60"/>
  <c r="O223" i="60"/>
  <c r="K223" i="60"/>
  <c r="Z222" i="60"/>
  <c r="Y222" i="60"/>
  <c r="X222" i="60"/>
  <c r="W222" i="60"/>
  <c r="V222" i="60"/>
  <c r="U222" i="60"/>
  <c r="T222" i="60"/>
  <c r="S222" i="60"/>
  <c r="O222" i="60"/>
  <c r="K222" i="60"/>
  <c r="Z221" i="60"/>
  <c r="Y221" i="60"/>
  <c r="X221" i="60"/>
  <c r="W221" i="60"/>
  <c r="V221" i="60"/>
  <c r="U221" i="60"/>
  <c r="T221" i="60"/>
  <c r="S221" i="60"/>
  <c r="O221" i="60"/>
  <c r="K221" i="60"/>
  <c r="Z220" i="60"/>
  <c r="Y220" i="60"/>
  <c r="X220" i="60"/>
  <c r="W220" i="60"/>
  <c r="V220" i="60"/>
  <c r="U220" i="60"/>
  <c r="T220" i="60"/>
  <c r="S220" i="60"/>
  <c r="O220" i="60"/>
  <c r="K220" i="60"/>
  <c r="Z219" i="60"/>
  <c r="Y219" i="60"/>
  <c r="X219" i="60"/>
  <c r="W219" i="60"/>
  <c r="V219" i="60"/>
  <c r="U219" i="60"/>
  <c r="T219" i="60"/>
  <c r="S219" i="60"/>
  <c r="O219" i="60"/>
  <c r="K219" i="60"/>
  <c r="Z218" i="60"/>
  <c r="U141" i="60" s="1"/>
  <c r="Y218" i="60"/>
  <c r="X218" i="60"/>
  <c r="W218" i="60"/>
  <c r="V218" i="60"/>
  <c r="U137" i="60" s="1"/>
  <c r="U218" i="60"/>
  <c r="T218" i="60"/>
  <c r="S218" i="60"/>
  <c r="U134" i="60" s="1"/>
  <c r="O218" i="60"/>
  <c r="K218" i="60"/>
  <c r="B218" i="60"/>
  <c r="C218" i="60" s="1"/>
  <c r="B219" i="60" s="1"/>
  <c r="C219" i="60" s="1"/>
  <c r="B220" i="60" s="1"/>
  <c r="C220" i="60" s="1"/>
  <c r="B221" i="60" s="1"/>
  <c r="C221" i="60" s="1"/>
  <c r="B222" i="60" s="1"/>
  <c r="C222" i="60" s="1"/>
  <c r="B223" i="60" s="1"/>
  <c r="C223" i="60" s="1"/>
  <c r="B224" i="60" s="1"/>
  <c r="C224" i="60" s="1"/>
  <c r="B225" i="60" s="1"/>
  <c r="C225" i="60" s="1"/>
  <c r="B226" i="60" s="1"/>
  <c r="C226" i="60" s="1"/>
  <c r="B227" i="60" s="1"/>
  <c r="C227" i="60" s="1"/>
  <c r="B228" i="60" s="1"/>
  <c r="C228" i="60" s="1"/>
  <c r="A218" i="60"/>
  <c r="Z217" i="60"/>
  <c r="Y217" i="60"/>
  <c r="X217" i="60"/>
  <c r="U139" i="60" s="1"/>
  <c r="W217" i="60"/>
  <c r="U138" i="60" s="1"/>
  <c r="V217" i="60"/>
  <c r="U217" i="60"/>
  <c r="T217" i="60"/>
  <c r="S217" i="60"/>
  <c r="O217" i="60"/>
  <c r="K217" i="60"/>
  <c r="Z216" i="60"/>
  <c r="Y216" i="60"/>
  <c r="X216" i="60"/>
  <c r="W216" i="60"/>
  <c r="V216" i="60"/>
  <c r="U216" i="60"/>
  <c r="T216" i="60"/>
  <c r="S216" i="60"/>
  <c r="O216" i="60"/>
  <c r="K216" i="60"/>
  <c r="Z215" i="60"/>
  <c r="Y215" i="60"/>
  <c r="X215" i="60"/>
  <c r="W215" i="60"/>
  <c r="V215" i="60"/>
  <c r="U215" i="60"/>
  <c r="T215" i="60"/>
  <c r="S215" i="60"/>
  <c r="O215" i="60"/>
  <c r="K215" i="60"/>
  <c r="Z214" i="60"/>
  <c r="Y214" i="60"/>
  <c r="X214" i="60"/>
  <c r="W214" i="60"/>
  <c r="V214" i="60"/>
  <c r="U214" i="60"/>
  <c r="T214" i="60"/>
  <c r="S214" i="60"/>
  <c r="O214" i="60"/>
  <c r="K214" i="60"/>
  <c r="Z213" i="60"/>
  <c r="Y213" i="60"/>
  <c r="X213" i="60"/>
  <c r="W213" i="60"/>
  <c r="V213" i="60"/>
  <c r="U213" i="60"/>
  <c r="T213" i="60"/>
  <c r="S213" i="60"/>
  <c r="O213" i="60"/>
  <c r="K213" i="60"/>
  <c r="Z212" i="60"/>
  <c r="Y212" i="60"/>
  <c r="X212" i="60"/>
  <c r="W212" i="60"/>
  <c r="V212" i="60"/>
  <c r="U212" i="60"/>
  <c r="T212" i="60"/>
  <c r="S212" i="60"/>
  <c r="O212" i="60"/>
  <c r="K212" i="60"/>
  <c r="Z211" i="60"/>
  <c r="Y211" i="60"/>
  <c r="X211" i="60"/>
  <c r="W211" i="60"/>
  <c r="V211" i="60"/>
  <c r="U211" i="60"/>
  <c r="T211" i="60"/>
  <c r="S211" i="60"/>
  <c r="O211" i="60"/>
  <c r="K211" i="60"/>
  <c r="Z210" i="60"/>
  <c r="Y210" i="60"/>
  <c r="X210" i="60"/>
  <c r="W210" i="60"/>
  <c r="V210" i="60"/>
  <c r="U210" i="60"/>
  <c r="T210" i="60"/>
  <c r="S210" i="60"/>
  <c r="O210" i="60"/>
  <c r="K210" i="60"/>
  <c r="Z209" i="60"/>
  <c r="Y209" i="60"/>
  <c r="X209" i="60"/>
  <c r="W209" i="60"/>
  <c r="V209" i="60"/>
  <c r="U209" i="60"/>
  <c r="T209" i="60"/>
  <c r="S209" i="60"/>
  <c r="O209" i="60"/>
  <c r="K209" i="60"/>
  <c r="Z208" i="60"/>
  <c r="Y208" i="60"/>
  <c r="X208" i="60"/>
  <c r="W208" i="60"/>
  <c r="V208" i="60"/>
  <c r="U208" i="60"/>
  <c r="T208" i="60"/>
  <c r="T135" i="60" s="1"/>
  <c r="S208" i="60"/>
  <c r="O208" i="60"/>
  <c r="K208" i="60"/>
  <c r="Z207" i="60"/>
  <c r="Y207" i="60"/>
  <c r="X207" i="60"/>
  <c r="T139" i="60" s="1"/>
  <c r="W207" i="60"/>
  <c r="V207" i="60"/>
  <c r="U207" i="60"/>
  <c r="T207" i="60"/>
  <c r="S207" i="60"/>
  <c r="T134" i="60" s="1"/>
  <c r="O207" i="60"/>
  <c r="K207" i="60"/>
  <c r="C207" i="60"/>
  <c r="B208" i="60" s="1"/>
  <c r="C208" i="60" s="1"/>
  <c r="B209" i="60" s="1"/>
  <c r="C209" i="60" s="1"/>
  <c r="B210" i="60" s="1"/>
  <c r="C210" i="60" s="1"/>
  <c r="B211" i="60" s="1"/>
  <c r="C211" i="60" s="1"/>
  <c r="B212" i="60" s="1"/>
  <c r="C212" i="60" s="1"/>
  <c r="B213" i="60" s="1"/>
  <c r="C213" i="60" s="1"/>
  <c r="B214" i="60" s="1"/>
  <c r="C214" i="60" s="1"/>
  <c r="B215" i="60" s="1"/>
  <c r="C215" i="60" s="1"/>
  <c r="B216" i="60" s="1"/>
  <c r="C216" i="60" s="1"/>
  <c r="B217" i="60" s="1"/>
  <c r="C217" i="60" s="1"/>
  <c r="B207" i="60"/>
  <c r="A207" i="60"/>
  <c r="Z206" i="60"/>
  <c r="Y206" i="60"/>
  <c r="X206" i="60"/>
  <c r="W206" i="60"/>
  <c r="V206" i="60"/>
  <c r="U206" i="60"/>
  <c r="T136" i="60" s="1"/>
  <c r="T206" i="60"/>
  <c r="S206" i="60"/>
  <c r="O206" i="60"/>
  <c r="K206" i="60"/>
  <c r="Z205" i="60"/>
  <c r="Y205" i="60"/>
  <c r="X205" i="60"/>
  <c r="W205" i="60"/>
  <c r="V205" i="60"/>
  <c r="U205" i="60"/>
  <c r="T205" i="60"/>
  <c r="S205" i="60"/>
  <c r="O205" i="60"/>
  <c r="K205" i="60"/>
  <c r="Z204" i="60"/>
  <c r="Y204" i="60"/>
  <c r="X204" i="60"/>
  <c r="W204" i="60"/>
  <c r="V204" i="60"/>
  <c r="U204" i="60"/>
  <c r="T204" i="60"/>
  <c r="S204" i="60"/>
  <c r="O204" i="60"/>
  <c r="K204" i="60"/>
  <c r="Z203" i="60"/>
  <c r="Y203" i="60"/>
  <c r="X203" i="60"/>
  <c r="W203" i="60"/>
  <c r="V203" i="60"/>
  <c r="U203" i="60"/>
  <c r="T203" i="60"/>
  <c r="S203" i="60"/>
  <c r="O203" i="60"/>
  <c r="K203" i="60"/>
  <c r="Z202" i="60"/>
  <c r="Y202" i="60"/>
  <c r="X202" i="60"/>
  <c r="W202" i="60"/>
  <c r="V202" i="60"/>
  <c r="U202" i="60"/>
  <c r="T202" i="60"/>
  <c r="S202" i="60"/>
  <c r="O202" i="60"/>
  <c r="K202" i="60"/>
  <c r="Z201" i="60"/>
  <c r="Y201" i="60"/>
  <c r="X201" i="60"/>
  <c r="W201" i="60"/>
  <c r="V201" i="60"/>
  <c r="U201" i="60"/>
  <c r="T201" i="60"/>
  <c r="S201" i="60"/>
  <c r="O201" i="60"/>
  <c r="K201" i="60"/>
  <c r="Z200" i="60"/>
  <c r="Y200" i="60"/>
  <c r="X200" i="60"/>
  <c r="W200" i="60"/>
  <c r="V200" i="60"/>
  <c r="U200" i="60"/>
  <c r="T200" i="60"/>
  <c r="S200" i="60"/>
  <c r="O200" i="60"/>
  <c r="K200" i="60"/>
  <c r="Z199" i="60"/>
  <c r="Y199" i="60"/>
  <c r="X199" i="60"/>
  <c r="W199" i="60"/>
  <c r="V199" i="60"/>
  <c r="U199" i="60"/>
  <c r="T199" i="60"/>
  <c r="S199" i="60"/>
  <c r="O199" i="60"/>
  <c r="K199" i="60"/>
  <c r="Z198" i="60"/>
  <c r="Y198" i="60"/>
  <c r="X198" i="60"/>
  <c r="W198" i="60"/>
  <c r="V198" i="60"/>
  <c r="U198" i="60"/>
  <c r="T198" i="60"/>
  <c r="S198" i="60"/>
  <c r="O198" i="60"/>
  <c r="K198" i="60"/>
  <c r="Z197" i="60"/>
  <c r="Y197" i="60"/>
  <c r="X197" i="60"/>
  <c r="W197" i="60"/>
  <c r="V197" i="60"/>
  <c r="U197" i="60"/>
  <c r="T197" i="60"/>
  <c r="S197" i="60"/>
  <c r="O197" i="60"/>
  <c r="K197" i="60"/>
  <c r="Z196" i="60"/>
  <c r="Y196" i="60"/>
  <c r="X196" i="60"/>
  <c r="S139" i="60" s="1"/>
  <c r="W196" i="60"/>
  <c r="V196" i="60"/>
  <c r="U196" i="60"/>
  <c r="T196" i="60"/>
  <c r="S135" i="60" s="1"/>
  <c r="S196" i="60"/>
  <c r="O196" i="60"/>
  <c r="K196" i="60"/>
  <c r="C196" i="60"/>
  <c r="B197" i="60" s="1"/>
  <c r="C197" i="60" s="1"/>
  <c r="B198" i="60" s="1"/>
  <c r="C198" i="60" s="1"/>
  <c r="B199" i="60" s="1"/>
  <c r="C199" i="60" s="1"/>
  <c r="B200" i="60" s="1"/>
  <c r="C200" i="60" s="1"/>
  <c r="B201" i="60" s="1"/>
  <c r="C201" i="60" s="1"/>
  <c r="B202" i="60" s="1"/>
  <c r="C202" i="60" s="1"/>
  <c r="B203" i="60" s="1"/>
  <c r="C203" i="60" s="1"/>
  <c r="B204" i="60" s="1"/>
  <c r="C204" i="60" s="1"/>
  <c r="B205" i="60" s="1"/>
  <c r="C205" i="60" s="1"/>
  <c r="B206" i="60" s="1"/>
  <c r="C206" i="60" s="1"/>
  <c r="B196" i="60"/>
  <c r="A196" i="60"/>
  <c r="Z195" i="60"/>
  <c r="S141" i="60" s="1"/>
  <c r="Y195" i="60"/>
  <c r="S140" i="60" s="1"/>
  <c r="X195" i="60"/>
  <c r="W195" i="60"/>
  <c r="V195" i="60"/>
  <c r="U195" i="60"/>
  <c r="S136" i="60" s="1"/>
  <c r="T195" i="60"/>
  <c r="S195" i="60"/>
  <c r="O195" i="60"/>
  <c r="K195" i="60"/>
  <c r="Z194" i="60"/>
  <c r="Y194" i="60"/>
  <c r="X194" i="60"/>
  <c r="W194" i="60"/>
  <c r="V194" i="60"/>
  <c r="U194" i="60"/>
  <c r="T194" i="60"/>
  <c r="S194" i="60"/>
  <c r="O194" i="60"/>
  <c r="K194" i="60"/>
  <c r="Z193" i="60"/>
  <c r="Y193" i="60"/>
  <c r="X193" i="60"/>
  <c r="W193" i="60"/>
  <c r="V193" i="60"/>
  <c r="U193" i="60"/>
  <c r="T193" i="60"/>
  <c r="S193" i="60"/>
  <c r="O193" i="60"/>
  <c r="K193" i="60"/>
  <c r="Z192" i="60"/>
  <c r="Y192" i="60"/>
  <c r="X192" i="60"/>
  <c r="W192" i="60"/>
  <c r="V192" i="60"/>
  <c r="U192" i="60"/>
  <c r="T192" i="60"/>
  <c r="S192" i="60"/>
  <c r="O192" i="60"/>
  <c r="K192" i="60"/>
  <c r="Z191" i="60"/>
  <c r="Y191" i="60"/>
  <c r="X191" i="60"/>
  <c r="W191" i="60"/>
  <c r="V191" i="60"/>
  <c r="U191" i="60"/>
  <c r="T191" i="60"/>
  <c r="S191" i="60"/>
  <c r="O191" i="60"/>
  <c r="K191" i="60"/>
  <c r="Z190" i="60"/>
  <c r="Y190" i="60"/>
  <c r="X190" i="60"/>
  <c r="W190" i="60"/>
  <c r="V190" i="60"/>
  <c r="U190" i="60"/>
  <c r="T190" i="60"/>
  <c r="S190" i="60"/>
  <c r="O190" i="60"/>
  <c r="K190" i="60"/>
  <c r="Z189" i="60"/>
  <c r="Y189" i="60"/>
  <c r="X189" i="60"/>
  <c r="W189" i="60"/>
  <c r="V189" i="60"/>
  <c r="U189" i="60"/>
  <c r="T189" i="60"/>
  <c r="S189" i="60"/>
  <c r="O189" i="60"/>
  <c r="K189" i="60"/>
  <c r="Z188" i="60"/>
  <c r="Y188" i="60"/>
  <c r="X188" i="60"/>
  <c r="W188" i="60"/>
  <c r="V188" i="60"/>
  <c r="U188" i="60"/>
  <c r="T188" i="60"/>
  <c r="S188" i="60"/>
  <c r="O188" i="60"/>
  <c r="K188" i="60"/>
  <c r="Z187" i="60"/>
  <c r="Y187" i="60"/>
  <c r="X187" i="60"/>
  <c r="W187" i="60"/>
  <c r="V187" i="60"/>
  <c r="U187" i="60"/>
  <c r="T187" i="60"/>
  <c r="S187" i="60"/>
  <c r="O187" i="60"/>
  <c r="K187" i="60"/>
  <c r="Z186" i="60"/>
  <c r="Y186" i="60"/>
  <c r="X186" i="60"/>
  <c r="W186" i="60"/>
  <c r="V186" i="60"/>
  <c r="U186" i="60"/>
  <c r="T186" i="60"/>
  <c r="S186" i="60"/>
  <c r="O186" i="60"/>
  <c r="K186" i="60"/>
  <c r="Z185" i="60"/>
  <c r="Y185" i="60"/>
  <c r="R140" i="60" s="1"/>
  <c r="X185" i="60"/>
  <c r="W185" i="60"/>
  <c r="V185" i="60"/>
  <c r="U185" i="60"/>
  <c r="R136" i="60" s="1"/>
  <c r="T185" i="60"/>
  <c r="S185" i="60"/>
  <c r="O185" i="60"/>
  <c r="K185" i="60"/>
  <c r="C185" i="60"/>
  <c r="B186" i="60" s="1"/>
  <c r="C186" i="60" s="1"/>
  <c r="B187" i="60" s="1"/>
  <c r="C187" i="60" s="1"/>
  <c r="B188" i="60" s="1"/>
  <c r="C188" i="60" s="1"/>
  <c r="B189" i="60" s="1"/>
  <c r="C189" i="60" s="1"/>
  <c r="B190" i="60" s="1"/>
  <c r="C190" i="60" s="1"/>
  <c r="B191" i="60" s="1"/>
  <c r="C191" i="60" s="1"/>
  <c r="B192" i="60" s="1"/>
  <c r="C192" i="60" s="1"/>
  <c r="B193" i="60" s="1"/>
  <c r="C193" i="60" s="1"/>
  <c r="B194" i="60" s="1"/>
  <c r="C194" i="60" s="1"/>
  <c r="B195" i="60" s="1"/>
  <c r="C195" i="60" s="1"/>
  <c r="B185" i="60"/>
  <c r="A185" i="60"/>
  <c r="Z184" i="60"/>
  <c r="R141" i="60" s="1"/>
  <c r="Y184" i="60"/>
  <c r="X184" i="60"/>
  <c r="W184" i="60"/>
  <c r="R138" i="60" s="1"/>
  <c r="V184" i="60"/>
  <c r="R137" i="60" s="1"/>
  <c r="U184" i="60"/>
  <c r="T184" i="60"/>
  <c r="S184" i="60"/>
  <c r="O184" i="60"/>
  <c r="K184" i="60"/>
  <c r="Z183" i="60"/>
  <c r="Y183" i="60"/>
  <c r="X183" i="60"/>
  <c r="W183" i="60"/>
  <c r="V183" i="60"/>
  <c r="U183" i="60"/>
  <c r="T183" i="60"/>
  <c r="S183" i="60"/>
  <c r="O183" i="60"/>
  <c r="K183" i="60"/>
  <c r="Z182" i="60"/>
  <c r="Y182" i="60"/>
  <c r="X182" i="60"/>
  <c r="W182" i="60"/>
  <c r="V182" i="60"/>
  <c r="U182" i="60"/>
  <c r="T182" i="60"/>
  <c r="S182" i="60"/>
  <c r="O182" i="60"/>
  <c r="K182" i="60"/>
  <c r="Z181" i="60"/>
  <c r="Y181" i="60"/>
  <c r="X181" i="60"/>
  <c r="W181" i="60"/>
  <c r="V181" i="60"/>
  <c r="U181" i="60"/>
  <c r="T181" i="60"/>
  <c r="S181" i="60"/>
  <c r="O181" i="60"/>
  <c r="K181" i="60"/>
  <c r="Z180" i="60"/>
  <c r="Y180" i="60"/>
  <c r="X180" i="60"/>
  <c r="W180" i="60"/>
  <c r="V180" i="60"/>
  <c r="U180" i="60"/>
  <c r="T180" i="60"/>
  <c r="S180" i="60"/>
  <c r="O180" i="60"/>
  <c r="K180" i="60"/>
  <c r="Z179" i="60"/>
  <c r="Y179" i="60"/>
  <c r="X179" i="60"/>
  <c r="W179" i="60"/>
  <c r="V179" i="60"/>
  <c r="U179" i="60"/>
  <c r="T179" i="60"/>
  <c r="S179" i="60"/>
  <c r="O179" i="60"/>
  <c r="K179" i="60"/>
  <c r="Z178" i="60"/>
  <c r="Y178" i="60"/>
  <c r="X178" i="60"/>
  <c r="W178" i="60"/>
  <c r="V178" i="60"/>
  <c r="U178" i="60"/>
  <c r="T178" i="60"/>
  <c r="S178" i="60"/>
  <c r="O178" i="60"/>
  <c r="K178" i="60"/>
  <c r="Z177" i="60"/>
  <c r="Y177" i="60"/>
  <c r="X177" i="60"/>
  <c r="W177" i="60"/>
  <c r="V177" i="60"/>
  <c r="U177" i="60"/>
  <c r="T177" i="60"/>
  <c r="S177" i="60"/>
  <c r="O177" i="60"/>
  <c r="K177" i="60"/>
  <c r="Z176" i="60"/>
  <c r="Y176" i="60"/>
  <c r="X176" i="60"/>
  <c r="W176" i="60"/>
  <c r="V176" i="60"/>
  <c r="U176" i="60"/>
  <c r="T176" i="60"/>
  <c r="S176" i="60"/>
  <c r="O176" i="60"/>
  <c r="K176" i="60"/>
  <c r="Z175" i="60"/>
  <c r="Y175" i="60"/>
  <c r="X175" i="60"/>
  <c r="W175" i="60"/>
  <c r="V175" i="60"/>
  <c r="U175" i="60"/>
  <c r="T175" i="60"/>
  <c r="S175" i="60"/>
  <c r="S229" i="60" s="1"/>
  <c r="O175" i="60"/>
  <c r="K175" i="60"/>
  <c r="Z174" i="60"/>
  <c r="Z229" i="60" s="1"/>
  <c r="Y174" i="60"/>
  <c r="X174" i="60"/>
  <c r="W174" i="60"/>
  <c r="V174" i="60"/>
  <c r="V229" i="60" s="1"/>
  <c r="U174" i="60"/>
  <c r="T174" i="60"/>
  <c r="S174" i="60"/>
  <c r="O174" i="60"/>
  <c r="K174" i="60"/>
  <c r="B174" i="60"/>
  <c r="C174" i="60" s="1"/>
  <c r="B175" i="60" s="1"/>
  <c r="C175" i="60" s="1"/>
  <c r="B176" i="60" s="1"/>
  <c r="C176" i="60" s="1"/>
  <c r="B177" i="60" s="1"/>
  <c r="C177" i="60" s="1"/>
  <c r="B178" i="60" s="1"/>
  <c r="C178" i="60" s="1"/>
  <c r="B179" i="60" s="1"/>
  <c r="C179" i="60" s="1"/>
  <c r="B180" i="60" s="1"/>
  <c r="C180" i="60" s="1"/>
  <c r="B181" i="60" s="1"/>
  <c r="C181" i="60" s="1"/>
  <c r="B182" i="60" s="1"/>
  <c r="C182" i="60" s="1"/>
  <c r="B183" i="60" s="1"/>
  <c r="C183" i="60" s="1"/>
  <c r="B184" i="60" s="1"/>
  <c r="C184" i="60" s="1"/>
  <c r="A174" i="60"/>
  <c r="Z173" i="60"/>
  <c r="Y173" i="60"/>
  <c r="X173" i="60"/>
  <c r="W173" i="60"/>
  <c r="V173" i="60"/>
  <c r="U173" i="60"/>
  <c r="T173" i="60"/>
  <c r="S173" i="60"/>
  <c r="O173" i="60"/>
  <c r="K173" i="60"/>
  <c r="Z172" i="60"/>
  <c r="Y172" i="60"/>
  <c r="X172" i="60"/>
  <c r="W172" i="60"/>
  <c r="V172" i="60"/>
  <c r="U172" i="60"/>
  <c r="T172" i="60"/>
  <c r="S172" i="60"/>
  <c r="O172" i="60"/>
  <c r="K172" i="60"/>
  <c r="Z171" i="60"/>
  <c r="Y171" i="60"/>
  <c r="X171" i="60"/>
  <c r="W171" i="60"/>
  <c r="V171" i="60"/>
  <c r="U171" i="60"/>
  <c r="T171" i="60"/>
  <c r="S171" i="60"/>
  <c r="O171" i="60"/>
  <c r="K171" i="60"/>
  <c r="Z170" i="60"/>
  <c r="Y170" i="60"/>
  <c r="X170" i="60"/>
  <c r="W170" i="60"/>
  <c r="V170" i="60"/>
  <c r="U170" i="60"/>
  <c r="T170" i="60"/>
  <c r="S170" i="60"/>
  <c r="O170" i="60"/>
  <c r="K170" i="60"/>
  <c r="Z169" i="60"/>
  <c r="Y169" i="60"/>
  <c r="X169" i="60"/>
  <c r="W169" i="60"/>
  <c r="V169" i="60"/>
  <c r="U169" i="60"/>
  <c r="T169" i="60"/>
  <c r="S169" i="60"/>
  <c r="O169" i="60"/>
  <c r="K169" i="60"/>
  <c r="Z168" i="60"/>
  <c r="Y168" i="60"/>
  <c r="X168" i="60"/>
  <c r="W168" i="60"/>
  <c r="V168" i="60"/>
  <c r="U168" i="60"/>
  <c r="T168" i="60"/>
  <c r="S168" i="60"/>
  <c r="O168" i="60"/>
  <c r="K168" i="60"/>
  <c r="Z167" i="60"/>
  <c r="Y167" i="60"/>
  <c r="X167" i="60"/>
  <c r="W167" i="60"/>
  <c r="V167" i="60"/>
  <c r="U167" i="60"/>
  <c r="T167" i="60"/>
  <c r="S167" i="60"/>
  <c r="O167" i="60"/>
  <c r="K167" i="60"/>
  <c r="Z166" i="60"/>
  <c r="Y166" i="60"/>
  <c r="X166" i="60"/>
  <c r="W166" i="60"/>
  <c r="V166" i="60"/>
  <c r="U166" i="60"/>
  <c r="T166" i="60"/>
  <c r="S166" i="60"/>
  <c r="O166" i="60"/>
  <c r="K166" i="60"/>
  <c r="Z165" i="60"/>
  <c r="Y165" i="60"/>
  <c r="X165" i="60"/>
  <c r="W165" i="60"/>
  <c r="V165" i="60"/>
  <c r="U165" i="60"/>
  <c r="T165" i="60"/>
  <c r="S165" i="60"/>
  <c r="O165" i="60"/>
  <c r="K165" i="60"/>
  <c r="Z164" i="60"/>
  <c r="Y164" i="60"/>
  <c r="X164" i="60"/>
  <c r="W164" i="60"/>
  <c r="V164" i="60"/>
  <c r="U164" i="60"/>
  <c r="T164" i="60"/>
  <c r="S164" i="60"/>
  <c r="O164" i="60"/>
  <c r="K164" i="60"/>
  <c r="Z163" i="60"/>
  <c r="Y163" i="60"/>
  <c r="X163" i="60"/>
  <c r="W163" i="60"/>
  <c r="V163" i="60"/>
  <c r="U163" i="60"/>
  <c r="T163" i="60"/>
  <c r="P135" i="60" s="1"/>
  <c r="V135" i="60" s="1"/>
  <c r="S163" i="60"/>
  <c r="O163" i="60"/>
  <c r="K163" i="60"/>
  <c r="Z162" i="60"/>
  <c r="Y162" i="60"/>
  <c r="Y229" i="60" s="1"/>
  <c r="X162" i="60"/>
  <c r="P139" i="60" s="1"/>
  <c r="W162" i="60"/>
  <c r="W229" i="60" s="1"/>
  <c r="V162" i="60"/>
  <c r="U162" i="60"/>
  <c r="U229" i="60" s="1"/>
  <c r="T162" i="60"/>
  <c r="T229" i="60" s="1"/>
  <c r="S162" i="60"/>
  <c r="O162" i="60"/>
  <c r="K162" i="60"/>
  <c r="C162" i="60"/>
  <c r="B163" i="60" s="1"/>
  <c r="C163" i="60" s="1"/>
  <c r="B164" i="60" s="1"/>
  <c r="C164" i="60" s="1"/>
  <c r="B165" i="60" s="1"/>
  <c r="C165" i="60" s="1"/>
  <c r="B166" i="60" s="1"/>
  <c r="C166" i="60" s="1"/>
  <c r="B167" i="60" s="1"/>
  <c r="C167" i="60" s="1"/>
  <c r="B168" i="60" s="1"/>
  <c r="C168" i="60" s="1"/>
  <c r="B169" i="60" s="1"/>
  <c r="C169" i="60" s="1"/>
  <c r="B170" i="60" s="1"/>
  <c r="C170" i="60" s="1"/>
  <c r="B171" i="60" s="1"/>
  <c r="C171" i="60" s="1"/>
  <c r="B172" i="60" s="1"/>
  <c r="C172" i="60" s="1"/>
  <c r="B173" i="60" s="1"/>
  <c r="C173" i="60" s="1"/>
  <c r="B162" i="60"/>
  <c r="A162" i="60"/>
  <c r="L158" i="60"/>
  <c r="K157" i="60"/>
  <c r="K156" i="60"/>
  <c r="K155" i="60"/>
  <c r="K154" i="60"/>
  <c r="K153" i="60"/>
  <c r="K152" i="60"/>
  <c r="K158" i="60" s="1"/>
  <c r="K146" i="60"/>
  <c r="G146" i="60" s="1"/>
  <c r="F146" i="60"/>
  <c r="D146" i="60"/>
  <c r="A146" i="60"/>
  <c r="L144" i="60"/>
  <c r="K144" i="60"/>
  <c r="G144" i="60" s="1"/>
  <c r="F144" i="60"/>
  <c r="D144" i="60"/>
  <c r="A144" i="60"/>
  <c r="K142" i="60"/>
  <c r="G142" i="60"/>
  <c r="F142" i="60"/>
  <c r="D142" i="60"/>
  <c r="A142" i="60"/>
  <c r="T141" i="60"/>
  <c r="Q141" i="60"/>
  <c r="P141" i="60"/>
  <c r="V141" i="60" s="1"/>
  <c r="U140" i="60"/>
  <c r="T140" i="60"/>
  <c r="Q140" i="60"/>
  <c r="P140" i="60"/>
  <c r="V140" i="60" s="1"/>
  <c r="K140" i="60"/>
  <c r="L141" i="60" s="1"/>
  <c r="G140" i="60"/>
  <c r="F140" i="60"/>
  <c r="D140" i="60"/>
  <c r="J140" i="60" s="1"/>
  <c r="A140" i="60"/>
  <c r="R139" i="60"/>
  <c r="Q139" i="60"/>
  <c r="T138" i="60"/>
  <c r="S138" i="60"/>
  <c r="Q138" i="60"/>
  <c r="P138" i="60"/>
  <c r="K138" i="60"/>
  <c r="G138" i="60"/>
  <c r="F138" i="60"/>
  <c r="D138" i="60"/>
  <c r="A138" i="60"/>
  <c r="T137" i="60"/>
  <c r="S137" i="60"/>
  <c r="Q137" i="60"/>
  <c r="P137" i="60"/>
  <c r="U136" i="60"/>
  <c r="Q136" i="60"/>
  <c r="P136" i="60"/>
  <c r="L136" i="60"/>
  <c r="K136" i="60"/>
  <c r="G136" i="60"/>
  <c r="F136" i="60"/>
  <c r="D136" i="60"/>
  <c r="A136" i="60"/>
  <c r="U135" i="60"/>
  <c r="R135" i="60"/>
  <c r="Q135" i="60"/>
  <c r="S134" i="60"/>
  <c r="R134" i="60"/>
  <c r="H140" i="60" s="1"/>
  <c r="P134" i="60"/>
  <c r="Z113" i="60"/>
  <c r="Y113" i="60"/>
  <c r="X113" i="60"/>
  <c r="W113" i="60"/>
  <c r="V113" i="60"/>
  <c r="U113" i="60"/>
  <c r="T113" i="60"/>
  <c r="S113" i="60"/>
  <c r="O113" i="60"/>
  <c r="K113" i="60"/>
  <c r="Z112" i="60"/>
  <c r="Y112" i="60"/>
  <c r="X112" i="60"/>
  <c r="W112" i="60"/>
  <c r="V112" i="60"/>
  <c r="U112" i="60"/>
  <c r="T112" i="60"/>
  <c r="S112" i="60"/>
  <c r="O112" i="60"/>
  <c r="K112" i="60"/>
  <c r="Z111" i="60"/>
  <c r="Y111" i="60"/>
  <c r="X111" i="60"/>
  <c r="W111" i="60"/>
  <c r="V111" i="60"/>
  <c r="U111" i="60"/>
  <c r="T111" i="60"/>
  <c r="S111" i="60"/>
  <c r="O111" i="60"/>
  <c r="K111" i="60"/>
  <c r="Z110" i="60"/>
  <c r="Y110" i="60"/>
  <c r="X110" i="60"/>
  <c r="W110" i="60"/>
  <c r="V110" i="60"/>
  <c r="U110" i="60"/>
  <c r="T110" i="60"/>
  <c r="S110" i="60"/>
  <c r="O110" i="60"/>
  <c r="K110" i="60"/>
  <c r="Z109" i="60"/>
  <c r="Y109" i="60"/>
  <c r="X109" i="60"/>
  <c r="W109" i="60"/>
  <c r="V109" i="60"/>
  <c r="U109" i="60"/>
  <c r="T109" i="60"/>
  <c r="S109" i="60"/>
  <c r="O109" i="60"/>
  <c r="K109" i="60"/>
  <c r="Z108" i="60"/>
  <c r="Y108" i="60"/>
  <c r="X108" i="60"/>
  <c r="W108" i="60"/>
  <c r="V108" i="60"/>
  <c r="U108" i="60"/>
  <c r="T108" i="60"/>
  <c r="S108" i="60"/>
  <c r="O108" i="60"/>
  <c r="K108" i="60"/>
  <c r="Z107" i="60"/>
  <c r="Y107" i="60"/>
  <c r="X107" i="60"/>
  <c r="W107" i="60"/>
  <c r="V107" i="60"/>
  <c r="U107" i="60"/>
  <c r="T107" i="60"/>
  <c r="S107" i="60"/>
  <c r="O107" i="60"/>
  <c r="K107" i="60"/>
  <c r="Z106" i="60"/>
  <c r="Y106" i="60"/>
  <c r="X106" i="60"/>
  <c r="W106" i="60"/>
  <c r="V106" i="60"/>
  <c r="U106" i="60"/>
  <c r="T106" i="60"/>
  <c r="S106" i="60"/>
  <c r="O106" i="60"/>
  <c r="K106" i="60"/>
  <c r="Z105" i="60"/>
  <c r="Y105" i="60"/>
  <c r="X105" i="60"/>
  <c r="W105" i="60"/>
  <c r="V105" i="60"/>
  <c r="U105" i="60"/>
  <c r="T105" i="60"/>
  <c r="S105" i="60"/>
  <c r="O105" i="60"/>
  <c r="K105" i="60"/>
  <c r="Z104" i="60"/>
  <c r="Y104" i="60"/>
  <c r="X104" i="60"/>
  <c r="W104" i="60"/>
  <c r="V104" i="60"/>
  <c r="U104" i="60"/>
  <c r="T104" i="60"/>
  <c r="S104" i="60"/>
  <c r="O104" i="60"/>
  <c r="K104" i="60"/>
  <c r="B104" i="60"/>
  <c r="C104" i="60" s="1"/>
  <c r="B105" i="60" s="1"/>
  <c r="C105" i="60" s="1"/>
  <c r="B106" i="60" s="1"/>
  <c r="C106" i="60" s="1"/>
  <c r="B107" i="60" s="1"/>
  <c r="C107" i="60" s="1"/>
  <c r="B108" i="60" s="1"/>
  <c r="C108" i="60" s="1"/>
  <c r="B109" i="60" s="1"/>
  <c r="C109" i="60" s="1"/>
  <c r="B110" i="60" s="1"/>
  <c r="C110" i="60" s="1"/>
  <c r="B111" i="60" s="1"/>
  <c r="C111" i="60" s="1"/>
  <c r="B112" i="60" s="1"/>
  <c r="C112" i="60" s="1"/>
  <c r="B113" i="60" s="1"/>
  <c r="C113" i="60" s="1"/>
  <c r="Z103" i="60"/>
  <c r="U26" i="60" s="1"/>
  <c r="Y103" i="60"/>
  <c r="X103" i="60"/>
  <c r="W103" i="60"/>
  <c r="V103" i="60"/>
  <c r="U22" i="60" s="1"/>
  <c r="U103" i="60"/>
  <c r="T103" i="60"/>
  <c r="S103" i="60"/>
  <c r="U19" i="60" s="1"/>
  <c r="O103" i="60"/>
  <c r="K103" i="60"/>
  <c r="C103" i="60"/>
  <c r="B103" i="60"/>
  <c r="A103" i="60"/>
  <c r="Z102" i="60"/>
  <c r="Y102" i="60"/>
  <c r="X102" i="60"/>
  <c r="U24" i="60" s="1"/>
  <c r="W102" i="60"/>
  <c r="U23" i="60" s="1"/>
  <c r="V102" i="60"/>
  <c r="U102" i="60"/>
  <c r="T102" i="60"/>
  <c r="S102" i="60"/>
  <c r="O102" i="60"/>
  <c r="K102" i="60"/>
  <c r="Z101" i="60"/>
  <c r="Y101" i="60"/>
  <c r="X101" i="60"/>
  <c r="W101" i="60"/>
  <c r="V101" i="60"/>
  <c r="U101" i="60"/>
  <c r="T101" i="60"/>
  <c r="S101" i="60"/>
  <c r="O101" i="60"/>
  <c r="K101" i="60"/>
  <c r="Z100" i="60"/>
  <c r="Y100" i="60"/>
  <c r="X100" i="60"/>
  <c r="W100" i="60"/>
  <c r="V100" i="60"/>
  <c r="U100" i="60"/>
  <c r="T100" i="60"/>
  <c r="S100" i="60"/>
  <c r="O100" i="60"/>
  <c r="K100" i="60"/>
  <c r="Z99" i="60"/>
  <c r="Y99" i="60"/>
  <c r="X99" i="60"/>
  <c r="W99" i="60"/>
  <c r="V99" i="60"/>
  <c r="U99" i="60"/>
  <c r="T99" i="60"/>
  <c r="S99" i="60"/>
  <c r="O99" i="60"/>
  <c r="K99" i="60"/>
  <c r="Z98" i="60"/>
  <c r="Y98" i="60"/>
  <c r="X98" i="60"/>
  <c r="W98" i="60"/>
  <c r="V98" i="60"/>
  <c r="U98" i="60"/>
  <c r="T98" i="60"/>
  <c r="S98" i="60"/>
  <c r="O98" i="60"/>
  <c r="K98" i="60"/>
  <c r="Z97" i="60"/>
  <c r="Y97" i="60"/>
  <c r="X97" i="60"/>
  <c r="W97" i="60"/>
  <c r="V97" i="60"/>
  <c r="U97" i="60"/>
  <c r="T97" i="60"/>
  <c r="S97" i="60"/>
  <c r="O97" i="60"/>
  <c r="K97" i="60"/>
  <c r="Z96" i="60"/>
  <c r="Y96" i="60"/>
  <c r="X96" i="60"/>
  <c r="W96" i="60"/>
  <c r="V96" i="60"/>
  <c r="U96" i="60"/>
  <c r="T96" i="60"/>
  <c r="S96" i="60"/>
  <c r="O96" i="60"/>
  <c r="K96" i="60"/>
  <c r="Z95" i="60"/>
  <c r="Y95" i="60"/>
  <c r="X95" i="60"/>
  <c r="W95" i="60"/>
  <c r="V95" i="60"/>
  <c r="U95" i="60"/>
  <c r="T95" i="60"/>
  <c r="S95" i="60"/>
  <c r="O95" i="60"/>
  <c r="K95" i="60"/>
  <c r="Z94" i="60"/>
  <c r="Y94" i="60"/>
  <c r="X94" i="60"/>
  <c r="W94" i="60"/>
  <c r="V94" i="60"/>
  <c r="U94" i="60"/>
  <c r="T94" i="60"/>
  <c r="S94" i="60"/>
  <c r="O94" i="60"/>
  <c r="K94" i="60"/>
  <c r="Z93" i="60"/>
  <c r="Y93" i="60"/>
  <c r="X93" i="60"/>
  <c r="W93" i="60"/>
  <c r="V93" i="60"/>
  <c r="U93" i="60"/>
  <c r="T93" i="60"/>
  <c r="T20" i="60" s="1"/>
  <c r="S93" i="60"/>
  <c r="O93" i="60"/>
  <c r="K93" i="60"/>
  <c r="Z92" i="60"/>
  <c r="Y92" i="60"/>
  <c r="X92" i="60"/>
  <c r="T24" i="60" s="1"/>
  <c r="W92" i="60"/>
  <c r="V92" i="60"/>
  <c r="U92" i="60"/>
  <c r="T92" i="60"/>
  <c r="S92" i="60"/>
  <c r="T19" i="60" s="1"/>
  <c r="O92" i="60"/>
  <c r="K92" i="60"/>
  <c r="C92" i="60"/>
  <c r="B93" i="60" s="1"/>
  <c r="C93" i="60" s="1"/>
  <c r="B94" i="60" s="1"/>
  <c r="C94" i="60" s="1"/>
  <c r="B95" i="60" s="1"/>
  <c r="C95" i="60" s="1"/>
  <c r="B96" i="60" s="1"/>
  <c r="C96" i="60" s="1"/>
  <c r="B97" i="60" s="1"/>
  <c r="C97" i="60" s="1"/>
  <c r="B98" i="60" s="1"/>
  <c r="C98" i="60" s="1"/>
  <c r="B99" i="60" s="1"/>
  <c r="C99" i="60" s="1"/>
  <c r="B100" i="60" s="1"/>
  <c r="C100" i="60" s="1"/>
  <c r="B101" i="60" s="1"/>
  <c r="C101" i="60" s="1"/>
  <c r="B102" i="60" s="1"/>
  <c r="C102" i="60" s="1"/>
  <c r="B92" i="60"/>
  <c r="A92" i="60"/>
  <c r="Z91" i="60"/>
  <c r="Y91" i="60"/>
  <c r="X91" i="60"/>
  <c r="W91" i="60"/>
  <c r="V91" i="60"/>
  <c r="U91" i="60"/>
  <c r="T21" i="60" s="1"/>
  <c r="T91" i="60"/>
  <c r="S91" i="60"/>
  <c r="O91" i="60"/>
  <c r="K91" i="60"/>
  <c r="Z90" i="60"/>
  <c r="Y90" i="60"/>
  <c r="X90" i="60"/>
  <c r="W90" i="60"/>
  <c r="V90" i="60"/>
  <c r="U90" i="60"/>
  <c r="T90" i="60"/>
  <c r="S90" i="60"/>
  <c r="O90" i="60"/>
  <c r="K90" i="60"/>
  <c r="Z89" i="60"/>
  <c r="Y89" i="60"/>
  <c r="X89" i="60"/>
  <c r="W89" i="60"/>
  <c r="V89" i="60"/>
  <c r="U89" i="60"/>
  <c r="T89" i="60"/>
  <c r="S89" i="60"/>
  <c r="O89" i="60"/>
  <c r="K89" i="60"/>
  <c r="Z88" i="60"/>
  <c r="Y88" i="60"/>
  <c r="X88" i="60"/>
  <c r="W88" i="60"/>
  <c r="V88" i="60"/>
  <c r="U88" i="60"/>
  <c r="T88" i="60"/>
  <c r="S88" i="60"/>
  <c r="O88" i="60"/>
  <c r="K88" i="60"/>
  <c r="Z87" i="60"/>
  <c r="Y87" i="60"/>
  <c r="X87" i="60"/>
  <c r="W87" i="60"/>
  <c r="V87" i="60"/>
  <c r="U87" i="60"/>
  <c r="T87" i="60"/>
  <c r="S87" i="60"/>
  <c r="O87" i="60"/>
  <c r="K87" i="60"/>
  <c r="Z86" i="60"/>
  <c r="Y86" i="60"/>
  <c r="X86" i="60"/>
  <c r="W86" i="60"/>
  <c r="V86" i="60"/>
  <c r="U86" i="60"/>
  <c r="T86" i="60"/>
  <c r="S86" i="60"/>
  <c r="O86" i="60"/>
  <c r="K86" i="60"/>
  <c r="Z85" i="60"/>
  <c r="Y85" i="60"/>
  <c r="X85" i="60"/>
  <c r="W85" i="60"/>
  <c r="V85" i="60"/>
  <c r="U85" i="60"/>
  <c r="T85" i="60"/>
  <c r="S85" i="60"/>
  <c r="O85" i="60"/>
  <c r="K85" i="60"/>
  <c r="Z84" i="60"/>
  <c r="Y84" i="60"/>
  <c r="X84" i="60"/>
  <c r="W84" i="60"/>
  <c r="V84" i="60"/>
  <c r="U84" i="60"/>
  <c r="T84" i="60"/>
  <c r="S84" i="60"/>
  <c r="O84" i="60"/>
  <c r="K84" i="60"/>
  <c r="Z83" i="60"/>
  <c r="Y83" i="60"/>
  <c r="X83" i="60"/>
  <c r="W83" i="60"/>
  <c r="V83" i="60"/>
  <c r="U83" i="60"/>
  <c r="T83" i="60"/>
  <c r="S83" i="60"/>
  <c r="O83" i="60"/>
  <c r="K83" i="60"/>
  <c r="Z82" i="60"/>
  <c r="Y82" i="60"/>
  <c r="X82" i="60"/>
  <c r="W82" i="60"/>
  <c r="V82" i="60"/>
  <c r="U82" i="60"/>
  <c r="T82" i="60"/>
  <c r="S82" i="60"/>
  <c r="O82" i="60"/>
  <c r="K82" i="60"/>
  <c r="Z81" i="60"/>
  <c r="Y81" i="60"/>
  <c r="X81" i="60"/>
  <c r="S24" i="60" s="1"/>
  <c r="W81" i="60"/>
  <c r="V81" i="60"/>
  <c r="U81" i="60"/>
  <c r="T81" i="60"/>
  <c r="S20" i="60" s="1"/>
  <c r="S81" i="60"/>
  <c r="O81" i="60"/>
  <c r="K81" i="60"/>
  <c r="C81" i="60"/>
  <c r="B82" i="60" s="1"/>
  <c r="C82" i="60" s="1"/>
  <c r="B83" i="60" s="1"/>
  <c r="C83" i="60" s="1"/>
  <c r="B84" i="60" s="1"/>
  <c r="C84" i="60" s="1"/>
  <c r="B85" i="60" s="1"/>
  <c r="C85" i="60" s="1"/>
  <c r="B86" i="60" s="1"/>
  <c r="C86" i="60" s="1"/>
  <c r="B87" i="60" s="1"/>
  <c r="C87" i="60" s="1"/>
  <c r="B88" i="60" s="1"/>
  <c r="C88" i="60" s="1"/>
  <c r="B89" i="60" s="1"/>
  <c r="C89" i="60" s="1"/>
  <c r="B90" i="60" s="1"/>
  <c r="C90" i="60" s="1"/>
  <c r="B91" i="60" s="1"/>
  <c r="C91" i="60" s="1"/>
  <c r="B81" i="60"/>
  <c r="A81" i="60"/>
  <c r="Z80" i="60"/>
  <c r="S26" i="60" s="1"/>
  <c r="Y80" i="60"/>
  <c r="S25" i="60" s="1"/>
  <c r="X80" i="60"/>
  <c r="W80" i="60"/>
  <c r="V80" i="60"/>
  <c r="U80" i="60"/>
  <c r="S21" i="60" s="1"/>
  <c r="T80" i="60"/>
  <c r="S80" i="60"/>
  <c r="O80" i="60"/>
  <c r="K80" i="60"/>
  <c r="Z79" i="60"/>
  <c r="Y79" i="60"/>
  <c r="X79" i="60"/>
  <c r="W79" i="60"/>
  <c r="V79" i="60"/>
  <c r="U79" i="60"/>
  <c r="T79" i="60"/>
  <c r="S79" i="60"/>
  <c r="O79" i="60"/>
  <c r="K79" i="60"/>
  <c r="Z78" i="60"/>
  <c r="Y78" i="60"/>
  <c r="X78" i="60"/>
  <c r="W78" i="60"/>
  <c r="V78" i="60"/>
  <c r="U78" i="60"/>
  <c r="T78" i="60"/>
  <c r="S78" i="60"/>
  <c r="O78" i="60"/>
  <c r="K78" i="60"/>
  <c r="Z77" i="60"/>
  <c r="Y77" i="60"/>
  <c r="X77" i="60"/>
  <c r="W77" i="60"/>
  <c r="V77" i="60"/>
  <c r="U77" i="60"/>
  <c r="T77" i="60"/>
  <c r="S77" i="60"/>
  <c r="O77" i="60"/>
  <c r="K77" i="60"/>
  <c r="Z76" i="60"/>
  <c r="Y76" i="60"/>
  <c r="X76" i="60"/>
  <c r="W76" i="60"/>
  <c r="V76" i="60"/>
  <c r="U76" i="60"/>
  <c r="T76" i="60"/>
  <c r="S76" i="60"/>
  <c r="O76" i="60"/>
  <c r="K76" i="60"/>
  <c r="Z75" i="60"/>
  <c r="Y75" i="60"/>
  <c r="X75" i="60"/>
  <c r="W75" i="60"/>
  <c r="V75" i="60"/>
  <c r="U75" i="60"/>
  <c r="T75" i="60"/>
  <c r="S75" i="60"/>
  <c r="O75" i="60"/>
  <c r="K75" i="60"/>
  <c r="Z74" i="60"/>
  <c r="Y74" i="60"/>
  <c r="X74" i="60"/>
  <c r="W74" i="60"/>
  <c r="V74" i="60"/>
  <c r="U74" i="60"/>
  <c r="T74" i="60"/>
  <c r="S74" i="60"/>
  <c r="O74" i="60"/>
  <c r="K74" i="60"/>
  <c r="Z73" i="60"/>
  <c r="Y73" i="60"/>
  <c r="X73" i="60"/>
  <c r="W73" i="60"/>
  <c r="V73" i="60"/>
  <c r="U73" i="60"/>
  <c r="T73" i="60"/>
  <c r="S73" i="60"/>
  <c r="O73" i="60"/>
  <c r="K73" i="60"/>
  <c r="Z72" i="60"/>
  <c r="Y72" i="60"/>
  <c r="X72" i="60"/>
  <c r="W72" i="60"/>
  <c r="V72" i="60"/>
  <c r="U72" i="60"/>
  <c r="T72" i="60"/>
  <c r="S72" i="60"/>
  <c r="O72" i="60"/>
  <c r="K72" i="60"/>
  <c r="Z71" i="60"/>
  <c r="Y71" i="60"/>
  <c r="X71" i="60"/>
  <c r="W71" i="60"/>
  <c r="V71" i="60"/>
  <c r="U71" i="60"/>
  <c r="T71" i="60"/>
  <c r="S71" i="60"/>
  <c r="O71" i="60"/>
  <c r="K71" i="60"/>
  <c r="Z70" i="60"/>
  <c r="Y70" i="60"/>
  <c r="R25" i="60" s="1"/>
  <c r="X70" i="60"/>
  <c r="W70" i="60"/>
  <c r="V70" i="60"/>
  <c r="U70" i="60"/>
  <c r="R21" i="60" s="1"/>
  <c r="T70" i="60"/>
  <c r="S70" i="60"/>
  <c r="O70" i="60"/>
  <c r="K70" i="60"/>
  <c r="B70" i="60"/>
  <c r="C70" i="60" s="1"/>
  <c r="B71" i="60" s="1"/>
  <c r="C71" i="60" s="1"/>
  <c r="B72" i="60" s="1"/>
  <c r="C72" i="60" s="1"/>
  <c r="B73" i="60" s="1"/>
  <c r="C73" i="60" s="1"/>
  <c r="B74" i="60" s="1"/>
  <c r="C74" i="60" s="1"/>
  <c r="B75" i="60" s="1"/>
  <c r="C75" i="60" s="1"/>
  <c r="B76" i="60" s="1"/>
  <c r="C76" i="60" s="1"/>
  <c r="B77" i="60" s="1"/>
  <c r="C77" i="60" s="1"/>
  <c r="B78" i="60" s="1"/>
  <c r="C78" i="60" s="1"/>
  <c r="B79" i="60" s="1"/>
  <c r="C79" i="60" s="1"/>
  <c r="B80" i="60" s="1"/>
  <c r="C80" i="60" s="1"/>
  <c r="A70" i="60"/>
  <c r="Z69" i="60"/>
  <c r="R26" i="60" s="1"/>
  <c r="Y69" i="60"/>
  <c r="X69" i="60"/>
  <c r="W69" i="60"/>
  <c r="R23" i="60" s="1"/>
  <c r="V69" i="60"/>
  <c r="R22" i="60" s="1"/>
  <c r="U69" i="60"/>
  <c r="T69" i="60"/>
  <c r="S69" i="60"/>
  <c r="O69" i="60"/>
  <c r="K69" i="60"/>
  <c r="Z68" i="60"/>
  <c r="Y68" i="60"/>
  <c r="X68" i="60"/>
  <c r="W68" i="60"/>
  <c r="V68" i="60"/>
  <c r="U68" i="60"/>
  <c r="T68" i="60"/>
  <c r="S68" i="60"/>
  <c r="O68" i="60"/>
  <c r="K68" i="60"/>
  <c r="Z67" i="60"/>
  <c r="Y67" i="60"/>
  <c r="X67" i="60"/>
  <c r="W67" i="60"/>
  <c r="V67" i="60"/>
  <c r="U67" i="60"/>
  <c r="T67" i="60"/>
  <c r="S67" i="60"/>
  <c r="O67" i="60"/>
  <c r="K67" i="60"/>
  <c r="Z66" i="60"/>
  <c r="Y66" i="60"/>
  <c r="X66" i="60"/>
  <c r="W66" i="60"/>
  <c r="V66" i="60"/>
  <c r="U66" i="60"/>
  <c r="T66" i="60"/>
  <c r="S66" i="60"/>
  <c r="O66" i="60"/>
  <c r="K66" i="60"/>
  <c r="Z65" i="60"/>
  <c r="Y65" i="60"/>
  <c r="X65" i="60"/>
  <c r="W65" i="60"/>
  <c r="V65" i="60"/>
  <c r="U65" i="60"/>
  <c r="T65" i="60"/>
  <c r="S65" i="60"/>
  <c r="O65" i="60"/>
  <c r="K65" i="60"/>
  <c r="Z64" i="60"/>
  <c r="Y64" i="60"/>
  <c r="X64" i="60"/>
  <c r="W64" i="60"/>
  <c r="V64" i="60"/>
  <c r="U64" i="60"/>
  <c r="T64" i="60"/>
  <c r="S64" i="60"/>
  <c r="O64" i="60"/>
  <c r="K64" i="60"/>
  <c r="Z63" i="60"/>
  <c r="Y63" i="60"/>
  <c r="X63" i="60"/>
  <c r="W63" i="60"/>
  <c r="V63" i="60"/>
  <c r="U63" i="60"/>
  <c r="T63" i="60"/>
  <c r="S63" i="60"/>
  <c r="O63" i="60"/>
  <c r="K63" i="60"/>
  <c r="Z62" i="60"/>
  <c r="Y62" i="60"/>
  <c r="X62" i="60"/>
  <c r="W62" i="60"/>
  <c r="V62" i="60"/>
  <c r="U62" i="60"/>
  <c r="T62" i="60"/>
  <c r="S62" i="60"/>
  <c r="O62" i="60"/>
  <c r="K62" i="60"/>
  <c r="Z61" i="60"/>
  <c r="Y61" i="60"/>
  <c r="X61" i="60"/>
  <c r="W61" i="60"/>
  <c r="V61" i="60"/>
  <c r="U61" i="60"/>
  <c r="T61" i="60"/>
  <c r="S61" i="60"/>
  <c r="O61" i="60"/>
  <c r="K61" i="60"/>
  <c r="Z60" i="60"/>
  <c r="Y60" i="60"/>
  <c r="X60" i="60"/>
  <c r="W60" i="60"/>
  <c r="V60" i="60"/>
  <c r="U60" i="60"/>
  <c r="T60" i="60"/>
  <c r="S60" i="60"/>
  <c r="S114" i="60" s="1"/>
  <c r="O60" i="60"/>
  <c r="K60" i="60"/>
  <c r="Z59" i="60"/>
  <c r="Z114" i="60" s="1"/>
  <c r="Y59" i="60"/>
  <c r="X59" i="60"/>
  <c r="W59" i="60"/>
  <c r="V59" i="60"/>
  <c r="V114" i="60" s="1"/>
  <c r="U59" i="60"/>
  <c r="T59" i="60"/>
  <c r="S59" i="60"/>
  <c r="O59" i="60"/>
  <c r="K59" i="60"/>
  <c r="B59" i="60"/>
  <c r="C59" i="60" s="1"/>
  <c r="B60" i="60" s="1"/>
  <c r="C60" i="60" s="1"/>
  <c r="B61" i="60" s="1"/>
  <c r="C61" i="60" s="1"/>
  <c r="B62" i="60" s="1"/>
  <c r="C62" i="60" s="1"/>
  <c r="B63" i="60" s="1"/>
  <c r="C63" i="60" s="1"/>
  <c r="B64" i="60" s="1"/>
  <c r="C64" i="60" s="1"/>
  <c r="B65" i="60" s="1"/>
  <c r="C65" i="60" s="1"/>
  <c r="B66" i="60" s="1"/>
  <c r="C66" i="60" s="1"/>
  <c r="B67" i="60" s="1"/>
  <c r="C67" i="60" s="1"/>
  <c r="B68" i="60" s="1"/>
  <c r="C68" i="60" s="1"/>
  <c r="B69" i="60" s="1"/>
  <c r="C69" i="60" s="1"/>
  <c r="A59" i="60"/>
  <c r="Z58" i="60"/>
  <c r="Y58" i="60"/>
  <c r="X58" i="60"/>
  <c r="W58" i="60"/>
  <c r="V58" i="60"/>
  <c r="U58" i="60"/>
  <c r="T58" i="60"/>
  <c r="S58" i="60"/>
  <c r="O58" i="60"/>
  <c r="K58" i="60"/>
  <c r="Z57" i="60"/>
  <c r="Y57" i="60"/>
  <c r="X57" i="60"/>
  <c r="W57" i="60"/>
  <c r="V57" i="60"/>
  <c r="U57" i="60"/>
  <c r="T57" i="60"/>
  <c r="S57" i="60"/>
  <c r="O57" i="60"/>
  <c r="K57" i="60"/>
  <c r="Z56" i="60"/>
  <c r="Y56" i="60"/>
  <c r="X56" i="60"/>
  <c r="W56" i="60"/>
  <c r="V56" i="60"/>
  <c r="U56" i="60"/>
  <c r="T56" i="60"/>
  <c r="S56" i="60"/>
  <c r="O56" i="60"/>
  <c r="K56" i="60"/>
  <c r="Z55" i="60"/>
  <c r="Y55" i="60"/>
  <c r="X55" i="60"/>
  <c r="W55" i="60"/>
  <c r="V55" i="60"/>
  <c r="U55" i="60"/>
  <c r="T55" i="60"/>
  <c r="S55" i="60"/>
  <c r="O55" i="60"/>
  <c r="K55" i="60"/>
  <c r="Z54" i="60"/>
  <c r="Y54" i="60"/>
  <c r="X54" i="60"/>
  <c r="W54" i="60"/>
  <c r="V54" i="60"/>
  <c r="U54" i="60"/>
  <c r="T54" i="60"/>
  <c r="S54" i="60"/>
  <c r="O54" i="60"/>
  <c r="K54" i="60"/>
  <c r="Z53" i="60"/>
  <c r="Y53" i="60"/>
  <c r="X53" i="60"/>
  <c r="W53" i="60"/>
  <c r="V53" i="60"/>
  <c r="U53" i="60"/>
  <c r="T53" i="60"/>
  <c r="S53" i="60"/>
  <c r="O53" i="60"/>
  <c r="K53" i="60"/>
  <c r="Z52" i="60"/>
  <c r="Y52" i="60"/>
  <c r="X52" i="60"/>
  <c r="W52" i="60"/>
  <c r="V52" i="60"/>
  <c r="U52" i="60"/>
  <c r="T52" i="60"/>
  <c r="S52" i="60"/>
  <c r="O52" i="60"/>
  <c r="K52" i="60"/>
  <c r="Z51" i="60"/>
  <c r="Y51" i="60"/>
  <c r="X51" i="60"/>
  <c r="W51" i="60"/>
  <c r="V51" i="60"/>
  <c r="U51" i="60"/>
  <c r="T51" i="60"/>
  <c r="S51" i="60"/>
  <c r="O51" i="60"/>
  <c r="K51" i="60"/>
  <c r="Z50" i="60"/>
  <c r="Y50" i="60"/>
  <c r="X50" i="60"/>
  <c r="W50" i="60"/>
  <c r="V50" i="60"/>
  <c r="U50" i="60"/>
  <c r="T50" i="60"/>
  <c r="S50" i="60"/>
  <c r="O50" i="60"/>
  <c r="K50" i="60"/>
  <c r="Z49" i="60"/>
  <c r="Y49" i="60"/>
  <c r="X49" i="60"/>
  <c r="W49" i="60"/>
  <c r="V49" i="60"/>
  <c r="U49" i="60"/>
  <c r="T49" i="60"/>
  <c r="S49" i="60"/>
  <c r="O49" i="60"/>
  <c r="K49" i="60"/>
  <c r="Z48" i="60"/>
  <c r="Y48" i="60"/>
  <c r="X48" i="60"/>
  <c r="W48" i="60"/>
  <c r="V48" i="60"/>
  <c r="U48" i="60"/>
  <c r="T48" i="60"/>
  <c r="P20" i="60" s="1"/>
  <c r="S48" i="60"/>
  <c r="O48" i="60"/>
  <c r="K48" i="60"/>
  <c r="Z47" i="60"/>
  <c r="Y47" i="60"/>
  <c r="Y114" i="60" s="1"/>
  <c r="X47" i="60"/>
  <c r="P24" i="60" s="1"/>
  <c r="V24" i="60" s="1"/>
  <c r="W47" i="60"/>
  <c r="W114" i="60" s="1"/>
  <c r="V47" i="60"/>
  <c r="U47" i="60"/>
  <c r="U114" i="60" s="1"/>
  <c r="T47" i="60"/>
  <c r="T114" i="60" s="1"/>
  <c r="S47" i="60"/>
  <c r="O47" i="60"/>
  <c r="K47" i="60"/>
  <c r="C47" i="60"/>
  <c r="B48" i="60" s="1"/>
  <c r="C48" i="60" s="1"/>
  <c r="B49" i="60" s="1"/>
  <c r="C49" i="60" s="1"/>
  <c r="B50" i="60" s="1"/>
  <c r="C50" i="60" s="1"/>
  <c r="B51" i="60" s="1"/>
  <c r="C51" i="60" s="1"/>
  <c r="B52" i="60" s="1"/>
  <c r="C52" i="60" s="1"/>
  <c r="B53" i="60" s="1"/>
  <c r="C53" i="60" s="1"/>
  <c r="B54" i="60" s="1"/>
  <c r="C54" i="60" s="1"/>
  <c r="B55" i="60" s="1"/>
  <c r="C55" i="60" s="1"/>
  <c r="B56" i="60" s="1"/>
  <c r="C56" i="60" s="1"/>
  <c r="B57" i="60" s="1"/>
  <c r="C57" i="60" s="1"/>
  <c r="B58" i="60" s="1"/>
  <c r="C58" i="60" s="1"/>
  <c r="B47" i="60"/>
  <c r="A47" i="60"/>
  <c r="L43" i="60"/>
  <c r="K42" i="60"/>
  <c r="K41" i="60"/>
  <c r="K40" i="60"/>
  <c r="K39" i="60"/>
  <c r="K38" i="60"/>
  <c r="K37" i="60"/>
  <c r="K43" i="60" s="1"/>
  <c r="K31" i="60"/>
  <c r="H3" i="60" s="1"/>
  <c r="F31" i="60"/>
  <c r="D31" i="60"/>
  <c r="A31" i="60"/>
  <c r="L29" i="60"/>
  <c r="K29" i="60"/>
  <c r="G29" i="60" s="1"/>
  <c r="F29" i="60"/>
  <c r="D29" i="60"/>
  <c r="A29" i="60"/>
  <c r="L27" i="60"/>
  <c r="K27" i="60"/>
  <c r="F27" i="60"/>
  <c r="D27" i="60"/>
  <c r="A27" i="60"/>
  <c r="T26" i="60"/>
  <c r="Q26" i="60"/>
  <c r="P26" i="60"/>
  <c r="U25" i="60"/>
  <c r="T25" i="60"/>
  <c r="Q25" i="60"/>
  <c r="P25" i="60"/>
  <c r="V25" i="60" s="1"/>
  <c r="K25" i="60"/>
  <c r="F25" i="60"/>
  <c r="D25" i="60"/>
  <c r="A25" i="60"/>
  <c r="R24" i="60"/>
  <c r="Q24" i="60"/>
  <c r="T23" i="60"/>
  <c r="S23" i="60"/>
  <c r="Q23" i="60"/>
  <c r="P23" i="60"/>
  <c r="V23" i="60" s="1"/>
  <c r="K23" i="60"/>
  <c r="F23" i="60"/>
  <c r="D23" i="60"/>
  <c r="A23" i="60"/>
  <c r="T22" i="60"/>
  <c r="S22" i="60"/>
  <c r="Q22" i="60"/>
  <c r="P22" i="60"/>
  <c r="V22" i="60" s="1"/>
  <c r="U21" i="60"/>
  <c r="Q21" i="60"/>
  <c r="P21" i="60"/>
  <c r="L21" i="60"/>
  <c r="K21" i="60"/>
  <c r="F21" i="60"/>
  <c r="D21" i="60"/>
  <c r="A21" i="60"/>
  <c r="U20" i="60"/>
  <c r="R20" i="60"/>
  <c r="Q20" i="60"/>
  <c r="S19" i="60"/>
  <c r="R19" i="60"/>
  <c r="P19" i="60"/>
  <c r="Z228" i="59"/>
  <c r="Y228" i="59"/>
  <c r="X228" i="59"/>
  <c r="W228" i="59"/>
  <c r="V228" i="59"/>
  <c r="U228" i="59"/>
  <c r="T228" i="59"/>
  <c r="S228" i="59"/>
  <c r="O228" i="59"/>
  <c r="K228" i="59"/>
  <c r="Z227" i="59"/>
  <c r="Y227" i="59"/>
  <c r="X227" i="59"/>
  <c r="W227" i="59"/>
  <c r="V227" i="59"/>
  <c r="U227" i="59"/>
  <c r="T227" i="59"/>
  <c r="S227" i="59"/>
  <c r="O227" i="59"/>
  <c r="K227" i="59"/>
  <c r="Z226" i="59"/>
  <c r="Y226" i="59"/>
  <c r="X226" i="59"/>
  <c r="W226" i="59"/>
  <c r="V226" i="59"/>
  <c r="U226" i="59"/>
  <c r="T226" i="59"/>
  <c r="S226" i="59"/>
  <c r="O226" i="59"/>
  <c r="K226" i="59"/>
  <c r="Z225" i="59"/>
  <c r="Y225" i="59"/>
  <c r="X225" i="59"/>
  <c r="W225" i="59"/>
  <c r="V225" i="59"/>
  <c r="U225" i="59"/>
  <c r="T225" i="59"/>
  <c r="S225" i="59"/>
  <c r="O225" i="59"/>
  <c r="K225" i="59"/>
  <c r="Z224" i="59"/>
  <c r="Y224" i="59"/>
  <c r="X224" i="59"/>
  <c r="W224" i="59"/>
  <c r="V224" i="59"/>
  <c r="U224" i="59"/>
  <c r="T224" i="59"/>
  <c r="S224" i="59"/>
  <c r="O224" i="59"/>
  <c r="K224" i="59"/>
  <c r="Z223" i="59"/>
  <c r="Y223" i="59"/>
  <c r="X223" i="59"/>
  <c r="W223" i="59"/>
  <c r="V223" i="59"/>
  <c r="U223" i="59"/>
  <c r="T223" i="59"/>
  <c r="S223" i="59"/>
  <c r="O223" i="59"/>
  <c r="K223" i="59"/>
  <c r="Z222" i="59"/>
  <c r="Y222" i="59"/>
  <c r="X222" i="59"/>
  <c r="W222" i="59"/>
  <c r="V222" i="59"/>
  <c r="U222" i="59"/>
  <c r="T222" i="59"/>
  <c r="S222" i="59"/>
  <c r="O222" i="59"/>
  <c r="K222" i="59"/>
  <c r="Z221" i="59"/>
  <c r="Y221" i="59"/>
  <c r="X221" i="59"/>
  <c r="W221" i="59"/>
  <c r="V221" i="59"/>
  <c r="U221" i="59"/>
  <c r="T221" i="59"/>
  <c r="S221" i="59"/>
  <c r="O221" i="59"/>
  <c r="K221" i="59"/>
  <c r="Z220" i="59"/>
  <c r="Y220" i="59"/>
  <c r="X220" i="59"/>
  <c r="W220" i="59"/>
  <c r="V220" i="59"/>
  <c r="U220" i="59"/>
  <c r="T220" i="59"/>
  <c r="S220" i="59"/>
  <c r="O220" i="59"/>
  <c r="K220" i="59"/>
  <c r="Z219" i="59"/>
  <c r="Y219" i="59"/>
  <c r="U140" i="59" s="1"/>
  <c r="X219" i="59"/>
  <c r="W219" i="59"/>
  <c r="V219" i="59"/>
  <c r="U137" i="59" s="1"/>
  <c r="U219" i="59"/>
  <c r="T219" i="59"/>
  <c r="U135" i="59" s="1"/>
  <c r="S219" i="59"/>
  <c r="O219" i="59"/>
  <c r="K219" i="59"/>
  <c r="B219" i="59"/>
  <c r="C219" i="59" s="1"/>
  <c r="B220" i="59" s="1"/>
  <c r="C220" i="59" s="1"/>
  <c r="B221" i="59" s="1"/>
  <c r="C221" i="59" s="1"/>
  <c r="B222" i="59" s="1"/>
  <c r="C222" i="59" s="1"/>
  <c r="B223" i="59" s="1"/>
  <c r="C223" i="59" s="1"/>
  <c r="B224" i="59" s="1"/>
  <c r="C224" i="59" s="1"/>
  <c r="B225" i="59" s="1"/>
  <c r="C225" i="59" s="1"/>
  <c r="B226" i="59" s="1"/>
  <c r="C226" i="59" s="1"/>
  <c r="B227" i="59" s="1"/>
  <c r="C227" i="59" s="1"/>
  <c r="B228" i="59" s="1"/>
  <c r="C228" i="59" s="1"/>
  <c r="Z218" i="59"/>
  <c r="Y218" i="59"/>
  <c r="X218" i="59"/>
  <c r="W218" i="59"/>
  <c r="V218" i="59"/>
  <c r="U218" i="59"/>
  <c r="T218" i="59"/>
  <c r="S218" i="59"/>
  <c r="U134" i="59" s="1"/>
  <c r="O218" i="59"/>
  <c r="K218" i="59"/>
  <c r="C218" i="59"/>
  <c r="B218" i="59"/>
  <c r="A218" i="59"/>
  <c r="Z217" i="59"/>
  <c r="U141" i="59" s="1"/>
  <c r="Y217" i="59"/>
  <c r="X217" i="59"/>
  <c r="U139" i="59" s="1"/>
  <c r="W217" i="59"/>
  <c r="U138" i="59" s="1"/>
  <c r="V217" i="59"/>
  <c r="U217" i="59"/>
  <c r="U136" i="59" s="1"/>
  <c r="T217" i="59"/>
  <c r="S217" i="59"/>
  <c r="O217" i="59"/>
  <c r="K217" i="59"/>
  <c r="Z216" i="59"/>
  <c r="Y216" i="59"/>
  <c r="X216" i="59"/>
  <c r="W216" i="59"/>
  <c r="V216" i="59"/>
  <c r="U216" i="59"/>
  <c r="T216" i="59"/>
  <c r="S216" i="59"/>
  <c r="O216" i="59"/>
  <c r="K216" i="59"/>
  <c r="Z215" i="59"/>
  <c r="Y215" i="59"/>
  <c r="X215" i="59"/>
  <c r="W215" i="59"/>
  <c r="V215" i="59"/>
  <c r="U215" i="59"/>
  <c r="T215" i="59"/>
  <c r="S215" i="59"/>
  <c r="O215" i="59"/>
  <c r="K215" i="59"/>
  <c r="Z214" i="59"/>
  <c r="Y214" i="59"/>
  <c r="X214" i="59"/>
  <c r="W214" i="59"/>
  <c r="V214" i="59"/>
  <c r="U214" i="59"/>
  <c r="T214" i="59"/>
  <c r="S214" i="59"/>
  <c r="O214" i="59"/>
  <c r="K214" i="59"/>
  <c r="Z213" i="59"/>
  <c r="Y213" i="59"/>
  <c r="X213" i="59"/>
  <c r="W213" i="59"/>
  <c r="V213" i="59"/>
  <c r="U213" i="59"/>
  <c r="T213" i="59"/>
  <c r="S213" i="59"/>
  <c r="O213" i="59"/>
  <c r="K213" i="59"/>
  <c r="Z212" i="59"/>
  <c r="Y212" i="59"/>
  <c r="X212" i="59"/>
  <c r="W212" i="59"/>
  <c r="V212" i="59"/>
  <c r="U212" i="59"/>
  <c r="T212" i="59"/>
  <c r="S212" i="59"/>
  <c r="O212" i="59"/>
  <c r="K212" i="59"/>
  <c r="Z211" i="59"/>
  <c r="Y211" i="59"/>
  <c r="X211" i="59"/>
  <c r="W211" i="59"/>
  <c r="V211" i="59"/>
  <c r="U211" i="59"/>
  <c r="T211" i="59"/>
  <c r="S211" i="59"/>
  <c r="O211" i="59"/>
  <c r="K211" i="59"/>
  <c r="Z210" i="59"/>
  <c r="Y210" i="59"/>
  <c r="X210" i="59"/>
  <c r="W210" i="59"/>
  <c r="V210" i="59"/>
  <c r="U210" i="59"/>
  <c r="T210" i="59"/>
  <c r="S210" i="59"/>
  <c r="O210" i="59"/>
  <c r="K210" i="59"/>
  <c r="Z209" i="59"/>
  <c r="Y209" i="59"/>
  <c r="X209" i="59"/>
  <c r="W209" i="59"/>
  <c r="V209" i="59"/>
  <c r="U209" i="59"/>
  <c r="T209" i="59"/>
  <c r="S209" i="59"/>
  <c r="O209" i="59"/>
  <c r="K209" i="59"/>
  <c r="Z208" i="59"/>
  <c r="Y208" i="59"/>
  <c r="T140" i="59" s="1"/>
  <c r="X208" i="59"/>
  <c r="W208" i="59"/>
  <c r="V208" i="59"/>
  <c r="T137" i="59" s="1"/>
  <c r="U208" i="59"/>
  <c r="T208" i="59"/>
  <c r="S208" i="59"/>
  <c r="T134" i="59" s="1"/>
  <c r="O208" i="59"/>
  <c r="K208" i="59"/>
  <c r="Z207" i="59"/>
  <c r="Y207" i="59"/>
  <c r="X207" i="59"/>
  <c r="T139" i="59" s="1"/>
  <c r="W207" i="59"/>
  <c r="V207" i="59"/>
  <c r="U207" i="59"/>
  <c r="T207" i="59"/>
  <c r="S207" i="59"/>
  <c r="O207" i="59"/>
  <c r="K207" i="59"/>
  <c r="C207" i="59"/>
  <c r="B208" i="59" s="1"/>
  <c r="C208" i="59" s="1"/>
  <c r="B209" i="59" s="1"/>
  <c r="C209" i="59" s="1"/>
  <c r="B210" i="59" s="1"/>
  <c r="C210" i="59" s="1"/>
  <c r="B211" i="59" s="1"/>
  <c r="C211" i="59" s="1"/>
  <c r="B212" i="59" s="1"/>
  <c r="C212" i="59" s="1"/>
  <c r="B213" i="59" s="1"/>
  <c r="C213" i="59" s="1"/>
  <c r="B214" i="59" s="1"/>
  <c r="C214" i="59" s="1"/>
  <c r="B215" i="59" s="1"/>
  <c r="C215" i="59" s="1"/>
  <c r="B216" i="59" s="1"/>
  <c r="C216" i="59" s="1"/>
  <c r="B217" i="59" s="1"/>
  <c r="C217" i="59" s="1"/>
  <c r="B207" i="59"/>
  <c r="A207" i="59"/>
  <c r="Z206" i="59"/>
  <c r="T141" i="59" s="1"/>
  <c r="Y206" i="59"/>
  <c r="X206" i="59"/>
  <c r="W206" i="59"/>
  <c r="T138" i="59" s="1"/>
  <c r="V206" i="59"/>
  <c r="U206" i="59"/>
  <c r="T136" i="59" s="1"/>
  <c r="T206" i="59"/>
  <c r="T135" i="59" s="1"/>
  <c r="S206" i="59"/>
  <c r="O206" i="59"/>
  <c r="K206" i="59"/>
  <c r="Z205" i="59"/>
  <c r="Y205" i="59"/>
  <c r="X205" i="59"/>
  <c r="W205" i="59"/>
  <c r="V205" i="59"/>
  <c r="U205" i="59"/>
  <c r="T205" i="59"/>
  <c r="S205" i="59"/>
  <c r="O205" i="59"/>
  <c r="K205" i="59"/>
  <c r="Z204" i="59"/>
  <c r="Y204" i="59"/>
  <c r="X204" i="59"/>
  <c r="W204" i="59"/>
  <c r="V204" i="59"/>
  <c r="U204" i="59"/>
  <c r="T204" i="59"/>
  <c r="S204" i="59"/>
  <c r="O204" i="59"/>
  <c r="K204" i="59"/>
  <c r="Z203" i="59"/>
  <c r="Y203" i="59"/>
  <c r="X203" i="59"/>
  <c r="W203" i="59"/>
  <c r="V203" i="59"/>
  <c r="U203" i="59"/>
  <c r="T203" i="59"/>
  <c r="S203" i="59"/>
  <c r="O203" i="59"/>
  <c r="K203" i="59"/>
  <c r="Z202" i="59"/>
  <c r="Y202" i="59"/>
  <c r="X202" i="59"/>
  <c r="W202" i="59"/>
  <c r="V202" i="59"/>
  <c r="U202" i="59"/>
  <c r="T202" i="59"/>
  <c r="S202" i="59"/>
  <c r="O202" i="59"/>
  <c r="K202" i="59"/>
  <c r="Z201" i="59"/>
  <c r="Y201" i="59"/>
  <c r="X201" i="59"/>
  <c r="W201" i="59"/>
  <c r="V201" i="59"/>
  <c r="U201" i="59"/>
  <c r="T201" i="59"/>
  <c r="S201" i="59"/>
  <c r="O201" i="59"/>
  <c r="K201" i="59"/>
  <c r="Z200" i="59"/>
  <c r="Y200" i="59"/>
  <c r="X200" i="59"/>
  <c r="W200" i="59"/>
  <c r="V200" i="59"/>
  <c r="U200" i="59"/>
  <c r="T200" i="59"/>
  <c r="S200" i="59"/>
  <c r="O200" i="59"/>
  <c r="K200" i="59"/>
  <c r="Z199" i="59"/>
  <c r="Y199" i="59"/>
  <c r="X199" i="59"/>
  <c r="W199" i="59"/>
  <c r="V199" i="59"/>
  <c r="U199" i="59"/>
  <c r="T199" i="59"/>
  <c r="S199" i="59"/>
  <c r="O199" i="59"/>
  <c r="K199" i="59"/>
  <c r="Z198" i="59"/>
  <c r="Y198" i="59"/>
  <c r="X198" i="59"/>
  <c r="W198" i="59"/>
  <c r="V198" i="59"/>
  <c r="U198" i="59"/>
  <c r="T198" i="59"/>
  <c r="S198" i="59"/>
  <c r="O198" i="59"/>
  <c r="K198" i="59"/>
  <c r="Z197" i="59"/>
  <c r="Y197" i="59"/>
  <c r="S140" i="59" s="1"/>
  <c r="X197" i="59"/>
  <c r="W197" i="59"/>
  <c r="V197" i="59"/>
  <c r="U197" i="59"/>
  <c r="T197" i="59"/>
  <c r="S197" i="59"/>
  <c r="S134" i="59" s="1"/>
  <c r="O197" i="59"/>
  <c r="K197" i="59"/>
  <c r="Z196" i="59"/>
  <c r="Y196" i="59"/>
  <c r="X196" i="59"/>
  <c r="W196" i="59"/>
  <c r="V196" i="59"/>
  <c r="U196" i="59"/>
  <c r="S136" i="59" s="1"/>
  <c r="T196" i="59"/>
  <c r="S196" i="59"/>
  <c r="O196" i="59"/>
  <c r="K196" i="59"/>
  <c r="B196" i="59"/>
  <c r="C196" i="59" s="1"/>
  <c r="B197" i="59" s="1"/>
  <c r="C197" i="59" s="1"/>
  <c r="B198" i="59" s="1"/>
  <c r="C198" i="59" s="1"/>
  <c r="B199" i="59" s="1"/>
  <c r="C199" i="59" s="1"/>
  <c r="B200" i="59" s="1"/>
  <c r="C200" i="59" s="1"/>
  <c r="B201" i="59" s="1"/>
  <c r="C201" i="59" s="1"/>
  <c r="B202" i="59" s="1"/>
  <c r="C202" i="59" s="1"/>
  <c r="B203" i="59" s="1"/>
  <c r="C203" i="59" s="1"/>
  <c r="B204" i="59" s="1"/>
  <c r="C204" i="59" s="1"/>
  <c r="B205" i="59" s="1"/>
  <c r="C205" i="59" s="1"/>
  <c r="B206" i="59" s="1"/>
  <c r="C206" i="59" s="1"/>
  <c r="A196" i="59"/>
  <c r="Z195" i="59"/>
  <c r="S141" i="59" s="1"/>
  <c r="Y195" i="59"/>
  <c r="X195" i="59"/>
  <c r="W195" i="59"/>
  <c r="V195" i="59"/>
  <c r="U195" i="59"/>
  <c r="T195" i="59"/>
  <c r="S195" i="59"/>
  <c r="O195" i="59"/>
  <c r="K195" i="59"/>
  <c r="Z194" i="59"/>
  <c r="Y194" i="59"/>
  <c r="X194" i="59"/>
  <c r="W194" i="59"/>
  <c r="V194" i="59"/>
  <c r="U194" i="59"/>
  <c r="T194" i="59"/>
  <c r="S194" i="59"/>
  <c r="O194" i="59"/>
  <c r="K194" i="59"/>
  <c r="Z193" i="59"/>
  <c r="Y193" i="59"/>
  <c r="X193" i="59"/>
  <c r="W193" i="59"/>
  <c r="V193" i="59"/>
  <c r="U193" i="59"/>
  <c r="T193" i="59"/>
  <c r="S193" i="59"/>
  <c r="O193" i="59"/>
  <c r="K193" i="59"/>
  <c r="Z192" i="59"/>
  <c r="Y192" i="59"/>
  <c r="X192" i="59"/>
  <c r="W192" i="59"/>
  <c r="V192" i="59"/>
  <c r="U192" i="59"/>
  <c r="T192" i="59"/>
  <c r="S192" i="59"/>
  <c r="O192" i="59"/>
  <c r="K192" i="59"/>
  <c r="Z191" i="59"/>
  <c r="Y191" i="59"/>
  <c r="X191" i="59"/>
  <c r="W191" i="59"/>
  <c r="V191" i="59"/>
  <c r="U191" i="59"/>
  <c r="T191" i="59"/>
  <c r="S191" i="59"/>
  <c r="O191" i="59"/>
  <c r="K191" i="59"/>
  <c r="Z190" i="59"/>
  <c r="Y190" i="59"/>
  <c r="X190" i="59"/>
  <c r="W190" i="59"/>
  <c r="V190" i="59"/>
  <c r="U190" i="59"/>
  <c r="T190" i="59"/>
  <c r="S190" i="59"/>
  <c r="O190" i="59"/>
  <c r="K190" i="59"/>
  <c r="Z189" i="59"/>
  <c r="Y189" i="59"/>
  <c r="X189" i="59"/>
  <c r="W189" i="59"/>
  <c r="V189" i="59"/>
  <c r="U189" i="59"/>
  <c r="T189" i="59"/>
  <c r="S189" i="59"/>
  <c r="O189" i="59"/>
  <c r="K189" i="59"/>
  <c r="Z188" i="59"/>
  <c r="Y188" i="59"/>
  <c r="X188" i="59"/>
  <c r="W188" i="59"/>
  <c r="V188" i="59"/>
  <c r="U188" i="59"/>
  <c r="T188" i="59"/>
  <c r="S188" i="59"/>
  <c r="O188" i="59"/>
  <c r="K188" i="59"/>
  <c r="Z187" i="59"/>
  <c r="Y187" i="59"/>
  <c r="X187" i="59"/>
  <c r="W187" i="59"/>
  <c r="V187" i="59"/>
  <c r="U187" i="59"/>
  <c r="T187" i="59"/>
  <c r="S187" i="59"/>
  <c r="O187" i="59"/>
  <c r="K187" i="59"/>
  <c r="Z186" i="59"/>
  <c r="Y186" i="59"/>
  <c r="X186" i="59"/>
  <c r="R139" i="59" s="1"/>
  <c r="W186" i="59"/>
  <c r="V186" i="59"/>
  <c r="U186" i="59"/>
  <c r="R136" i="59" s="1"/>
  <c r="T186" i="59"/>
  <c r="S186" i="59"/>
  <c r="O186" i="59"/>
  <c r="K186" i="59"/>
  <c r="Z185" i="59"/>
  <c r="R141" i="59" s="1"/>
  <c r="Y185" i="59"/>
  <c r="X185" i="59"/>
  <c r="W185" i="59"/>
  <c r="V185" i="59"/>
  <c r="U185" i="59"/>
  <c r="T185" i="59"/>
  <c r="S185" i="59"/>
  <c r="O185" i="59"/>
  <c r="K185" i="59"/>
  <c r="B185" i="59"/>
  <c r="C185" i="59" s="1"/>
  <c r="B186" i="59" s="1"/>
  <c r="C186" i="59" s="1"/>
  <c r="B187" i="59" s="1"/>
  <c r="C187" i="59" s="1"/>
  <c r="B188" i="59" s="1"/>
  <c r="C188" i="59" s="1"/>
  <c r="B189" i="59" s="1"/>
  <c r="C189" i="59" s="1"/>
  <c r="B190" i="59" s="1"/>
  <c r="C190" i="59" s="1"/>
  <c r="B191" i="59" s="1"/>
  <c r="C191" i="59" s="1"/>
  <c r="B192" i="59" s="1"/>
  <c r="C192" i="59" s="1"/>
  <c r="B193" i="59" s="1"/>
  <c r="C193" i="59" s="1"/>
  <c r="B194" i="59" s="1"/>
  <c r="C194" i="59" s="1"/>
  <c r="B195" i="59" s="1"/>
  <c r="C195" i="59" s="1"/>
  <c r="A185" i="59"/>
  <c r="Z184" i="59"/>
  <c r="Y184" i="59"/>
  <c r="R140" i="59" s="1"/>
  <c r="X184" i="59"/>
  <c r="W184" i="59"/>
  <c r="R138" i="59" s="1"/>
  <c r="V184" i="59"/>
  <c r="R137" i="59" s="1"/>
  <c r="U184" i="59"/>
  <c r="T184" i="59"/>
  <c r="R135" i="59" s="1"/>
  <c r="S184" i="59"/>
  <c r="O184" i="59"/>
  <c r="K184" i="59"/>
  <c r="Z183" i="59"/>
  <c r="Y183" i="59"/>
  <c r="X183" i="59"/>
  <c r="W183" i="59"/>
  <c r="V183" i="59"/>
  <c r="U183" i="59"/>
  <c r="T183" i="59"/>
  <c r="S183" i="59"/>
  <c r="O183" i="59"/>
  <c r="K183" i="59"/>
  <c r="Z182" i="59"/>
  <c r="Y182" i="59"/>
  <c r="X182" i="59"/>
  <c r="W182" i="59"/>
  <c r="V182" i="59"/>
  <c r="U182" i="59"/>
  <c r="T182" i="59"/>
  <c r="S182" i="59"/>
  <c r="O182" i="59"/>
  <c r="K182" i="59"/>
  <c r="Z181" i="59"/>
  <c r="Y181" i="59"/>
  <c r="X181" i="59"/>
  <c r="W181" i="59"/>
  <c r="V181" i="59"/>
  <c r="U181" i="59"/>
  <c r="T181" i="59"/>
  <c r="S181" i="59"/>
  <c r="O181" i="59"/>
  <c r="K181" i="59"/>
  <c r="Z180" i="59"/>
  <c r="Y180" i="59"/>
  <c r="X180" i="59"/>
  <c r="W180" i="59"/>
  <c r="V180" i="59"/>
  <c r="U180" i="59"/>
  <c r="T180" i="59"/>
  <c r="S180" i="59"/>
  <c r="O180" i="59"/>
  <c r="K180" i="59"/>
  <c r="Z179" i="59"/>
  <c r="Y179" i="59"/>
  <c r="X179" i="59"/>
  <c r="W179" i="59"/>
  <c r="V179" i="59"/>
  <c r="U179" i="59"/>
  <c r="T179" i="59"/>
  <c r="S179" i="59"/>
  <c r="O179" i="59"/>
  <c r="K179" i="59"/>
  <c r="Z178" i="59"/>
  <c r="Y178" i="59"/>
  <c r="X178" i="59"/>
  <c r="W178" i="59"/>
  <c r="V178" i="59"/>
  <c r="U178" i="59"/>
  <c r="T178" i="59"/>
  <c r="S178" i="59"/>
  <c r="O178" i="59"/>
  <c r="K178" i="59"/>
  <c r="Z177" i="59"/>
  <c r="Y177" i="59"/>
  <c r="X177" i="59"/>
  <c r="W177" i="59"/>
  <c r="V177" i="59"/>
  <c r="U177" i="59"/>
  <c r="T177" i="59"/>
  <c r="S177" i="59"/>
  <c r="O177" i="59"/>
  <c r="K177" i="59"/>
  <c r="Z176" i="59"/>
  <c r="Y176" i="59"/>
  <c r="X176" i="59"/>
  <c r="W176" i="59"/>
  <c r="V176" i="59"/>
  <c r="U176" i="59"/>
  <c r="T176" i="59"/>
  <c r="S176" i="59"/>
  <c r="O176" i="59"/>
  <c r="K176" i="59"/>
  <c r="Z175" i="59"/>
  <c r="Y175" i="59"/>
  <c r="X175" i="59"/>
  <c r="W175" i="59"/>
  <c r="V175" i="59"/>
  <c r="U175" i="59"/>
  <c r="T175" i="59"/>
  <c r="S175" i="59"/>
  <c r="Q134" i="59" s="1"/>
  <c r="O175" i="59"/>
  <c r="K175" i="59"/>
  <c r="Z174" i="59"/>
  <c r="Y174" i="59"/>
  <c r="X174" i="59"/>
  <c r="W174" i="59"/>
  <c r="V174" i="59"/>
  <c r="U174" i="59"/>
  <c r="T174" i="59"/>
  <c r="S174" i="59"/>
  <c r="O174" i="59"/>
  <c r="K174" i="59"/>
  <c r="B174" i="59"/>
  <c r="C174" i="59" s="1"/>
  <c r="B175" i="59" s="1"/>
  <c r="C175" i="59" s="1"/>
  <c r="B176" i="59" s="1"/>
  <c r="C176" i="59" s="1"/>
  <c r="B177" i="59" s="1"/>
  <c r="C177" i="59" s="1"/>
  <c r="B178" i="59" s="1"/>
  <c r="C178" i="59" s="1"/>
  <c r="B179" i="59" s="1"/>
  <c r="C179" i="59" s="1"/>
  <c r="B180" i="59" s="1"/>
  <c r="C180" i="59" s="1"/>
  <c r="B181" i="59" s="1"/>
  <c r="C181" i="59" s="1"/>
  <c r="B182" i="59" s="1"/>
  <c r="C182" i="59" s="1"/>
  <c r="B183" i="59" s="1"/>
  <c r="C183" i="59" s="1"/>
  <c r="B184" i="59" s="1"/>
  <c r="C184" i="59" s="1"/>
  <c r="A174" i="59"/>
  <c r="Z173" i="59"/>
  <c r="Y173" i="59"/>
  <c r="X173" i="59"/>
  <c r="W173" i="59"/>
  <c r="V173" i="59"/>
  <c r="U173" i="59"/>
  <c r="T173" i="59"/>
  <c r="S173" i="59"/>
  <c r="O173" i="59"/>
  <c r="K173" i="59"/>
  <c r="Z172" i="59"/>
  <c r="Y172" i="59"/>
  <c r="X172" i="59"/>
  <c r="W172" i="59"/>
  <c r="V172" i="59"/>
  <c r="U172" i="59"/>
  <c r="T172" i="59"/>
  <c r="S172" i="59"/>
  <c r="O172" i="59"/>
  <c r="K172" i="59"/>
  <c r="Z171" i="59"/>
  <c r="Y171" i="59"/>
  <c r="X171" i="59"/>
  <c r="W171" i="59"/>
  <c r="V171" i="59"/>
  <c r="U171" i="59"/>
  <c r="T171" i="59"/>
  <c r="S171" i="59"/>
  <c r="O171" i="59"/>
  <c r="K171" i="59"/>
  <c r="Z170" i="59"/>
  <c r="Y170" i="59"/>
  <c r="X170" i="59"/>
  <c r="W170" i="59"/>
  <c r="V170" i="59"/>
  <c r="U170" i="59"/>
  <c r="T170" i="59"/>
  <c r="S170" i="59"/>
  <c r="O170" i="59"/>
  <c r="K170" i="59"/>
  <c r="Z169" i="59"/>
  <c r="Y169" i="59"/>
  <c r="X169" i="59"/>
  <c r="W169" i="59"/>
  <c r="V169" i="59"/>
  <c r="U169" i="59"/>
  <c r="T169" i="59"/>
  <c r="S169" i="59"/>
  <c r="O169" i="59"/>
  <c r="K169" i="59"/>
  <c r="Z168" i="59"/>
  <c r="Y168" i="59"/>
  <c r="X168" i="59"/>
  <c r="W168" i="59"/>
  <c r="V168" i="59"/>
  <c r="U168" i="59"/>
  <c r="T168" i="59"/>
  <c r="S168" i="59"/>
  <c r="O168" i="59"/>
  <c r="K168" i="59"/>
  <c r="Z167" i="59"/>
  <c r="Y167" i="59"/>
  <c r="X167" i="59"/>
  <c r="W167" i="59"/>
  <c r="V167" i="59"/>
  <c r="U167" i="59"/>
  <c r="T167" i="59"/>
  <c r="S167" i="59"/>
  <c r="O167" i="59"/>
  <c r="K167" i="59"/>
  <c r="Z166" i="59"/>
  <c r="Y166" i="59"/>
  <c r="X166" i="59"/>
  <c r="W166" i="59"/>
  <c r="V166" i="59"/>
  <c r="U166" i="59"/>
  <c r="T166" i="59"/>
  <c r="S166" i="59"/>
  <c r="O166" i="59"/>
  <c r="K166" i="59"/>
  <c r="Z165" i="59"/>
  <c r="Y165" i="59"/>
  <c r="X165" i="59"/>
  <c r="W165" i="59"/>
  <c r="V165" i="59"/>
  <c r="U165" i="59"/>
  <c r="T165" i="59"/>
  <c r="S165" i="59"/>
  <c r="O165" i="59"/>
  <c r="K165" i="59"/>
  <c r="Z164" i="59"/>
  <c r="Y164" i="59"/>
  <c r="X164" i="59"/>
  <c r="W164" i="59"/>
  <c r="V164" i="59"/>
  <c r="U164" i="59"/>
  <c r="T164" i="59"/>
  <c r="S164" i="59"/>
  <c r="O164" i="59"/>
  <c r="K164" i="59"/>
  <c r="Z163" i="59"/>
  <c r="Y163" i="59"/>
  <c r="X163" i="59"/>
  <c r="W163" i="59"/>
  <c r="V163" i="59"/>
  <c r="P137" i="59" s="1"/>
  <c r="U163" i="59"/>
  <c r="T163" i="59"/>
  <c r="P135" i="59" s="1"/>
  <c r="S163" i="59"/>
  <c r="O163" i="59"/>
  <c r="K163" i="59"/>
  <c r="Z162" i="59"/>
  <c r="Z229" i="59" s="1"/>
  <c r="Y162" i="59"/>
  <c r="Y229" i="59" s="1"/>
  <c r="X162" i="59"/>
  <c r="P139" i="59" s="1"/>
  <c r="W162" i="59"/>
  <c r="W229" i="59" s="1"/>
  <c r="V162" i="59"/>
  <c r="V229" i="59" s="1"/>
  <c r="U162" i="59"/>
  <c r="U229" i="59" s="1"/>
  <c r="T162" i="59"/>
  <c r="T229" i="59" s="1"/>
  <c r="S162" i="59"/>
  <c r="O162" i="59"/>
  <c r="K162" i="59"/>
  <c r="C162" i="59"/>
  <c r="B163" i="59" s="1"/>
  <c r="C163" i="59" s="1"/>
  <c r="B164" i="59" s="1"/>
  <c r="C164" i="59" s="1"/>
  <c r="B165" i="59" s="1"/>
  <c r="C165" i="59" s="1"/>
  <c r="B166" i="59" s="1"/>
  <c r="C166" i="59" s="1"/>
  <c r="B167" i="59" s="1"/>
  <c r="C167" i="59" s="1"/>
  <c r="B168" i="59" s="1"/>
  <c r="C168" i="59" s="1"/>
  <c r="B169" i="59" s="1"/>
  <c r="C169" i="59" s="1"/>
  <c r="B170" i="59" s="1"/>
  <c r="C170" i="59" s="1"/>
  <c r="B171" i="59" s="1"/>
  <c r="C171" i="59" s="1"/>
  <c r="B172" i="59" s="1"/>
  <c r="C172" i="59" s="1"/>
  <c r="B173" i="59" s="1"/>
  <c r="C173" i="59" s="1"/>
  <c r="B162" i="59"/>
  <c r="A162" i="59"/>
  <c r="L158" i="59"/>
  <c r="K157" i="59"/>
  <c r="K156" i="59"/>
  <c r="K155" i="59"/>
  <c r="K154" i="59"/>
  <c r="K153" i="59"/>
  <c r="K152" i="59"/>
  <c r="K158" i="59" s="1"/>
  <c r="K146" i="59"/>
  <c r="G146" i="59" s="1"/>
  <c r="F146" i="59"/>
  <c r="D146" i="59"/>
  <c r="A146" i="59"/>
  <c r="L144" i="59"/>
  <c r="K144" i="59"/>
  <c r="G144" i="59"/>
  <c r="F144" i="59"/>
  <c r="D144" i="59"/>
  <c r="A144" i="59"/>
  <c r="K142" i="59"/>
  <c r="F142" i="59"/>
  <c r="D142" i="59"/>
  <c r="A142" i="59"/>
  <c r="Q141" i="59"/>
  <c r="Q140" i="59"/>
  <c r="P140" i="59"/>
  <c r="V140" i="59" s="1"/>
  <c r="K140" i="59"/>
  <c r="F140" i="59"/>
  <c r="D140" i="59"/>
  <c r="A140" i="59"/>
  <c r="S139" i="59"/>
  <c r="Q139" i="59"/>
  <c r="S138" i="59"/>
  <c r="Q138" i="59"/>
  <c r="P138" i="59"/>
  <c r="K138" i="59"/>
  <c r="F138" i="59"/>
  <c r="D138" i="59"/>
  <c r="A138" i="59"/>
  <c r="S137" i="59"/>
  <c r="Q137" i="59"/>
  <c r="Q136" i="59"/>
  <c r="P136" i="59"/>
  <c r="K136" i="59"/>
  <c r="F136" i="59"/>
  <c r="D136" i="59"/>
  <c r="A136" i="59"/>
  <c r="S135" i="59"/>
  <c r="Q135" i="59"/>
  <c r="R134" i="59"/>
  <c r="P134" i="59"/>
  <c r="Z113" i="59"/>
  <c r="Y113" i="59"/>
  <c r="X113" i="59"/>
  <c r="W113" i="59"/>
  <c r="V113" i="59"/>
  <c r="U113" i="59"/>
  <c r="T113" i="59"/>
  <c r="S113" i="59"/>
  <c r="O113" i="59"/>
  <c r="K113" i="59"/>
  <c r="Z112" i="59"/>
  <c r="Y112" i="59"/>
  <c r="X112" i="59"/>
  <c r="W112" i="59"/>
  <c r="V112" i="59"/>
  <c r="U112" i="59"/>
  <c r="T112" i="59"/>
  <c r="S112" i="59"/>
  <c r="O112" i="59"/>
  <c r="K112" i="59"/>
  <c r="Z111" i="59"/>
  <c r="Y111" i="59"/>
  <c r="X111" i="59"/>
  <c r="W111" i="59"/>
  <c r="V111" i="59"/>
  <c r="U111" i="59"/>
  <c r="T111" i="59"/>
  <c r="S111" i="59"/>
  <c r="O111" i="59"/>
  <c r="K111" i="59"/>
  <c r="Z110" i="59"/>
  <c r="Y110" i="59"/>
  <c r="X110" i="59"/>
  <c r="W110" i="59"/>
  <c r="V110" i="59"/>
  <c r="U110" i="59"/>
  <c r="T110" i="59"/>
  <c r="S110" i="59"/>
  <c r="O110" i="59"/>
  <c r="K110" i="59"/>
  <c r="Z109" i="59"/>
  <c r="Y109" i="59"/>
  <c r="X109" i="59"/>
  <c r="W109" i="59"/>
  <c r="V109" i="59"/>
  <c r="U109" i="59"/>
  <c r="T109" i="59"/>
  <c r="S109" i="59"/>
  <c r="O109" i="59"/>
  <c r="K109" i="59"/>
  <c r="Z108" i="59"/>
  <c r="Y108" i="59"/>
  <c r="X108" i="59"/>
  <c r="W108" i="59"/>
  <c r="V108" i="59"/>
  <c r="U108" i="59"/>
  <c r="T108" i="59"/>
  <c r="S108" i="59"/>
  <c r="O108" i="59"/>
  <c r="K108" i="59"/>
  <c r="Z107" i="59"/>
  <c r="Y107" i="59"/>
  <c r="X107" i="59"/>
  <c r="W107" i="59"/>
  <c r="V107" i="59"/>
  <c r="U107" i="59"/>
  <c r="T107" i="59"/>
  <c r="S107" i="59"/>
  <c r="O107" i="59"/>
  <c r="K107" i="59"/>
  <c r="Z106" i="59"/>
  <c r="Y106" i="59"/>
  <c r="X106" i="59"/>
  <c r="W106" i="59"/>
  <c r="V106" i="59"/>
  <c r="U106" i="59"/>
  <c r="T106" i="59"/>
  <c r="S106" i="59"/>
  <c r="O106" i="59"/>
  <c r="K106" i="59"/>
  <c r="Z105" i="59"/>
  <c r="Y105" i="59"/>
  <c r="X105" i="59"/>
  <c r="W105" i="59"/>
  <c r="V105" i="59"/>
  <c r="U105" i="59"/>
  <c r="T105" i="59"/>
  <c r="S105" i="59"/>
  <c r="O105" i="59"/>
  <c r="K105" i="59"/>
  <c r="Z104" i="59"/>
  <c r="Y104" i="59"/>
  <c r="U25" i="59" s="1"/>
  <c r="X104" i="59"/>
  <c r="W104" i="59"/>
  <c r="U23" i="59" s="1"/>
  <c r="V104" i="59"/>
  <c r="U104" i="59"/>
  <c r="T104" i="59"/>
  <c r="S104" i="59"/>
  <c r="O104" i="59"/>
  <c r="K104" i="59"/>
  <c r="B104" i="59"/>
  <c r="C104" i="59" s="1"/>
  <c r="B105" i="59" s="1"/>
  <c r="C105" i="59" s="1"/>
  <c r="B106" i="59" s="1"/>
  <c r="C106" i="59" s="1"/>
  <c r="B107" i="59" s="1"/>
  <c r="C107" i="59" s="1"/>
  <c r="B108" i="59" s="1"/>
  <c r="C108" i="59" s="1"/>
  <c r="B109" i="59" s="1"/>
  <c r="C109" i="59" s="1"/>
  <c r="B110" i="59" s="1"/>
  <c r="C110" i="59" s="1"/>
  <c r="B111" i="59" s="1"/>
  <c r="C111" i="59" s="1"/>
  <c r="B112" i="59" s="1"/>
  <c r="C112" i="59" s="1"/>
  <c r="B113" i="59" s="1"/>
  <c r="C113" i="59" s="1"/>
  <c r="Z103" i="59"/>
  <c r="Y103" i="59"/>
  <c r="X103" i="59"/>
  <c r="W103" i="59"/>
  <c r="V103" i="59"/>
  <c r="U103" i="59"/>
  <c r="U21" i="59" s="1"/>
  <c r="T103" i="59"/>
  <c r="S103" i="59"/>
  <c r="U19" i="59" s="1"/>
  <c r="O103" i="59"/>
  <c r="K103" i="59"/>
  <c r="C103" i="59"/>
  <c r="B103" i="59"/>
  <c r="A103" i="59"/>
  <c r="Z102" i="59"/>
  <c r="U26" i="59" s="1"/>
  <c r="Y102" i="59"/>
  <c r="X102" i="59"/>
  <c r="U24" i="59" s="1"/>
  <c r="W102" i="59"/>
  <c r="V102" i="59"/>
  <c r="U102" i="59"/>
  <c r="T102" i="59"/>
  <c r="S102" i="59"/>
  <c r="O102" i="59"/>
  <c r="K102" i="59"/>
  <c r="Z101" i="59"/>
  <c r="Y101" i="59"/>
  <c r="X101" i="59"/>
  <c r="W101" i="59"/>
  <c r="V101" i="59"/>
  <c r="U101" i="59"/>
  <c r="T101" i="59"/>
  <c r="S101" i="59"/>
  <c r="O101" i="59"/>
  <c r="K101" i="59"/>
  <c r="Z100" i="59"/>
  <c r="Y100" i="59"/>
  <c r="X100" i="59"/>
  <c r="W100" i="59"/>
  <c r="V100" i="59"/>
  <c r="U100" i="59"/>
  <c r="T100" i="59"/>
  <c r="S100" i="59"/>
  <c r="O100" i="59"/>
  <c r="K100" i="59"/>
  <c r="Z99" i="59"/>
  <c r="Y99" i="59"/>
  <c r="X99" i="59"/>
  <c r="W99" i="59"/>
  <c r="V99" i="59"/>
  <c r="U99" i="59"/>
  <c r="T99" i="59"/>
  <c r="S99" i="59"/>
  <c r="O99" i="59"/>
  <c r="K99" i="59"/>
  <c r="Z98" i="59"/>
  <c r="Y98" i="59"/>
  <c r="X98" i="59"/>
  <c r="W98" i="59"/>
  <c r="V98" i="59"/>
  <c r="U98" i="59"/>
  <c r="T98" i="59"/>
  <c r="S98" i="59"/>
  <c r="O98" i="59"/>
  <c r="K98" i="59"/>
  <c r="Z97" i="59"/>
  <c r="Y97" i="59"/>
  <c r="X97" i="59"/>
  <c r="W97" i="59"/>
  <c r="V97" i="59"/>
  <c r="U97" i="59"/>
  <c r="T97" i="59"/>
  <c r="S97" i="59"/>
  <c r="O97" i="59"/>
  <c r="K97" i="59"/>
  <c r="Z96" i="59"/>
  <c r="Y96" i="59"/>
  <c r="X96" i="59"/>
  <c r="W96" i="59"/>
  <c r="V96" i="59"/>
  <c r="U96" i="59"/>
  <c r="T96" i="59"/>
  <c r="S96" i="59"/>
  <c r="O96" i="59"/>
  <c r="K96" i="59"/>
  <c r="Z95" i="59"/>
  <c r="Y95" i="59"/>
  <c r="X95" i="59"/>
  <c r="W95" i="59"/>
  <c r="V95" i="59"/>
  <c r="U95" i="59"/>
  <c r="T95" i="59"/>
  <c r="S95" i="59"/>
  <c r="O95" i="59"/>
  <c r="K95" i="59"/>
  <c r="Z94" i="59"/>
  <c r="Y94" i="59"/>
  <c r="X94" i="59"/>
  <c r="W94" i="59"/>
  <c r="V94" i="59"/>
  <c r="U94" i="59"/>
  <c r="T94" i="59"/>
  <c r="S94" i="59"/>
  <c r="O94" i="59"/>
  <c r="K94" i="59"/>
  <c r="Z93" i="59"/>
  <c r="Y93" i="59"/>
  <c r="X93" i="59"/>
  <c r="W93" i="59"/>
  <c r="V93" i="59"/>
  <c r="T22" i="59" s="1"/>
  <c r="U93" i="59"/>
  <c r="T93" i="59"/>
  <c r="T20" i="59" s="1"/>
  <c r="S93" i="59"/>
  <c r="O93" i="59"/>
  <c r="K93" i="59"/>
  <c r="Z92" i="59"/>
  <c r="Y92" i="59"/>
  <c r="X92" i="59"/>
  <c r="T24" i="59" s="1"/>
  <c r="W92" i="59"/>
  <c r="V92" i="59"/>
  <c r="U92" i="59"/>
  <c r="T92" i="59"/>
  <c r="S92" i="59"/>
  <c r="O92" i="59"/>
  <c r="K92" i="59"/>
  <c r="C92" i="59"/>
  <c r="B93" i="59" s="1"/>
  <c r="C93" i="59" s="1"/>
  <c r="B94" i="59" s="1"/>
  <c r="C94" i="59" s="1"/>
  <c r="B95" i="59" s="1"/>
  <c r="C95" i="59" s="1"/>
  <c r="B96" i="59" s="1"/>
  <c r="C96" i="59" s="1"/>
  <c r="B97" i="59" s="1"/>
  <c r="C97" i="59" s="1"/>
  <c r="B98" i="59" s="1"/>
  <c r="C98" i="59" s="1"/>
  <c r="B99" i="59" s="1"/>
  <c r="C99" i="59" s="1"/>
  <c r="B100" i="59" s="1"/>
  <c r="C100" i="59" s="1"/>
  <c r="B101" i="59" s="1"/>
  <c r="C101" i="59" s="1"/>
  <c r="B102" i="59" s="1"/>
  <c r="C102" i="59" s="1"/>
  <c r="B92" i="59"/>
  <c r="A92" i="59"/>
  <c r="Z91" i="59"/>
  <c r="T26" i="59" s="1"/>
  <c r="Y91" i="59"/>
  <c r="X91" i="59"/>
  <c r="W91" i="59"/>
  <c r="T23" i="59" s="1"/>
  <c r="V91" i="59"/>
  <c r="U91" i="59"/>
  <c r="T21" i="59" s="1"/>
  <c r="T91" i="59"/>
  <c r="S91" i="59"/>
  <c r="O91" i="59"/>
  <c r="K91" i="59"/>
  <c r="Z90" i="59"/>
  <c r="Y90" i="59"/>
  <c r="X90" i="59"/>
  <c r="W90" i="59"/>
  <c r="V90" i="59"/>
  <c r="U90" i="59"/>
  <c r="T90" i="59"/>
  <c r="S90" i="59"/>
  <c r="O90" i="59"/>
  <c r="K90" i="59"/>
  <c r="Z89" i="59"/>
  <c r="Y89" i="59"/>
  <c r="X89" i="59"/>
  <c r="W89" i="59"/>
  <c r="V89" i="59"/>
  <c r="U89" i="59"/>
  <c r="T89" i="59"/>
  <c r="S89" i="59"/>
  <c r="O89" i="59"/>
  <c r="K89" i="59"/>
  <c r="Z88" i="59"/>
  <c r="Y88" i="59"/>
  <c r="X88" i="59"/>
  <c r="W88" i="59"/>
  <c r="V88" i="59"/>
  <c r="U88" i="59"/>
  <c r="T88" i="59"/>
  <c r="S88" i="59"/>
  <c r="O88" i="59"/>
  <c r="K88" i="59"/>
  <c r="Z87" i="59"/>
  <c r="Y87" i="59"/>
  <c r="X87" i="59"/>
  <c r="W87" i="59"/>
  <c r="V87" i="59"/>
  <c r="U87" i="59"/>
  <c r="T87" i="59"/>
  <c r="S87" i="59"/>
  <c r="O87" i="59"/>
  <c r="K87" i="59"/>
  <c r="Z86" i="59"/>
  <c r="Y86" i="59"/>
  <c r="X86" i="59"/>
  <c r="W86" i="59"/>
  <c r="V86" i="59"/>
  <c r="U86" i="59"/>
  <c r="T86" i="59"/>
  <c r="S86" i="59"/>
  <c r="O86" i="59"/>
  <c r="K86" i="59"/>
  <c r="Z85" i="59"/>
  <c r="Y85" i="59"/>
  <c r="X85" i="59"/>
  <c r="W85" i="59"/>
  <c r="V85" i="59"/>
  <c r="U85" i="59"/>
  <c r="T85" i="59"/>
  <c r="S85" i="59"/>
  <c r="O85" i="59"/>
  <c r="K85" i="59"/>
  <c r="Z84" i="59"/>
  <c r="Y84" i="59"/>
  <c r="X84" i="59"/>
  <c r="W84" i="59"/>
  <c r="V84" i="59"/>
  <c r="U84" i="59"/>
  <c r="T84" i="59"/>
  <c r="S84" i="59"/>
  <c r="O84" i="59"/>
  <c r="K84" i="59"/>
  <c r="Z83" i="59"/>
  <c r="Y83" i="59"/>
  <c r="X83" i="59"/>
  <c r="W83" i="59"/>
  <c r="V83" i="59"/>
  <c r="U83" i="59"/>
  <c r="T83" i="59"/>
  <c r="S83" i="59"/>
  <c r="O83" i="59"/>
  <c r="K83" i="59"/>
  <c r="Z82" i="59"/>
  <c r="Y82" i="59"/>
  <c r="S25" i="59" s="1"/>
  <c r="X82" i="59"/>
  <c r="W82" i="59"/>
  <c r="V82" i="59"/>
  <c r="U82" i="59"/>
  <c r="T82" i="59"/>
  <c r="S82" i="59"/>
  <c r="S19" i="59" s="1"/>
  <c r="O82" i="59"/>
  <c r="K82" i="59"/>
  <c r="Z81" i="59"/>
  <c r="Y81" i="59"/>
  <c r="X81" i="59"/>
  <c r="W81" i="59"/>
  <c r="V81" i="59"/>
  <c r="U81" i="59"/>
  <c r="S21" i="59" s="1"/>
  <c r="T81" i="59"/>
  <c r="S81" i="59"/>
  <c r="O81" i="59"/>
  <c r="K81" i="59"/>
  <c r="B81" i="59"/>
  <c r="C81" i="59" s="1"/>
  <c r="B82" i="59" s="1"/>
  <c r="C82" i="59" s="1"/>
  <c r="B83" i="59" s="1"/>
  <c r="C83" i="59" s="1"/>
  <c r="B84" i="59" s="1"/>
  <c r="C84" i="59" s="1"/>
  <c r="B85" i="59" s="1"/>
  <c r="C85" i="59" s="1"/>
  <c r="B86" i="59" s="1"/>
  <c r="C86" i="59" s="1"/>
  <c r="B87" i="59" s="1"/>
  <c r="C87" i="59" s="1"/>
  <c r="B88" i="59" s="1"/>
  <c r="C88" i="59" s="1"/>
  <c r="B89" i="59" s="1"/>
  <c r="C89" i="59" s="1"/>
  <c r="B90" i="59" s="1"/>
  <c r="C90" i="59" s="1"/>
  <c r="B91" i="59" s="1"/>
  <c r="C91" i="59" s="1"/>
  <c r="A81" i="59"/>
  <c r="Z80" i="59"/>
  <c r="S26" i="59" s="1"/>
  <c r="Y80" i="59"/>
  <c r="X80" i="59"/>
  <c r="W80" i="59"/>
  <c r="V80" i="59"/>
  <c r="U80" i="59"/>
  <c r="T80" i="59"/>
  <c r="S80" i="59"/>
  <c r="O80" i="59"/>
  <c r="K80" i="59"/>
  <c r="Z79" i="59"/>
  <c r="Y79" i="59"/>
  <c r="X79" i="59"/>
  <c r="W79" i="59"/>
  <c r="V79" i="59"/>
  <c r="U79" i="59"/>
  <c r="T79" i="59"/>
  <c r="S79" i="59"/>
  <c r="O79" i="59"/>
  <c r="K79" i="59"/>
  <c r="Z78" i="59"/>
  <c r="Y78" i="59"/>
  <c r="X78" i="59"/>
  <c r="W78" i="59"/>
  <c r="V78" i="59"/>
  <c r="U78" i="59"/>
  <c r="T78" i="59"/>
  <c r="S78" i="59"/>
  <c r="O78" i="59"/>
  <c r="K78" i="59"/>
  <c r="Z77" i="59"/>
  <c r="Y77" i="59"/>
  <c r="X77" i="59"/>
  <c r="W77" i="59"/>
  <c r="V77" i="59"/>
  <c r="U77" i="59"/>
  <c r="T77" i="59"/>
  <c r="S77" i="59"/>
  <c r="O77" i="59"/>
  <c r="K77" i="59"/>
  <c r="Z76" i="59"/>
  <c r="Y76" i="59"/>
  <c r="X76" i="59"/>
  <c r="W76" i="59"/>
  <c r="V76" i="59"/>
  <c r="U76" i="59"/>
  <c r="T76" i="59"/>
  <c r="S76" i="59"/>
  <c r="O76" i="59"/>
  <c r="K76" i="59"/>
  <c r="Z75" i="59"/>
  <c r="Y75" i="59"/>
  <c r="X75" i="59"/>
  <c r="W75" i="59"/>
  <c r="V75" i="59"/>
  <c r="U75" i="59"/>
  <c r="T75" i="59"/>
  <c r="S75" i="59"/>
  <c r="O75" i="59"/>
  <c r="K75" i="59"/>
  <c r="Z74" i="59"/>
  <c r="Y74" i="59"/>
  <c r="X74" i="59"/>
  <c r="W74" i="59"/>
  <c r="V74" i="59"/>
  <c r="U74" i="59"/>
  <c r="T74" i="59"/>
  <c r="S74" i="59"/>
  <c r="O74" i="59"/>
  <c r="K74" i="59"/>
  <c r="Z73" i="59"/>
  <c r="Y73" i="59"/>
  <c r="X73" i="59"/>
  <c r="W73" i="59"/>
  <c r="V73" i="59"/>
  <c r="U73" i="59"/>
  <c r="T73" i="59"/>
  <c r="S73" i="59"/>
  <c r="O73" i="59"/>
  <c r="K73" i="59"/>
  <c r="Z72" i="59"/>
  <c r="Y72" i="59"/>
  <c r="X72" i="59"/>
  <c r="W72" i="59"/>
  <c r="V72" i="59"/>
  <c r="U72" i="59"/>
  <c r="T72" i="59"/>
  <c r="S72" i="59"/>
  <c r="O72" i="59"/>
  <c r="K72" i="59"/>
  <c r="Z71" i="59"/>
  <c r="Y71" i="59"/>
  <c r="X71" i="59"/>
  <c r="R24" i="59" s="1"/>
  <c r="W71" i="59"/>
  <c r="V71" i="59"/>
  <c r="U71" i="59"/>
  <c r="R21" i="59" s="1"/>
  <c r="T71" i="59"/>
  <c r="S71" i="59"/>
  <c r="O71" i="59"/>
  <c r="K71" i="59"/>
  <c r="Z70" i="59"/>
  <c r="R26" i="59" s="1"/>
  <c r="Y70" i="59"/>
  <c r="X70" i="59"/>
  <c r="W70" i="59"/>
  <c r="V70" i="59"/>
  <c r="U70" i="59"/>
  <c r="T70" i="59"/>
  <c r="S70" i="59"/>
  <c r="O70" i="59"/>
  <c r="K70" i="59"/>
  <c r="B70" i="59"/>
  <c r="C70" i="59" s="1"/>
  <c r="B71" i="59" s="1"/>
  <c r="C71" i="59" s="1"/>
  <c r="B72" i="59" s="1"/>
  <c r="C72" i="59" s="1"/>
  <c r="B73" i="59" s="1"/>
  <c r="C73" i="59" s="1"/>
  <c r="B74" i="59" s="1"/>
  <c r="C74" i="59" s="1"/>
  <c r="B75" i="59" s="1"/>
  <c r="C75" i="59" s="1"/>
  <c r="B76" i="59" s="1"/>
  <c r="C76" i="59" s="1"/>
  <c r="B77" i="59" s="1"/>
  <c r="C77" i="59" s="1"/>
  <c r="B78" i="59" s="1"/>
  <c r="C78" i="59" s="1"/>
  <c r="B79" i="59" s="1"/>
  <c r="C79" i="59" s="1"/>
  <c r="B80" i="59" s="1"/>
  <c r="C80" i="59" s="1"/>
  <c r="A70" i="59"/>
  <c r="Z69" i="59"/>
  <c r="Y69" i="59"/>
  <c r="R25" i="59" s="1"/>
  <c r="X69" i="59"/>
  <c r="W69" i="59"/>
  <c r="R23" i="59" s="1"/>
  <c r="V69" i="59"/>
  <c r="R22" i="59" s="1"/>
  <c r="U69" i="59"/>
  <c r="T69" i="59"/>
  <c r="R20" i="59" s="1"/>
  <c r="S69" i="59"/>
  <c r="O69" i="59"/>
  <c r="K69" i="59"/>
  <c r="Z68" i="59"/>
  <c r="Y68" i="59"/>
  <c r="X68" i="59"/>
  <c r="W68" i="59"/>
  <c r="V68" i="59"/>
  <c r="U68" i="59"/>
  <c r="T68" i="59"/>
  <c r="S68" i="59"/>
  <c r="O68" i="59"/>
  <c r="K68" i="59"/>
  <c r="Z67" i="59"/>
  <c r="Y67" i="59"/>
  <c r="X67" i="59"/>
  <c r="W67" i="59"/>
  <c r="V67" i="59"/>
  <c r="U67" i="59"/>
  <c r="T67" i="59"/>
  <c r="S67" i="59"/>
  <c r="O67" i="59"/>
  <c r="K67" i="59"/>
  <c r="Z66" i="59"/>
  <c r="Y66" i="59"/>
  <c r="X66" i="59"/>
  <c r="W66" i="59"/>
  <c r="V66" i="59"/>
  <c r="U66" i="59"/>
  <c r="T66" i="59"/>
  <c r="S66" i="59"/>
  <c r="O66" i="59"/>
  <c r="K66" i="59"/>
  <c r="Z65" i="59"/>
  <c r="Y65" i="59"/>
  <c r="X65" i="59"/>
  <c r="W65" i="59"/>
  <c r="V65" i="59"/>
  <c r="U65" i="59"/>
  <c r="T65" i="59"/>
  <c r="S65" i="59"/>
  <c r="O65" i="59"/>
  <c r="K65" i="59"/>
  <c r="Z64" i="59"/>
  <c r="Y64" i="59"/>
  <c r="X64" i="59"/>
  <c r="W64" i="59"/>
  <c r="V64" i="59"/>
  <c r="U64" i="59"/>
  <c r="T64" i="59"/>
  <c r="S64" i="59"/>
  <c r="O64" i="59"/>
  <c r="K64" i="59"/>
  <c r="Z63" i="59"/>
  <c r="Y63" i="59"/>
  <c r="X63" i="59"/>
  <c r="W63" i="59"/>
  <c r="V63" i="59"/>
  <c r="U63" i="59"/>
  <c r="T63" i="59"/>
  <c r="S63" i="59"/>
  <c r="O63" i="59"/>
  <c r="K63" i="59"/>
  <c r="Z62" i="59"/>
  <c r="Y62" i="59"/>
  <c r="X62" i="59"/>
  <c r="W62" i="59"/>
  <c r="V62" i="59"/>
  <c r="U62" i="59"/>
  <c r="T62" i="59"/>
  <c r="S62" i="59"/>
  <c r="O62" i="59"/>
  <c r="K62" i="59"/>
  <c r="Z61" i="59"/>
  <c r="Y61" i="59"/>
  <c r="X61" i="59"/>
  <c r="W61" i="59"/>
  <c r="V61" i="59"/>
  <c r="U61" i="59"/>
  <c r="T61" i="59"/>
  <c r="S61" i="59"/>
  <c r="O61" i="59"/>
  <c r="K61" i="59"/>
  <c r="Z60" i="59"/>
  <c r="Y60" i="59"/>
  <c r="X60" i="59"/>
  <c r="W60" i="59"/>
  <c r="V60" i="59"/>
  <c r="U60" i="59"/>
  <c r="T60" i="59"/>
  <c r="S60" i="59"/>
  <c r="S114" i="59" s="1"/>
  <c r="O60" i="59"/>
  <c r="K60" i="59"/>
  <c r="Z59" i="59"/>
  <c r="Y59" i="59"/>
  <c r="X59" i="59"/>
  <c r="W59" i="59"/>
  <c r="V59" i="59"/>
  <c r="U59" i="59"/>
  <c r="T59" i="59"/>
  <c r="S59" i="59"/>
  <c r="O59" i="59"/>
  <c r="K59" i="59"/>
  <c r="B59" i="59"/>
  <c r="C59" i="59" s="1"/>
  <c r="B60" i="59" s="1"/>
  <c r="C60" i="59" s="1"/>
  <c r="B61" i="59" s="1"/>
  <c r="C61" i="59" s="1"/>
  <c r="B62" i="59" s="1"/>
  <c r="C62" i="59" s="1"/>
  <c r="B63" i="59" s="1"/>
  <c r="C63" i="59" s="1"/>
  <c r="B64" i="59" s="1"/>
  <c r="C64" i="59" s="1"/>
  <c r="B65" i="59" s="1"/>
  <c r="C65" i="59" s="1"/>
  <c r="B66" i="59" s="1"/>
  <c r="C66" i="59" s="1"/>
  <c r="B67" i="59" s="1"/>
  <c r="C67" i="59" s="1"/>
  <c r="B68" i="59" s="1"/>
  <c r="C68" i="59" s="1"/>
  <c r="B69" i="59" s="1"/>
  <c r="C69" i="59" s="1"/>
  <c r="A59" i="59"/>
  <c r="Z58" i="59"/>
  <c r="Y58" i="59"/>
  <c r="X58" i="59"/>
  <c r="W58" i="59"/>
  <c r="V58" i="59"/>
  <c r="U58" i="59"/>
  <c r="T58" i="59"/>
  <c r="S58" i="59"/>
  <c r="O58" i="59"/>
  <c r="K58" i="59"/>
  <c r="Z57" i="59"/>
  <c r="Y57" i="59"/>
  <c r="X57" i="59"/>
  <c r="W57" i="59"/>
  <c r="V57" i="59"/>
  <c r="U57" i="59"/>
  <c r="T57" i="59"/>
  <c r="S57" i="59"/>
  <c r="O57" i="59"/>
  <c r="K57" i="59"/>
  <c r="Z56" i="59"/>
  <c r="Y56" i="59"/>
  <c r="X56" i="59"/>
  <c r="W56" i="59"/>
  <c r="V56" i="59"/>
  <c r="U56" i="59"/>
  <c r="T56" i="59"/>
  <c r="S56" i="59"/>
  <c r="O56" i="59"/>
  <c r="K56" i="59"/>
  <c r="Z55" i="59"/>
  <c r="Y55" i="59"/>
  <c r="X55" i="59"/>
  <c r="W55" i="59"/>
  <c r="V55" i="59"/>
  <c r="U55" i="59"/>
  <c r="T55" i="59"/>
  <c r="S55" i="59"/>
  <c r="O55" i="59"/>
  <c r="K55" i="59"/>
  <c r="Z54" i="59"/>
  <c r="Y54" i="59"/>
  <c r="X54" i="59"/>
  <c r="W54" i="59"/>
  <c r="V54" i="59"/>
  <c r="U54" i="59"/>
  <c r="T54" i="59"/>
  <c r="S54" i="59"/>
  <c r="O54" i="59"/>
  <c r="K54" i="59"/>
  <c r="Z53" i="59"/>
  <c r="Y53" i="59"/>
  <c r="X53" i="59"/>
  <c r="W53" i="59"/>
  <c r="V53" i="59"/>
  <c r="U53" i="59"/>
  <c r="T53" i="59"/>
  <c r="S53" i="59"/>
  <c r="O53" i="59"/>
  <c r="K53" i="59"/>
  <c r="Z52" i="59"/>
  <c r="Y52" i="59"/>
  <c r="X52" i="59"/>
  <c r="W52" i="59"/>
  <c r="V52" i="59"/>
  <c r="U52" i="59"/>
  <c r="T52" i="59"/>
  <c r="S52" i="59"/>
  <c r="O52" i="59"/>
  <c r="K52" i="59"/>
  <c r="Z51" i="59"/>
  <c r="Y51" i="59"/>
  <c r="X51" i="59"/>
  <c r="W51" i="59"/>
  <c r="V51" i="59"/>
  <c r="U51" i="59"/>
  <c r="T51" i="59"/>
  <c r="S51" i="59"/>
  <c r="O51" i="59"/>
  <c r="K51" i="59"/>
  <c r="Z50" i="59"/>
  <c r="Y50" i="59"/>
  <c r="X50" i="59"/>
  <c r="W50" i="59"/>
  <c r="V50" i="59"/>
  <c r="U50" i="59"/>
  <c r="T50" i="59"/>
  <c r="S50" i="59"/>
  <c r="O50" i="59"/>
  <c r="K50" i="59"/>
  <c r="Z49" i="59"/>
  <c r="Y49" i="59"/>
  <c r="X49" i="59"/>
  <c r="W49" i="59"/>
  <c r="V49" i="59"/>
  <c r="U49" i="59"/>
  <c r="T49" i="59"/>
  <c r="S49" i="59"/>
  <c r="O49" i="59"/>
  <c r="K49" i="59"/>
  <c r="Z48" i="59"/>
  <c r="Y48" i="59"/>
  <c r="X48" i="59"/>
  <c r="W48" i="59"/>
  <c r="V48" i="59"/>
  <c r="P22" i="59" s="1"/>
  <c r="U48" i="59"/>
  <c r="T48" i="59"/>
  <c r="P20" i="59" s="1"/>
  <c r="S48" i="59"/>
  <c r="O48" i="59"/>
  <c r="K48" i="59"/>
  <c r="Z47" i="59"/>
  <c r="Z114" i="59" s="1"/>
  <c r="Y47" i="59"/>
  <c r="Y114" i="59" s="1"/>
  <c r="X47" i="59"/>
  <c r="P24" i="59" s="1"/>
  <c r="W47" i="59"/>
  <c r="W114" i="59" s="1"/>
  <c r="V47" i="59"/>
  <c r="V114" i="59" s="1"/>
  <c r="U47" i="59"/>
  <c r="U114" i="59" s="1"/>
  <c r="T47" i="59"/>
  <c r="T114" i="59" s="1"/>
  <c r="S47" i="59"/>
  <c r="O47" i="59"/>
  <c r="K47" i="59"/>
  <c r="C47" i="59"/>
  <c r="B48" i="59" s="1"/>
  <c r="C48" i="59" s="1"/>
  <c r="B49" i="59" s="1"/>
  <c r="C49" i="59" s="1"/>
  <c r="B50" i="59" s="1"/>
  <c r="C50" i="59" s="1"/>
  <c r="B51" i="59" s="1"/>
  <c r="C51" i="59" s="1"/>
  <c r="B52" i="59" s="1"/>
  <c r="C52" i="59" s="1"/>
  <c r="B53" i="59" s="1"/>
  <c r="C53" i="59" s="1"/>
  <c r="B54" i="59" s="1"/>
  <c r="C54" i="59" s="1"/>
  <c r="B55" i="59" s="1"/>
  <c r="C55" i="59" s="1"/>
  <c r="B56" i="59" s="1"/>
  <c r="C56" i="59" s="1"/>
  <c r="B57" i="59" s="1"/>
  <c r="C57" i="59" s="1"/>
  <c r="B58" i="59" s="1"/>
  <c r="C58" i="59" s="1"/>
  <c r="B47" i="59"/>
  <c r="A47" i="59"/>
  <c r="L43" i="59"/>
  <c r="K42" i="59"/>
  <c r="K41" i="59"/>
  <c r="K40" i="59"/>
  <c r="K39" i="59"/>
  <c r="K38" i="59"/>
  <c r="K37" i="59"/>
  <c r="K43" i="59" s="1"/>
  <c r="K31" i="59"/>
  <c r="H3" i="59" s="1"/>
  <c r="F31" i="59"/>
  <c r="D31" i="59"/>
  <c r="A31" i="59"/>
  <c r="L29" i="59"/>
  <c r="K29" i="59"/>
  <c r="G29" i="59"/>
  <c r="F29" i="59"/>
  <c r="D29" i="59"/>
  <c r="A29" i="59"/>
  <c r="K27" i="59"/>
  <c r="F27" i="59"/>
  <c r="D27" i="59"/>
  <c r="A27" i="59"/>
  <c r="Q26" i="59"/>
  <c r="T25" i="59"/>
  <c r="Q25" i="59"/>
  <c r="P25" i="59"/>
  <c r="K25" i="59"/>
  <c r="F25" i="59"/>
  <c r="D25" i="59"/>
  <c r="A25" i="59"/>
  <c r="S24" i="59"/>
  <c r="Q24" i="59"/>
  <c r="S23" i="59"/>
  <c r="Q23" i="59"/>
  <c r="P23" i="59"/>
  <c r="K23" i="59"/>
  <c r="F23" i="59"/>
  <c r="D23" i="59"/>
  <c r="A23" i="59"/>
  <c r="U22" i="59"/>
  <c r="S22" i="59"/>
  <c r="Q22" i="59"/>
  <c r="Q21" i="59"/>
  <c r="P21" i="59"/>
  <c r="V21" i="59" s="1"/>
  <c r="K21" i="59"/>
  <c r="F21" i="59"/>
  <c r="D21" i="59"/>
  <c r="A21" i="59"/>
  <c r="U20" i="59"/>
  <c r="S20" i="59"/>
  <c r="Q20" i="59"/>
  <c r="T19" i="59"/>
  <c r="H29" i="59" s="1"/>
  <c r="R19" i="59"/>
  <c r="H25" i="59" s="1"/>
  <c r="P19" i="59"/>
  <c r="Z228" i="58"/>
  <c r="Y228" i="58"/>
  <c r="X228" i="58"/>
  <c r="W228" i="58"/>
  <c r="V228" i="58"/>
  <c r="U228" i="58"/>
  <c r="T228" i="58"/>
  <c r="S228" i="58"/>
  <c r="O228" i="58"/>
  <c r="K228" i="58"/>
  <c r="Z227" i="58"/>
  <c r="Y227" i="58"/>
  <c r="X227" i="58"/>
  <c r="W227" i="58"/>
  <c r="V227" i="58"/>
  <c r="U227" i="58"/>
  <c r="T227" i="58"/>
  <c r="S227" i="58"/>
  <c r="O227" i="58"/>
  <c r="K227" i="58"/>
  <c r="Z226" i="58"/>
  <c r="Y226" i="58"/>
  <c r="X226" i="58"/>
  <c r="W226" i="58"/>
  <c r="V226" i="58"/>
  <c r="U226" i="58"/>
  <c r="T226" i="58"/>
  <c r="S226" i="58"/>
  <c r="O226" i="58"/>
  <c r="K226" i="58"/>
  <c r="Z225" i="58"/>
  <c r="Y225" i="58"/>
  <c r="X225" i="58"/>
  <c r="W225" i="58"/>
  <c r="V225" i="58"/>
  <c r="U225" i="58"/>
  <c r="T225" i="58"/>
  <c r="S225" i="58"/>
  <c r="O225" i="58"/>
  <c r="K225" i="58"/>
  <c r="Z224" i="58"/>
  <c r="Y224" i="58"/>
  <c r="X224" i="58"/>
  <c r="W224" i="58"/>
  <c r="V224" i="58"/>
  <c r="U224" i="58"/>
  <c r="T224" i="58"/>
  <c r="S224" i="58"/>
  <c r="O224" i="58"/>
  <c r="K224" i="58"/>
  <c r="Z223" i="58"/>
  <c r="Y223" i="58"/>
  <c r="X223" i="58"/>
  <c r="W223" i="58"/>
  <c r="V223" i="58"/>
  <c r="U223" i="58"/>
  <c r="T223" i="58"/>
  <c r="S223" i="58"/>
  <c r="O223" i="58"/>
  <c r="K223" i="58"/>
  <c r="Z222" i="58"/>
  <c r="Y222" i="58"/>
  <c r="X222" i="58"/>
  <c r="W222" i="58"/>
  <c r="V222" i="58"/>
  <c r="U222" i="58"/>
  <c r="T222" i="58"/>
  <c r="S222" i="58"/>
  <c r="O222" i="58"/>
  <c r="K222" i="58"/>
  <c r="Z221" i="58"/>
  <c r="Y221" i="58"/>
  <c r="X221" i="58"/>
  <c r="W221" i="58"/>
  <c r="V221" i="58"/>
  <c r="U221" i="58"/>
  <c r="T221" i="58"/>
  <c r="S221" i="58"/>
  <c r="O221" i="58"/>
  <c r="K221" i="58"/>
  <c r="Z220" i="58"/>
  <c r="Y220" i="58"/>
  <c r="X220" i="58"/>
  <c r="W220" i="58"/>
  <c r="V220" i="58"/>
  <c r="U220" i="58"/>
  <c r="T220" i="58"/>
  <c r="S220" i="58"/>
  <c r="O220" i="58"/>
  <c r="K220" i="58"/>
  <c r="Z219" i="58"/>
  <c r="Y219" i="58"/>
  <c r="X219" i="58"/>
  <c r="W219" i="58"/>
  <c r="U138" i="58" s="1"/>
  <c r="V219" i="58"/>
  <c r="U219" i="58"/>
  <c r="T219" i="58"/>
  <c r="S219" i="58"/>
  <c r="O219" i="58"/>
  <c r="K219" i="58"/>
  <c r="Z218" i="58"/>
  <c r="Y218" i="58"/>
  <c r="U140" i="58" s="1"/>
  <c r="X218" i="58"/>
  <c r="W218" i="58"/>
  <c r="V218" i="58"/>
  <c r="U218" i="58"/>
  <c r="U136" i="58" s="1"/>
  <c r="T218" i="58"/>
  <c r="S218" i="58"/>
  <c r="U134" i="58" s="1"/>
  <c r="O218" i="58"/>
  <c r="K218" i="58"/>
  <c r="B218" i="58"/>
  <c r="C218" i="58" s="1"/>
  <c r="B219" i="58" s="1"/>
  <c r="C219" i="58" s="1"/>
  <c r="B220" i="58" s="1"/>
  <c r="C220" i="58" s="1"/>
  <c r="B221" i="58" s="1"/>
  <c r="C221" i="58" s="1"/>
  <c r="B222" i="58" s="1"/>
  <c r="C222" i="58" s="1"/>
  <c r="B223" i="58" s="1"/>
  <c r="C223" i="58" s="1"/>
  <c r="B224" i="58" s="1"/>
  <c r="C224" i="58" s="1"/>
  <c r="B225" i="58" s="1"/>
  <c r="C225" i="58" s="1"/>
  <c r="B226" i="58" s="1"/>
  <c r="C226" i="58" s="1"/>
  <c r="B227" i="58" s="1"/>
  <c r="C227" i="58" s="1"/>
  <c r="B228" i="58" s="1"/>
  <c r="C228" i="58" s="1"/>
  <c r="A218" i="58"/>
  <c r="Z217" i="58"/>
  <c r="U141" i="58" s="1"/>
  <c r="Y217" i="58"/>
  <c r="X217" i="58"/>
  <c r="U139" i="58" s="1"/>
  <c r="W217" i="58"/>
  <c r="V217" i="58"/>
  <c r="U137" i="58" s="1"/>
  <c r="U217" i="58"/>
  <c r="T217" i="58"/>
  <c r="S217" i="58"/>
  <c r="O217" i="58"/>
  <c r="K217" i="58"/>
  <c r="Z216" i="58"/>
  <c r="Y216" i="58"/>
  <c r="X216" i="58"/>
  <c r="W216" i="58"/>
  <c r="V216" i="58"/>
  <c r="U216" i="58"/>
  <c r="T216" i="58"/>
  <c r="S216" i="58"/>
  <c r="O216" i="58"/>
  <c r="K216" i="58"/>
  <c r="Z215" i="58"/>
  <c r="Y215" i="58"/>
  <c r="X215" i="58"/>
  <c r="W215" i="58"/>
  <c r="V215" i="58"/>
  <c r="U215" i="58"/>
  <c r="T215" i="58"/>
  <c r="S215" i="58"/>
  <c r="O215" i="58"/>
  <c r="K215" i="58"/>
  <c r="Z214" i="58"/>
  <c r="Y214" i="58"/>
  <c r="X214" i="58"/>
  <c r="W214" i="58"/>
  <c r="V214" i="58"/>
  <c r="U214" i="58"/>
  <c r="T214" i="58"/>
  <c r="S214" i="58"/>
  <c r="O214" i="58"/>
  <c r="K214" i="58"/>
  <c r="Z213" i="58"/>
  <c r="Y213" i="58"/>
  <c r="X213" i="58"/>
  <c r="W213" i="58"/>
  <c r="V213" i="58"/>
  <c r="U213" i="58"/>
  <c r="T213" i="58"/>
  <c r="S213" i="58"/>
  <c r="O213" i="58"/>
  <c r="K213" i="58"/>
  <c r="Z212" i="58"/>
  <c r="Y212" i="58"/>
  <c r="X212" i="58"/>
  <c r="W212" i="58"/>
  <c r="V212" i="58"/>
  <c r="U212" i="58"/>
  <c r="T212" i="58"/>
  <c r="S212" i="58"/>
  <c r="O212" i="58"/>
  <c r="K212" i="58"/>
  <c r="Z211" i="58"/>
  <c r="Y211" i="58"/>
  <c r="X211" i="58"/>
  <c r="W211" i="58"/>
  <c r="V211" i="58"/>
  <c r="U211" i="58"/>
  <c r="T211" i="58"/>
  <c r="S211" i="58"/>
  <c r="O211" i="58"/>
  <c r="K211" i="58"/>
  <c r="Z210" i="58"/>
  <c r="Y210" i="58"/>
  <c r="X210" i="58"/>
  <c r="W210" i="58"/>
  <c r="V210" i="58"/>
  <c r="U210" i="58"/>
  <c r="T210" i="58"/>
  <c r="S210" i="58"/>
  <c r="O210" i="58"/>
  <c r="K210" i="58"/>
  <c r="Z209" i="58"/>
  <c r="Y209" i="58"/>
  <c r="X209" i="58"/>
  <c r="W209" i="58"/>
  <c r="V209" i="58"/>
  <c r="U209" i="58"/>
  <c r="T209" i="58"/>
  <c r="S209" i="58"/>
  <c r="O209" i="58"/>
  <c r="K209" i="58"/>
  <c r="Z208" i="58"/>
  <c r="Y208" i="58"/>
  <c r="X208" i="58"/>
  <c r="W208" i="58"/>
  <c r="V208" i="58"/>
  <c r="U208" i="58"/>
  <c r="T208" i="58"/>
  <c r="T135" i="58" s="1"/>
  <c r="S208" i="58"/>
  <c r="O208" i="58"/>
  <c r="K208" i="58"/>
  <c r="Z207" i="58"/>
  <c r="T141" i="58" s="1"/>
  <c r="Y207" i="58"/>
  <c r="X207" i="58"/>
  <c r="T139" i="58" s="1"/>
  <c r="W207" i="58"/>
  <c r="V207" i="58"/>
  <c r="T137" i="58" s="1"/>
  <c r="U207" i="58"/>
  <c r="T207" i="58"/>
  <c r="S207" i="58"/>
  <c r="O207" i="58"/>
  <c r="K207" i="58"/>
  <c r="C207" i="58"/>
  <c r="B208" i="58" s="1"/>
  <c r="C208" i="58" s="1"/>
  <c r="B209" i="58" s="1"/>
  <c r="C209" i="58" s="1"/>
  <c r="B210" i="58" s="1"/>
  <c r="C210" i="58" s="1"/>
  <c r="B211" i="58" s="1"/>
  <c r="C211" i="58" s="1"/>
  <c r="B212" i="58" s="1"/>
  <c r="C212" i="58" s="1"/>
  <c r="B213" i="58" s="1"/>
  <c r="C213" i="58" s="1"/>
  <c r="B214" i="58" s="1"/>
  <c r="C214" i="58" s="1"/>
  <c r="B215" i="58" s="1"/>
  <c r="C215" i="58" s="1"/>
  <c r="B216" i="58" s="1"/>
  <c r="C216" i="58" s="1"/>
  <c r="B217" i="58" s="1"/>
  <c r="C217" i="58" s="1"/>
  <c r="B207" i="58"/>
  <c r="A207" i="58"/>
  <c r="Z206" i="58"/>
  <c r="Y206" i="58"/>
  <c r="X206" i="58"/>
  <c r="W206" i="58"/>
  <c r="T138" i="58" s="1"/>
  <c r="V206" i="58"/>
  <c r="U206" i="58"/>
  <c r="T136" i="58" s="1"/>
  <c r="T206" i="58"/>
  <c r="S206" i="58"/>
  <c r="O206" i="58"/>
  <c r="K206" i="58"/>
  <c r="Z205" i="58"/>
  <c r="Y205" i="58"/>
  <c r="X205" i="58"/>
  <c r="W205" i="58"/>
  <c r="V205" i="58"/>
  <c r="U205" i="58"/>
  <c r="T205" i="58"/>
  <c r="S205" i="58"/>
  <c r="O205" i="58"/>
  <c r="K205" i="58"/>
  <c r="Z204" i="58"/>
  <c r="Y204" i="58"/>
  <c r="X204" i="58"/>
  <c r="W204" i="58"/>
  <c r="V204" i="58"/>
  <c r="U204" i="58"/>
  <c r="T204" i="58"/>
  <c r="S204" i="58"/>
  <c r="O204" i="58"/>
  <c r="K204" i="58"/>
  <c r="Z203" i="58"/>
  <c r="Y203" i="58"/>
  <c r="X203" i="58"/>
  <c r="W203" i="58"/>
  <c r="V203" i="58"/>
  <c r="U203" i="58"/>
  <c r="T203" i="58"/>
  <c r="S203" i="58"/>
  <c r="O203" i="58"/>
  <c r="K203" i="58"/>
  <c r="Z202" i="58"/>
  <c r="Y202" i="58"/>
  <c r="X202" i="58"/>
  <c r="W202" i="58"/>
  <c r="V202" i="58"/>
  <c r="U202" i="58"/>
  <c r="T202" i="58"/>
  <c r="S202" i="58"/>
  <c r="O202" i="58"/>
  <c r="K202" i="58"/>
  <c r="Z201" i="58"/>
  <c r="Y201" i="58"/>
  <c r="X201" i="58"/>
  <c r="W201" i="58"/>
  <c r="V201" i="58"/>
  <c r="U201" i="58"/>
  <c r="T201" i="58"/>
  <c r="S201" i="58"/>
  <c r="O201" i="58"/>
  <c r="K201" i="58"/>
  <c r="Z200" i="58"/>
  <c r="Y200" i="58"/>
  <c r="X200" i="58"/>
  <c r="W200" i="58"/>
  <c r="V200" i="58"/>
  <c r="U200" i="58"/>
  <c r="T200" i="58"/>
  <c r="S200" i="58"/>
  <c r="O200" i="58"/>
  <c r="K200" i="58"/>
  <c r="Z199" i="58"/>
  <c r="Y199" i="58"/>
  <c r="X199" i="58"/>
  <c r="W199" i="58"/>
  <c r="V199" i="58"/>
  <c r="U199" i="58"/>
  <c r="T199" i="58"/>
  <c r="S199" i="58"/>
  <c r="O199" i="58"/>
  <c r="K199" i="58"/>
  <c r="Z198" i="58"/>
  <c r="Y198" i="58"/>
  <c r="X198" i="58"/>
  <c r="W198" i="58"/>
  <c r="V198" i="58"/>
  <c r="U198" i="58"/>
  <c r="T198" i="58"/>
  <c r="S198" i="58"/>
  <c r="O198" i="58"/>
  <c r="K198" i="58"/>
  <c r="Z197" i="58"/>
  <c r="Y197" i="58"/>
  <c r="X197" i="58"/>
  <c r="W197" i="58"/>
  <c r="V197" i="58"/>
  <c r="U197" i="58"/>
  <c r="T197" i="58"/>
  <c r="S197" i="58"/>
  <c r="O197" i="58"/>
  <c r="K197" i="58"/>
  <c r="Z196" i="58"/>
  <c r="Y196" i="58"/>
  <c r="X196" i="58"/>
  <c r="W196" i="58"/>
  <c r="V196" i="58"/>
  <c r="U196" i="58"/>
  <c r="T196" i="58"/>
  <c r="S196" i="58"/>
  <c r="S134" i="58" s="1"/>
  <c r="O196" i="58"/>
  <c r="K196" i="58"/>
  <c r="B196" i="58"/>
  <c r="C196" i="58" s="1"/>
  <c r="B197" i="58" s="1"/>
  <c r="C197" i="58" s="1"/>
  <c r="B198" i="58" s="1"/>
  <c r="C198" i="58" s="1"/>
  <c r="B199" i="58" s="1"/>
  <c r="C199" i="58" s="1"/>
  <c r="B200" i="58" s="1"/>
  <c r="C200" i="58" s="1"/>
  <c r="B201" i="58" s="1"/>
  <c r="C201" i="58" s="1"/>
  <c r="B202" i="58" s="1"/>
  <c r="C202" i="58" s="1"/>
  <c r="B203" i="58" s="1"/>
  <c r="C203" i="58" s="1"/>
  <c r="B204" i="58" s="1"/>
  <c r="C204" i="58" s="1"/>
  <c r="B205" i="58" s="1"/>
  <c r="C205" i="58" s="1"/>
  <c r="B206" i="58" s="1"/>
  <c r="C206" i="58" s="1"/>
  <c r="A196" i="58"/>
  <c r="Z195" i="58"/>
  <c r="Y195" i="58"/>
  <c r="X195" i="58"/>
  <c r="W195" i="58"/>
  <c r="V195" i="58"/>
  <c r="U195" i="58"/>
  <c r="T195" i="58"/>
  <c r="S195" i="58"/>
  <c r="O195" i="58"/>
  <c r="K195" i="58"/>
  <c r="Z194" i="58"/>
  <c r="Y194" i="58"/>
  <c r="X194" i="58"/>
  <c r="W194" i="58"/>
  <c r="V194" i="58"/>
  <c r="U194" i="58"/>
  <c r="T194" i="58"/>
  <c r="S194" i="58"/>
  <c r="O194" i="58"/>
  <c r="K194" i="58"/>
  <c r="Z193" i="58"/>
  <c r="Y193" i="58"/>
  <c r="X193" i="58"/>
  <c r="W193" i="58"/>
  <c r="V193" i="58"/>
  <c r="U193" i="58"/>
  <c r="T193" i="58"/>
  <c r="S193" i="58"/>
  <c r="O193" i="58"/>
  <c r="K193" i="58"/>
  <c r="Z192" i="58"/>
  <c r="Y192" i="58"/>
  <c r="X192" i="58"/>
  <c r="W192" i="58"/>
  <c r="V192" i="58"/>
  <c r="U192" i="58"/>
  <c r="T192" i="58"/>
  <c r="S192" i="58"/>
  <c r="O192" i="58"/>
  <c r="K192" i="58"/>
  <c r="Z191" i="58"/>
  <c r="Y191" i="58"/>
  <c r="X191" i="58"/>
  <c r="W191" i="58"/>
  <c r="V191" i="58"/>
  <c r="U191" i="58"/>
  <c r="T191" i="58"/>
  <c r="S191" i="58"/>
  <c r="O191" i="58"/>
  <c r="K191" i="58"/>
  <c r="Z190" i="58"/>
  <c r="Y190" i="58"/>
  <c r="X190" i="58"/>
  <c r="W190" i="58"/>
  <c r="V190" i="58"/>
  <c r="U190" i="58"/>
  <c r="T190" i="58"/>
  <c r="S190" i="58"/>
  <c r="O190" i="58"/>
  <c r="K190" i="58"/>
  <c r="Z189" i="58"/>
  <c r="Y189" i="58"/>
  <c r="X189" i="58"/>
  <c r="W189" i="58"/>
  <c r="V189" i="58"/>
  <c r="U189" i="58"/>
  <c r="T189" i="58"/>
  <c r="S189" i="58"/>
  <c r="O189" i="58"/>
  <c r="K189" i="58"/>
  <c r="Z188" i="58"/>
  <c r="Y188" i="58"/>
  <c r="X188" i="58"/>
  <c r="W188" i="58"/>
  <c r="V188" i="58"/>
  <c r="U188" i="58"/>
  <c r="T188" i="58"/>
  <c r="S188" i="58"/>
  <c r="O188" i="58"/>
  <c r="K188" i="58"/>
  <c r="Z187" i="58"/>
  <c r="Y187" i="58"/>
  <c r="X187" i="58"/>
  <c r="W187" i="58"/>
  <c r="V187" i="58"/>
  <c r="U187" i="58"/>
  <c r="T187" i="58"/>
  <c r="S187" i="58"/>
  <c r="O187" i="58"/>
  <c r="K187" i="58"/>
  <c r="Z186" i="58"/>
  <c r="Y186" i="58"/>
  <c r="X186" i="58"/>
  <c r="W186" i="58"/>
  <c r="V186" i="58"/>
  <c r="R137" i="58" s="1"/>
  <c r="U186" i="58"/>
  <c r="T186" i="58"/>
  <c r="S186" i="58"/>
  <c r="O186" i="58"/>
  <c r="K186" i="58"/>
  <c r="Z185" i="58"/>
  <c r="R141" i="58" s="1"/>
  <c r="Y185" i="58"/>
  <c r="X185" i="58"/>
  <c r="R139" i="58" s="1"/>
  <c r="W185" i="58"/>
  <c r="V185" i="58"/>
  <c r="U185" i="58"/>
  <c r="T185" i="58"/>
  <c r="R135" i="58" s="1"/>
  <c r="S185" i="58"/>
  <c r="O185" i="58"/>
  <c r="K185" i="58"/>
  <c r="C185" i="58"/>
  <c r="B186" i="58" s="1"/>
  <c r="C186" i="58" s="1"/>
  <c r="B187" i="58" s="1"/>
  <c r="C187" i="58" s="1"/>
  <c r="B188" i="58" s="1"/>
  <c r="C188" i="58" s="1"/>
  <c r="B189" i="58" s="1"/>
  <c r="C189" i="58" s="1"/>
  <c r="B190" i="58" s="1"/>
  <c r="C190" i="58" s="1"/>
  <c r="B191" i="58" s="1"/>
  <c r="C191" i="58" s="1"/>
  <c r="B192" i="58" s="1"/>
  <c r="C192" i="58" s="1"/>
  <c r="B193" i="58" s="1"/>
  <c r="C193" i="58" s="1"/>
  <c r="B194" i="58" s="1"/>
  <c r="C194" i="58" s="1"/>
  <c r="B195" i="58" s="1"/>
  <c r="C195" i="58" s="1"/>
  <c r="B185" i="58"/>
  <c r="A185" i="58"/>
  <c r="Z184" i="58"/>
  <c r="Y184" i="58"/>
  <c r="R140" i="58" s="1"/>
  <c r="X184" i="58"/>
  <c r="W184" i="58"/>
  <c r="R138" i="58" s="1"/>
  <c r="V184" i="58"/>
  <c r="U184" i="58"/>
  <c r="R136" i="58" s="1"/>
  <c r="T184" i="58"/>
  <c r="S184" i="58"/>
  <c r="O184" i="58"/>
  <c r="K184" i="58"/>
  <c r="Z183" i="58"/>
  <c r="Y183" i="58"/>
  <c r="X183" i="58"/>
  <c r="W183" i="58"/>
  <c r="V183" i="58"/>
  <c r="U183" i="58"/>
  <c r="T183" i="58"/>
  <c r="S183" i="58"/>
  <c r="O183" i="58"/>
  <c r="K183" i="58"/>
  <c r="Z182" i="58"/>
  <c r="Y182" i="58"/>
  <c r="X182" i="58"/>
  <c r="W182" i="58"/>
  <c r="V182" i="58"/>
  <c r="U182" i="58"/>
  <c r="T182" i="58"/>
  <c r="S182" i="58"/>
  <c r="O182" i="58"/>
  <c r="K182" i="58"/>
  <c r="Z181" i="58"/>
  <c r="Y181" i="58"/>
  <c r="X181" i="58"/>
  <c r="W181" i="58"/>
  <c r="V181" i="58"/>
  <c r="U181" i="58"/>
  <c r="T181" i="58"/>
  <c r="S181" i="58"/>
  <c r="O181" i="58"/>
  <c r="K181" i="58"/>
  <c r="Z180" i="58"/>
  <c r="Y180" i="58"/>
  <c r="X180" i="58"/>
  <c r="W180" i="58"/>
  <c r="V180" i="58"/>
  <c r="U180" i="58"/>
  <c r="T180" i="58"/>
  <c r="S180" i="58"/>
  <c r="O180" i="58"/>
  <c r="K180" i="58"/>
  <c r="Z179" i="58"/>
  <c r="Y179" i="58"/>
  <c r="X179" i="58"/>
  <c r="W179" i="58"/>
  <c r="V179" i="58"/>
  <c r="U179" i="58"/>
  <c r="T179" i="58"/>
  <c r="S179" i="58"/>
  <c r="O179" i="58"/>
  <c r="K179" i="58"/>
  <c r="Z178" i="58"/>
  <c r="Y178" i="58"/>
  <c r="X178" i="58"/>
  <c r="W178" i="58"/>
  <c r="V178" i="58"/>
  <c r="U178" i="58"/>
  <c r="T178" i="58"/>
  <c r="S178" i="58"/>
  <c r="O178" i="58"/>
  <c r="K178" i="58"/>
  <c r="Z177" i="58"/>
  <c r="Y177" i="58"/>
  <c r="X177" i="58"/>
  <c r="W177" i="58"/>
  <c r="V177" i="58"/>
  <c r="U177" i="58"/>
  <c r="U229" i="58" s="1"/>
  <c r="T177" i="58"/>
  <c r="S177" i="58"/>
  <c r="O177" i="58"/>
  <c r="K177" i="58"/>
  <c r="Z176" i="58"/>
  <c r="Y176" i="58"/>
  <c r="X176" i="58"/>
  <c r="W176" i="58"/>
  <c r="V176" i="58"/>
  <c r="U176" i="58"/>
  <c r="T176" i="58"/>
  <c r="S176" i="58"/>
  <c r="O176" i="58"/>
  <c r="K176" i="58"/>
  <c r="Z175" i="58"/>
  <c r="Y175" i="58"/>
  <c r="X175" i="58"/>
  <c r="W175" i="58"/>
  <c r="V175" i="58"/>
  <c r="U175" i="58"/>
  <c r="Q136" i="58" s="1"/>
  <c r="T175" i="58"/>
  <c r="S175" i="58"/>
  <c r="Q134" i="58" s="1"/>
  <c r="O175" i="58"/>
  <c r="K175" i="58"/>
  <c r="Z174" i="58"/>
  <c r="Y174" i="58"/>
  <c r="Y229" i="58" s="1"/>
  <c r="X174" i="58"/>
  <c r="W174" i="58"/>
  <c r="V174" i="58"/>
  <c r="U174" i="58"/>
  <c r="T174" i="58"/>
  <c r="S174" i="58"/>
  <c r="O174" i="58"/>
  <c r="K174" i="58"/>
  <c r="B174" i="58"/>
  <c r="C174" i="58" s="1"/>
  <c r="B175" i="58" s="1"/>
  <c r="C175" i="58" s="1"/>
  <c r="B176" i="58" s="1"/>
  <c r="C176" i="58" s="1"/>
  <c r="B177" i="58" s="1"/>
  <c r="C177" i="58" s="1"/>
  <c r="B178" i="58" s="1"/>
  <c r="C178" i="58" s="1"/>
  <c r="B179" i="58" s="1"/>
  <c r="C179" i="58" s="1"/>
  <c r="B180" i="58" s="1"/>
  <c r="C180" i="58" s="1"/>
  <c r="B181" i="58" s="1"/>
  <c r="C181" i="58" s="1"/>
  <c r="B182" i="58" s="1"/>
  <c r="C182" i="58" s="1"/>
  <c r="B183" i="58" s="1"/>
  <c r="C183" i="58" s="1"/>
  <c r="B184" i="58" s="1"/>
  <c r="C184" i="58" s="1"/>
  <c r="A174" i="58"/>
  <c r="Z173" i="58"/>
  <c r="Y173" i="58"/>
  <c r="X173" i="58"/>
  <c r="W173" i="58"/>
  <c r="V173" i="58"/>
  <c r="Q137" i="58" s="1"/>
  <c r="U173" i="58"/>
  <c r="T173" i="58"/>
  <c r="S173" i="58"/>
  <c r="O173" i="58"/>
  <c r="K173" i="58"/>
  <c r="Z172" i="58"/>
  <c r="Y172" i="58"/>
  <c r="X172" i="58"/>
  <c r="W172" i="58"/>
  <c r="V172" i="58"/>
  <c r="U172" i="58"/>
  <c r="T172" i="58"/>
  <c r="S172" i="58"/>
  <c r="O172" i="58"/>
  <c r="K172" i="58"/>
  <c r="Z171" i="58"/>
  <c r="Y171" i="58"/>
  <c r="X171" i="58"/>
  <c r="W171" i="58"/>
  <c r="V171" i="58"/>
  <c r="U171" i="58"/>
  <c r="T171" i="58"/>
  <c r="S171" i="58"/>
  <c r="O171" i="58"/>
  <c r="K171" i="58"/>
  <c r="Z170" i="58"/>
  <c r="Y170" i="58"/>
  <c r="X170" i="58"/>
  <c r="W170" i="58"/>
  <c r="V170" i="58"/>
  <c r="U170" i="58"/>
  <c r="T170" i="58"/>
  <c r="S170" i="58"/>
  <c r="O170" i="58"/>
  <c r="K170" i="58"/>
  <c r="Z169" i="58"/>
  <c r="Y169" i="58"/>
  <c r="X169" i="58"/>
  <c r="W169" i="58"/>
  <c r="V169" i="58"/>
  <c r="U169" i="58"/>
  <c r="T169" i="58"/>
  <c r="S169" i="58"/>
  <c r="O169" i="58"/>
  <c r="K169" i="58"/>
  <c r="Z168" i="58"/>
  <c r="Y168" i="58"/>
  <c r="X168" i="58"/>
  <c r="W168" i="58"/>
  <c r="V168" i="58"/>
  <c r="U168" i="58"/>
  <c r="T168" i="58"/>
  <c r="S168" i="58"/>
  <c r="O168" i="58"/>
  <c r="K168" i="58"/>
  <c r="Z167" i="58"/>
  <c r="Y167" i="58"/>
  <c r="X167" i="58"/>
  <c r="W167" i="58"/>
  <c r="V167" i="58"/>
  <c r="U167" i="58"/>
  <c r="T167" i="58"/>
  <c r="S167" i="58"/>
  <c r="O167" i="58"/>
  <c r="K167" i="58"/>
  <c r="Z166" i="58"/>
  <c r="Y166" i="58"/>
  <c r="X166" i="58"/>
  <c r="W166" i="58"/>
  <c r="V166" i="58"/>
  <c r="U166" i="58"/>
  <c r="T166" i="58"/>
  <c r="S166" i="58"/>
  <c r="O166" i="58"/>
  <c r="K166" i="58"/>
  <c r="Z165" i="58"/>
  <c r="Y165" i="58"/>
  <c r="X165" i="58"/>
  <c r="W165" i="58"/>
  <c r="V165" i="58"/>
  <c r="U165" i="58"/>
  <c r="T165" i="58"/>
  <c r="S165" i="58"/>
  <c r="O165" i="58"/>
  <c r="K165" i="58"/>
  <c r="Z164" i="58"/>
  <c r="Y164" i="58"/>
  <c r="X164" i="58"/>
  <c r="W164" i="58"/>
  <c r="V164" i="58"/>
  <c r="U164" i="58"/>
  <c r="T164" i="58"/>
  <c r="S164" i="58"/>
  <c r="O164" i="58"/>
  <c r="K164" i="58"/>
  <c r="Z163" i="58"/>
  <c r="Y163" i="58"/>
  <c r="X163" i="58"/>
  <c r="W163" i="58"/>
  <c r="V163" i="58"/>
  <c r="U163" i="58"/>
  <c r="T163" i="58"/>
  <c r="P135" i="58" s="1"/>
  <c r="S163" i="58"/>
  <c r="O163" i="58"/>
  <c r="K163" i="58"/>
  <c r="Z162" i="58"/>
  <c r="Z229" i="58" s="1"/>
  <c r="Y162" i="58"/>
  <c r="X162" i="58"/>
  <c r="P139" i="58" s="1"/>
  <c r="W162" i="58"/>
  <c r="W229" i="58" s="1"/>
  <c r="V162" i="58"/>
  <c r="P137" i="58" s="1"/>
  <c r="U162" i="58"/>
  <c r="T162" i="58"/>
  <c r="T229" i="58" s="1"/>
  <c r="S162" i="58"/>
  <c r="O162" i="58"/>
  <c r="K162" i="58"/>
  <c r="C162" i="58"/>
  <c r="B163" i="58" s="1"/>
  <c r="C163" i="58" s="1"/>
  <c r="B164" i="58" s="1"/>
  <c r="C164" i="58" s="1"/>
  <c r="B165" i="58" s="1"/>
  <c r="C165" i="58" s="1"/>
  <c r="B166" i="58" s="1"/>
  <c r="C166" i="58" s="1"/>
  <c r="B167" i="58" s="1"/>
  <c r="C167" i="58" s="1"/>
  <c r="B168" i="58" s="1"/>
  <c r="C168" i="58" s="1"/>
  <c r="B169" i="58" s="1"/>
  <c r="C169" i="58" s="1"/>
  <c r="B170" i="58" s="1"/>
  <c r="C170" i="58" s="1"/>
  <c r="B171" i="58" s="1"/>
  <c r="C171" i="58" s="1"/>
  <c r="B172" i="58" s="1"/>
  <c r="C172" i="58" s="1"/>
  <c r="B173" i="58" s="1"/>
  <c r="C173" i="58" s="1"/>
  <c r="B162" i="58"/>
  <c r="A162" i="58"/>
  <c r="L158" i="58"/>
  <c r="K157" i="58"/>
  <c r="K156" i="58"/>
  <c r="K155" i="58"/>
  <c r="K154" i="58"/>
  <c r="K153" i="58"/>
  <c r="K152" i="58"/>
  <c r="K158" i="58" s="1"/>
  <c r="K146" i="58"/>
  <c r="G146" i="58" s="1"/>
  <c r="F146" i="58"/>
  <c r="D146" i="58"/>
  <c r="A146" i="58"/>
  <c r="K144" i="58"/>
  <c r="L144" i="58" s="1"/>
  <c r="G144" i="58"/>
  <c r="F144" i="58"/>
  <c r="D144" i="58"/>
  <c r="A144" i="58"/>
  <c r="L142" i="58"/>
  <c r="K142" i="58"/>
  <c r="G142" i="58" s="1"/>
  <c r="F142" i="58"/>
  <c r="D142" i="58"/>
  <c r="A142" i="58"/>
  <c r="S141" i="58"/>
  <c r="Q141" i="58"/>
  <c r="T140" i="58"/>
  <c r="S140" i="58"/>
  <c r="P140" i="58"/>
  <c r="L140" i="58"/>
  <c r="K140" i="58"/>
  <c r="G140" i="58" s="1"/>
  <c r="F140" i="58"/>
  <c r="D140" i="58"/>
  <c r="A140" i="58"/>
  <c r="S139" i="58"/>
  <c r="Q139" i="58"/>
  <c r="S138" i="58"/>
  <c r="Q138" i="58"/>
  <c r="V138" i="58" s="1"/>
  <c r="P138" i="58"/>
  <c r="L138" i="58"/>
  <c r="K138" i="58"/>
  <c r="G138" i="58"/>
  <c r="F138" i="58"/>
  <c r="D138" i="58"/>
  <c r="A138" i="58"/>
  <c r="S137" i="58"/>
  <c r="S136" i="58"/>
  <c r="P136" i="58"/>
  <c r="L136" i="58"/>
  <c r="K136" i="58"/>
  <c r="K149" i="58" s="1"/>
  <c r="L148" i="58" s="1"/>
  <c r="G136" i="58"/>
  <c r="F136" i="58"/>
  <c r="D136" i="58"/>
  <c r="A136" i="58"/>
  <c r="U135" i="58"/>
  <c r="S135" i="58"/>
  <c r="Q135" i="58"/>
  <c r="T134" i="58"/>
  <c r="H144" i="58" s="1"/>
  <c r="R134" i="58"/>
  <c r="H140" i="58" s="1"/>
  <c r="J140" i="58" s="1"/>
  <c r="L141" i="58" s="1"/>
  <c r="P134" i="58"/>
  <c r="Z113" i="58"/>
  <c r="Y113" i="58"/>
  <c r="X113" i="58"/>
  <c r="W113" i="58"/>
  <c r="V113" i="58"/>
  <c r="U113" i="58"/>
  <c r="T113" i="58"/>
  <c r="S113" i="58"/>
  <c r="O113" i="58"/>
  <c r="K113" i="58"/>
  <c r="Z112" i="58"/>
  <c r="Y112" i="58"/>
  <c r="X112" i="58"/>
  <c r="W112" i="58"/>
  <c r="V112" i="58"/>
  <c r="U112" i="58"/>
  <c r="T112" i="58"/>
  <c r="S112" i="58"/>
  <c r="O112" i="58"/>
  <c r="K112" i="58"/>
  <c r="Z111" i="58"/>
  <c r="Y111" i="58"/>
  <c r="X111" i="58"/>
  <c r="W111" i="58"/>
  <c r="V111" i="58"/>
  <c r="U111" i="58"/>
  <c r="T111" i="58"/>
  <c r="S111" i="58"/>
  <c r="O111" i="58"/>
  <c r="K111" i="58"/>
  <c r="Z110" i="58"/>
  <c r="Y110" i="58"/>
  <c r="X110" i="58"/>
  <c r="W110" i="58"/>
  <c r="V110" i="58"/>
  <c r="U110" i="58"/>
  <c r="T110" i="58"/>
  <c r="S110" i="58"/>
  <c r="O110" i="58"/>
  <c r="K110" i="58"/>
  <c r="Z109" i="58"/>
  <c r="Y109" i="58"/>
  <c r="X109" i="58"/>
  <c r="W109" i="58"/>
  <c r="V109" i="58"/>
  <c r="U109" i="58"/>
  <c r="T109" i="58"/>
  <c r="S109" i="58"/>
  <c r="O109" i="58"/>
  <c r="K109" i="58"/>
  <c r="Z108" i="58"/>
  <c r="Y108" i="58"/>
  <c r="X108" i="58"/>
  <c r="W108" i="58"/>
  <c r="V108" i="58"/>
  <c r="U108" i="58"/>
  <c r="T108" i="58"/>
  <c r="S108" i="58"/>
  <c r="O108" i="58"/>
  <c r="K108" i="58"/>
  <c r="Z107" i="58"/>
  <c r="Y107" i="58"/>
  <c r="X107" i="58"/>
  <c r="W107" i="58"/>
  <c r="V107" i="58"/>
  <c r="U107" i="58"/>
  <c r="T107" i="58"/>
  <c r="S107" i="58"/>
  <c r="O107" i="58"/>
  <c r="K107" i="58"/>
  <c r="Z106" i="58"/>
  <c r="Y106" i="58"/>
  <c r="X106" i="58"/>
  <c r="W106" i="58"/>
  <c r="V106" i="58"/>
  <c r="U106" i="58"/>
  <c r="T106" i="58"/>
  <c r="S106" i="58"/>
  <c r="O106" i="58"/>
  <c r="K106" i="58"/>
  <c r="Z105" i="58"/>
  <c r="Y105" i="58"/>
  <c r="X105" i="58"/>
  <c r="W105" i="58"/>
  <c r="V105" i="58"/>
  <c r="U105" i="58"/>
  <c r="T105" i="58"/>
  <c r="S105" i="58"/>
  <c r="O105" i="58"/>
  <c r="K105" i="58"/>
  <c r="Z104" i="58"/>
  <c r="Y104" i="58"/>
  <c r="X104" i="58"/>
  <c r="W104" i="58"/>
  <c r="U23" i="58" s="1"/>
  <c r="V104" i="58"/>
  <c r="U104" i="58"/>
  <c r="T104" i="58"/>
  <c r="S104" i="58"/>
  <c r="O104" i="58"/>
  <c r="K104" i="58"/>
  <c r="Z103" i="58"/>
  <c r="Y103" i="58"/>
  <c r="U25" i="58" s="1"/>
  <c r="X103" i="58"/>
  <c r="W103" i="58"/>
  <c r="V103" i="58"/>
  <c r="U103" i="58"/>
  <c r="U21" i="58" s="1"/>
  <c r="T103" i="58"/>
  <c r="S103" i="58"/>
  <c r="U19" i="58" s="1"/>
  <c r="O103" i="58"/>
  <c r="K103" i="58"/>
  <c r="B103" i="58"/>
  <c r="C103" i="58" s="1"/>
  <c r="B104" i="58" s="1"/>
  <c r="C104" i="58" s="1"/>
  <c r="B105" i="58" s="1"/>
  <c r="C105" i="58" s="1"/>
  <c r="B106" i="58" s="1"/>
  <c r="C106" i="58" s="1"/>
  <c r="B107" i="58" s="1"/>
  <c r="C107" i="58" s="1"/>
  <c r="B108" i="58" s="1"/>
  <c r="C108" i="58" s="1"/>
  <c r="B109" i="58" s="1"/>
  <c r="C109" i="58" s="1"/>
  <c r="B110" i="58" s="1"/>
  <c r="C110" i="58" s="1"/>
  <c r="B111" i="58" s="1"/>
  <c r="C111" i="58" s="1"/>
  <c r="B112" i="58" s="1"/>
  <c r="C112" i="58" s="1"/>
  <c r="B113" i="58" s="1"/>
  <c r="C113" i="58" s="1"/>
  <c r="A103" i="58"/>
  <c r="Z102" i="58"/>
  <c r="U26" i="58" s="1"/>
  <c r="Y102" i="58"/>
  <c r="X102" i="58"/>
  <c r="U24" i="58" s="1"/>
  <c r="W102" i="58"/>
  <c r="V102" i="58"/>
  <c r="U22" i="58" s="1"/>
  <c r="U102" i="58"/>
  <c r="T102" i="58"/>
  <c r="S102" i="58"/>
  <c r="O102" i="58"/>
  <c r="K102" i="58"/>
  <c r="Z101" i="58"/>
  <c r="Y101" i="58"/>
  <c r="X101" i="58"/>
  <c r="W101" i="58"/>
  <c r="V101" i="58"/>
  <c r="U101" i="58"/>
  <c r="T101" i="58"/>
  <c r="S101" i="58"/>
  <c r="O101" i="58"/>
  <c r="K101" i="58"/>
  <c r="Z100" i="58"/>
  <c r="Y100" i="58"/>
  <c r="X100" i="58"/>
  <c r="W100" i="58"/>
  <c r="V100" i="58"/>
  <c r="U100" i="58"/>
  <c r="T100" i="58"/>
  <c r="S100" i="58"/>
  <c r="O100" i="58"/>
  <c r="K100" i="58"/>
  <c r="Z99" i="58"/>
  <c r="Y99" i="58"/>
  <c r="X99" i="58"/>
  <c r="W99" i="58"/>
  <c r="V99" i="58"/>
  <c r="U99" i="58"/>
  <c r="T99" i="58"/>
  <c r="S99" i="58"/>
  <c r="O99" i="58"/>
  <c r="K99" i="58"/>
  <c r="Z98" i="58"/>
  <c r="Y98" i="58"/>
  <c r="X98" i="58"/>
  <c r="W98" i="58"/>
  <c r="V98" i="58"/>
  <c r="U98" i="58"/>
  <c r="T98" i="58"/>
  <c r="S98" i="58"/>
  <c r="O98" i="58"/>
  <c r="K98" i="58"/>
  <c r="Z97" i="58"/>
  <c r="Y97" i="58"/>
  <c r="X97" i="58"/>
  <c r="W97" i="58"/>
  <c r="V97" i="58"/>
  <c r="U97" i="58"/>
  <c r="T97" i="58"/>
  <c r="S97" i="58"/>
  <c r="O97" i="58"/>
  <c r="K97" i="58"/>
  <c r="Z96" i="58"/>
  <c r="Y96" i="58"/>
  <c r="X96" i="58"/>
  <c r="W96" i="58"/>
  <c r="V96" i="58"/>
  <c r="U96" i="58"/>
  <c r="T96" i="58"/>
  <c r="S96" i="58"/>
  <c r="O96" i="58"/>
  <c r="K96" i="58"/>
  <c r="Z95" i="58"/>
  <c r="Y95" i="58"/>
  <c r="X95" i="58"/>
  <c r="W95" i="58"/>
  <c r="V95" i="58"/>
  <c r="U95" i="58"/>
  <c r="T95" i="58"/>
  <c r="S95" i="58"/>
  <c r="O95" i="58"/>
  <c r="K95" i="58"/>
  <c r="Z94" i="58"/>
  <c r="Y94" i="58"/>
  <c r="X94" i="58"/>
  <c r="W94" i="58"/>
  <c r="V94" i="58"/>
  <c r="U94" i="58"/>
  <c r="T94" i="58"/>
  <c r="S94" i="58"/>
  <c r="O94" i="58"/>
  <c r="K94" i="58"/>
  <c r="Z93" i="58"/>
  <c r="Y93" i="58"/>
  <c r="X93" i="58"/>
  <c r="W93" i="58"/>
  <c r="V93" i="58"/>
  <c r="U93" i="58"/>
  <c r="T93" i="58"/>
  <c r="T20" i="58" s="1"/>
  <c r="S93" i="58"/>
  <c r="O93" i="58"/>
  <c r="K93" i="58"/>
  <c r="Z92" i="58"/>
  <c r="T26" i="58" s="1"/>
  <c r="Y92" i="58"/>
  <c r="X92" i="58"/>
  <c r="T24" i="58" s="1"/>
  <c r="W92" i="58"/>
  <c r="V92" i="58"/>
  <c r="T22" i="58" s="1"/>
  <c r="U92" i="58"/>
  <c r="T92" i="58"/>
  <c r="S92" i="58"/>
  <c r="O92" i="58"/>
  <c r="K92" i="58"/>
  <c r="C92" i="58"/>
  <c r="B93" i="58" s="1"/>
  <c r="C93" i="58" s="1"/>
  <c r="B94" i="58" s="1"/>
  <c r="C94" i="58" s="1"/>
  <c r="B95" i="58" s="1"/>
  <c r="C95" i="58" s="1"/>
  <c r="B96" i="58" s="1"/>
  <c r="C96" i="58" s="1"/>
  <c r="B97" i="58" s="1"/>
  <c r="C97" i="58" s="1"/>
  <c r="B98" i="58" s="1"/>
  <c r="C98" i="58" s="1"/>
  <c r="B99" i="58" s="1"/>
  <c r="C99" i="58" s="1"/>
  <c r="B100" i="58" s="1"/>
  <c r="C100" i="58" s="1"/>
  <c r="B101" i="58" s="1"/>
  <c r="C101" i="58" s="1"/>
  <c r="B102" i="58" s="1"/>
  <c r="C102" i="58" s="1"/>
  <c r="B92" i="58"/>
  <c r="A92" i="58"/>
  <c r="Z91" i="58"/>
  <c r="Y91" i="58"/>
  <c r="X91" i="58"/>
  <c r="W91" i="58"/>
  <c r="T23" i="58" s="1"/>
  <c r="V91" i="58"/>
  <c r="U91" i="58"/>
  <c r="T21" i="58" s="1"/>
  <c r="T91" i="58"/>
  <c r="S91" i="58"/>
  <c r="O91" i="58"/>
  <c r="K91" i="58"/>
  <c r="Z90" i="58"/>
  <c r="Y90" i="58"/>
  <c r="X90" i="58"/>
  <c r="W90" i="58"/>
  <c r="V90" i="58"/>
  <c r="U90" i="58"/>
  <c r="T90" i="58"/>
  <c r="S90" i="58"/>
  <c r="O90" i="58"/>
  <c r="K90" i="58"/>
  <c r="Z89" i="58"/>
  <c r="Y89" i="58"/>
  <c r="X89" i="58"/>
  <c r="W89" i="58"/>
  <c r="V89" i="58"/>
  <c r="U89" i="58"/>
  <c r="T89" i="58"/>
  <c r="S89" i="58"/>
  <c r="O89" i="58"/>
  <c r="K89" i="58"/>
  <c r="Z88" i="58"/>
  <c r="Y88" i="58"/>
  <c r="X88" i="58"/>
  <c r="W88" i="58"/>
  <c r="V88" i="58"/>
  <c r="U88" i="58"/>
  <c r="T88" i="58"/>
  <c r="S88" i="58"/>
  <c r="O88" i="58"/>
  <c r="K88" i="58"/>
  <c r="Z87" i="58"/>
  <c r="Y87" i="58"/>
  <c r="X87" i="58"/>
  <c r="W87" i="58"/>
  <c r="V87" i="58"/>
  <c r="U87" i="58"/>
  <c r="T87" i="58"/>
  <c r="S87" i="58"/>
  <c r="O87" i="58"/>
  <c r="K87" i="58"/>
  <c r="Z86" i="58"/>
  <c r="Y86" i="58"/>
  <c r="X86" i="58"/>
  <c r="W86" i="58"/>
  <c r="V86" i="58"/>
  <c r="U86" i="58"/>
  <c r="T86" i="58"/>
  <c r="S86" i="58"/>
  <c r="O86" i="58"/>
  <c r="K86" i="58"/>
  <c r="Z85" i="58"/>
  <c r="Y85" i="58"/>
  <c r="X85" i="58"/>
  <c r="W85" i="58"/>
  <c r="V85" i="58"/>
  <c r="U85" i="58"/>
  <c r="T85" i="58"/>
  <c r="S85" i="58"/>
  <c r="O85" i="58"/>
  <c r="K85" i="58"/>
  <c r="Z84" i="58"/>
  <c r="Y84" i="58"/>
  <c r="X84" i="58"/>
  <c r="W84" i="58"/>
  <c r="V84" i="58"/>
  <c r="U84" i="58"/>
  <c r="T84" i="58"/>
  <c r="S84" i="58"/>
  <c r="O84" i="58"/>
  <c r="K84" i="58"/>
  <c r="Z83" i="58"/>
  <c r="Y83" i="58"/>
  <c r="X83" i="58"/>
  <c r="W83" i="58"/>
  <c r="V83" i="58"/>
  <c r="U83" i="58"/>
  <c r="T83" i="58"/>
  <c r="S83" i="58"/>
  <c r="O83" i="58"/>
  <c r="K83" i="58"/>
  <c r="Z82" i="58"/>
  <c r="Y82" i="58"/>
  <c r="X82" i="58"/>
  <c r="W82" i="58"/>
  <c r="V82" i="58"/>
  <c r="U82" i="58"/>
  <c r="T82" i="58"/>
  <c r="S82" i="58"/>
  <c r="O82" i="58"/>
  <c r="K82" i="58"/>
  <c r="Z81" i="58"/>
  <c r="Y81" i="58"/>
  <c r="X81" i="58"/>
  <c r="W81" i="58"/>
  <c r="V81" i="58"/>
  <c r="U81" i="58"/>
  <c r="T81" i="58"/>
  <c r="S81" i="58"/>
  <c r="S19" i="58" s="1"/>
  <c r="O81" i="58"/>
  <c r="K81" i="58"/>
  <c r="B81" i="58"/>
  <c r="C81" i="58" s="1"/>
  <c r="B82" i="58" s="1"/>
  <c r="C82" i="58" s="1"/>
  <c r="B83" i="58" s="1"/>
  <c r="C83" i="58" s="1"/>
  <c r="B84" i="58" s="1"/>
  <c r="C84" i="58" s="1"/>
  <c r="B85" i="58" s="1"/>
  <c r="C85" i="58" s="1"/>
  <c r="B86" i="58" s="1"/>
  <c r="C86" i="58" s="1"/>
  <c r="B87" i="58" s="1"/>
  <c r="C87" i="58" s="1"/>
  <c r="B88" i="58" s="1"/>
  <c r="C88" i="58" s="1"/>
  <c r="B89" i="58" s="1"/>
  <c r="C89" i="58" s="1"/>
  <c r="B90" i="58" s="1"/>
  <c r="C90" i="58" s="1"/>
  <c r="B91" i="58" s="1"/>
  <c r="C91" i="58" s="1"/>
  <c r="A81" i="58"/>
  <c r="Z80" i="58"/>
  <c r="Y80" i="58"/>
  <c r="X80" i="58"/>
  <c r="W80" i="58"/>
  <c r="V80" i="58"/>
  <c r="U80" i="58"/>
  <c r="T80" i="58"/>
  <c r="S80" i="58"/>
  <c r="O80" i="58"/>
  <c r="K80" i="58"/>
  <c r="Z79" i="58"/>
  <c r="Y79" i="58"/>
  <c r="X79" i="58"/>
  <c r="W79" i="58"/>
  <c r="V79" i="58"/>
  <c r="U79" i="58"/>
  <c r="T79" i="58"/>
  <c r="S79" i="58"/>
  <c r="O79" i="58"/>
  <c r="K79" i="58"/>
  <c r="Z78" i="58"/>
  <c r="Y78" i="58"/>
  <c r="X78" i="58"/>
  <c r="W78" i="58"/>
  <c r="V78" i="58"/>
  <c r="U78" i="58"/>
  <c r="T78" i="58"/>
  <c r="S78" i="58"/>
  <c r="O78" i="58"/>
  <c r="K78" i="58"/>
  <c r="Z77" i="58"/>
  <c r="Y77" i="58"/>
  <c r="X77" i="58"/>
  <c r="W77" i="58"/>
  <c r="V77" i="58"/>
  <c r="U77" i="58"/>
  <c r="T77" i="58"/>
  <c r="S77" i="58"/>
  <c r="O77" i="58"/>
  <c r="K77" i="58"/>
  <c r="Z76" i="58"/>
  <c r="Y76" i="58"/>
  <c r="X76" i="58"/>
  <c r="W76" i="58"/>
  <c r="V76" i="58"/>
  <c r="U76" i="58"/>
  <c r="T76" i="58"/>
  <c r="S76" i="58"/>
  <c r="O76" i="58"/>
  <c r="K76" i="58"/>
  <c r="Z75" i="58"/>
  <c r="Y75" i="58"/>
  <c r="X75" i="58"/>
  <c r="W75" i="58"/>
  <c r="V75" i="58"/>
  <c r="U75" i="58"/>
  <c r="T75" i="58"/>
  <c r="S75" i="58"/>
  <c r="O75" i="58"/>
  <c r="K75" i="58"/>
  <c r="Z74" i="58"/>
  <c r="Y74" i="58"/>
  <c r="X74" i="58"/>
  <c r="W74" i="58"/>
  <c r="V74" i="58"/>
  <c r="U74" i="58"/>
  <c r="T74" i="58"/>
  <c r="S74" i="58"/>
  <c r="O74" i="58"/>
  <c r="K74" i="58"/>
  <c r="Z73" i="58"/>
  <c r="Y73" i="58"/>
  <c r="X73" i="58"/>
  <c r="W73" i="58"/>
  <c r="V73" i="58"/>
  <c r="U73" i="58"/>
  <c r="T73" i="58"/>
  <c r="S73" i="58"/>
  <c r="O73" i="58"/>
  <c r="K73" i="58"/>
  <c r="Z72" i="58"/>
  <c r="Y72" i="58"/>
  <c r="X72" i="58"/>
  <c r="W72" i="58"/>
  <c r="V72" i="58"/>
  <c r="U72" i="58"/>
  <c r="T72" i="58"/>
  <c r="S72" i="58"/>
  <c r="O72" i="58"/>
  <c r="K72" i="58"/>
  <c r="Z71" i="58"/>
  <c r="Y71" i="58"/>
  <c r="X71" i="58"/>
  <c r="W71" i="58"/>
  <c r="V71" i="58"/>
  <c r="R22" i="58" s="1"/>
  <c r="U71" i="58"/>
  <c r="T71" i="58"/>
  <c r="S71" i="58"/>
  <c r="O71" i="58"/>
  <c r="K71" i="58"/>
  <c r="Z70" i="58"/>
  <c r="R26" i="58" s="1"/>
  <c r="Y70" i="58"/>
  <c r="X70" i="58"/>
  <c r="R24" i="58" s="1"/>
  <c r="W70" i="58"/>
  <c r="V70" i="58"/>
  <c r="U70" i="58"/>
  <c r="T70" i="58"/>
  <c r="R20" i="58" s="1"/>
  <c r="S70" i="58"/>
  <c r="O70" i="58"/>
  <c r="K70" i="58"/>
  <c r="C70" i="58"/>
  <c r="B71" i="58" s="1"/>
  <c r="C71" i="58" s="1"/>
  <c r="B72" i="58" s="1"/>
  <c r="C72" i="58" s="1"/>
  <c r="B73" i="58" s="1"/>
  <c r="C73" i="58" s="1"/>
  <c r="B74" i="58" s="1"/>
  <c r="C74" i="58" s="1"/>
  <c r="B75" i="58" s="1"/>
  <c r="C75" i="58" s="1"/>
  <c r="B76" i="58" s="1"/>
  <c r="C76" i="58" s="1"/>
  <c r="B77" i="58" s="1"/>
  <c r="C77" i="58" s="1"/>
  <c r="B78" i="58" s="1"/>
  <c r="C78" i="58" s="1"/>
  <c r="B79" i="58" s="1"/>
  <c r="C79" i="58" s="1"/>
  <c r="B80" i="58" s="1"/>
  <c r="C80" i="58" s="1"/>
  <c r="B70" i="58"/>
  <c r="A70" i="58"/>
  <c r="Z69" i="58"/>
  <c r="Y69" i="58"/>
  <c r="R25" i="58" s="1"/>
  <c r="X69" i="58"/>
  <c r="W69" i="58"/>
  <c r="R23" i="58" s="1"/>
  <c r="V69" i="58"/>
  <c r="U69" i="58"/>
  <c r="R21" i="58" s="1"/>
  <c r="T69" i="58"/>
  <c r="S69" i="58"/>
  <c r="O69" i="58"/>
  <c r="K69" i="58"/>
  <c r="Z68" i="58"/>
  <c r="Y68" i="58"/>
  <c r="X68" i="58"/>
  <c r="W68" i="58"/>
  <c r="V68" i="58"/>
  <c r="U68" i="58"/>
  <c r="T68" i="58"/>
  <c r="S68" i="58"/>
  <c r="O68" i="58"/>
  <c r="K68" i="58"/>
  <c r="Z67" i="58"/>
  <c r="Y67" i="58"/>
  <c r="X67" i="58"/>
  <c r="W67" i="58"/>
  <c r="V67" i="58"/>
  <c r="U67" i="58"/>
  <c r="T67" i="58"/>
  <c r="S67" i="58"/>
  <c r="O67" i="58"/>
  <c r="K67" i="58"/>
  <c r="Z66" i="58"/>
  <c r="Y66" i="58"/>
  <c r="X66" i="58"/>
  <c r="W66" i="58"/>
  <c r="V66" i="58"/>
  <c r="U66" i="58"/>
  <c r="T66" i="58"/>
  <c r="S66" i="58"/>
  <c r="O66" i="58"/>
  <c r="K66" i="58"/>
  <c r="Z65" i="58"/>
  <c r="Y65" i="58"/>
  <c r="X65" i="58"/>
  <c r="W65" i="58"/>
  <c r="V65" i="58"/>
  <c r="U65" i="58"/>
  <c r="T65" i="58"/>
  <c r="S65" i="58"/>
  <c r="O65" i="58"/>
  <c r="K65" i="58"/>
  <c r="Z64" i="58"/>
  <c r="Y64" i="58"/>
  <c r="X64" i="58"/>
  <c r="W64" i="58"/>
  <c r="V64" i="58"/>
  <c r="U64" i="58"/>
  <c r="T64" i="58"/>
  <c r="S64" i="58"/>
  <c r="O64" i="58"/>
  <c r="K64" i="58"/>
  <c r="Z63" i="58"/>
  <c r="Y63" i="58"/>
  <c r="X63" i="58"/>
  <c r="W63" i="58"/>
  <c r="V63" i="58"/>
  <c r="U63" i="58"/>
  <c r="T63" i="58"/>
  <c r="S63" i="58"/>
  <c r="O63" i="58"/>
  <c r="K63" i="58"/>
  <c r="Z62" i="58"/>
  <c r="Y62" i="58"/>
  <c r="X62" i="58"/>
  <c r="W62" i="58"/>
  <c r="V62" i="58"/>
  <c r="U62" i="58"/>
  <c r="T62" i="58"/>
  <c r="S62" i="58"/>
  <c r="O62" i="58"/>
  <c r="K62" i="58"/>
  <c r="Z61" i="58"/>
  <c r="Y61" i="58"/>
  <c r="X61" i="58"/>
  <c r="W61" i="58"/>
  <c r="V61" i="58"/>
  <c r="U61" i="58"/>
  <c r="T61" i="58"/>
  <c r="S61" i="58"/>
  <c r="O61" i="58"/>
  <c r="K61" i="58"/>
  <c r="Z60" i="58"/>
  <c r="Y60" i="58"/>
  <c r="X60" i="58"/>
  <c r="W60" i="58"/>
  <c r="V60" i="58"/>
  <c r="U60" i="58"/>
  <c r="U114" i="58" s="1"/>
  <c r="T60" i="58"/>
  <c r="S60" i="58"/>
  <c r="Q19" i="58" s="1"/>
  <c r="O60" i="58"/>
  <c r="K60" i="58"/>
  <c r="Z59" i="58"/>
  <c r="Y59" i="58"/>
  <c r="Y114" i="58" s="1"/>
  <c r="X59" i="58"/>
  <c r="W59" i="58"/>
  <c r="V59" i="58"/>
  <c r="U59" i="58"/>
  <c r="T59" i="58"/>
  <c r="S59" i="58"/>
  <c r="O59" i="58"/>
  <c r="K59" i="58"/>
  <c r="B59" i="58"/>
  <c r="C59" i="58" s="1"/>
  <c r="B60" i="58" s="1"/>
  <c r="C60" i="58" s="1"/>
  <c r="B61" i="58" s="1"/>
  <c r="C61" i="58" s="1"/>
  <c r="B62" i="58" s="1"/>
  <c r="C62" i="58" s="1"/>
  <c r="B63" i="58" s="1"/>
  <c r="C63" i="58" s="1"/>
  <c r="B64" i="58" s="1"/>
  <c r="C64" i="58" s="1"/>
  <c r="B65" i="58" s="1"/>
  <c r="C65" i="58" s="1"/>
  <c r="B66" i="58" s="1"/>
  <c r="C66" i="58" s="1"/>
  <c r="B67" i="58" s="1"/>
  <c r="C67" i="58" s="1"/>
  <c r="B68" i="58" s="1"/>
  <c r="C68" i="58" s="1"/>
  <c r="B69" i="58" s="1"/>
  <c r="C69" i="58" s="1"/>
  <c r="A59" i="58"/>
  <c r="Z58" i="58"/>
  <c r="Y58" i="58"/>
  <c r="X58" i="58"/>
  <c r="W58" i="58"/>
  <c r="V58" i="58"/>
  <c r="Q22" i="58" s="1"/>
  <c r="U58" i="58"/>
  <c r="T58" i="58"/>
  <c r="S58" i="58"/>
  <c r="O58" i="58"/>
  <c r="K58" i="58"/>
  <c r="Z57" i="58"/>
  <c r="Y57" i="58"/>
  <c r="X57" i="58"/>
  <c r="W57" i="58"/>
  <c r="V57" i="58"/>
  <c r="U57" i="58"/>
  <c r="T57" i="58"/>
  <c r="S57" i="58"/>
  <c r="O57" i="58"/>
  <c r="K57" i="58"/>
  <c r="Z56" i="58"/>
  <c r="Y56" i="58"/>
  <c r="X56" i="58"/>
  <c r="W56" i="58"/>
  <c r="V56" i="58"/>
  <c r="U56" i="58"/>
  <c r="T56" i="58"/>
  <c r="S56" i="58"/>
  <c r="O56" i="58"/>
  <c r="K56" i="58"/>
  <c r="Z55" i="58"/>
  <c r="Y55" i="58"/>
  <c r="X55" i="58"/>
  <c r="W55" i="58"/>
  <c r="V55" i="58"/>
  <c r="U55" i="58"/>
  <c r="T55" i="58"/>
  <c r="S55" i="58"/>
  <c r="O55" i="58"/>
  <c r="K55" i="58"/>
  <c r="Z54" i="58"/>
  <c r="Y54" i="58"/>
  <c r="X54" i="58"/>
  <c r="W54" i="58"/>
  <c r="V54" i="58"/>
  <c r="U54" i="58"/>
  <c r="T54" i="58"/>
  <c r="S54" i="58"/>
  <c r="O54" i="58"/>
  <c r="K54" i="58"/>
  <c r="Z53" i="58"/>
  <c r="Y53" i="58"/>
  <c r="X53" i="58"/>
  <c r="W53" i="58"/>
  <c r="V53" i="58"/>
  <c r="U53" i="58"/>
  <c r="T53" i="58"/>
  <c r="S53" i="58"/>
  <c r="O53" i="58"/>
  <c r="K53" i="58"/>
  <c r="Z52" i="58"/>
  <c r="Y52" i="58"/>
  <c r="X52" i="58"/>
  <c r="W52" i="58"/>
  <c r="V52" i="58"/>
  <c r="U52" i="58"/>
  <c r="T52" i="58"/>
  <c r="S52" i="58"/>
  <c r="O52" i="58"/>
  <c r="K52" i="58"/>
  <c r="Z51" i="58"/>
  <c r="Y51" i="58"/>
  <c r="X51" i="58"/>
  <c r="W51" i="58"/>
  <c r="V51" i="58"/>
  <c r="U51" i="58"/>
  <c r="T51" i="58"/>
  <c r="S51" i="58"/>
  <c r="O51" i="58"/>
  <c r="K51" i="58"/>
  <c r="Z50" i="58"/>
  <c r="Y50" i="58"/>
  <c r="X50" i="58"/>
  <c r="W50" i="58"/>
  <c r="V50" i="58"/>
  <c r="U50" i="58"/>
  <c r="T50" i="58"/>
  <c r="S50" i="58"/>
  <c r="O50" i="58"/>
  <c r="K50" i="58"/>
  <c r="Z49" i="58"/>
  <c r="Y49" i="58"/>
  <c r="X49" i="58"/>
  <c r="W49" i="58"/>
  <c r="V49" i="58"/>
  <c r="U49" i="58"/>
  <c r="T49" i="58"/>
  <c r="S49" i="58"/>
  <c r="O49" i="58"/>
  <c r="K49" i="58"/>
  <c r="Z48" i="58"/>
  <c r="Y48" i="58"/>
  <c r="X48" i="58"/>
  <c r="W48" i="58"/>
  <c r="V48" i="58"/>
  <c r="U48" i="58"/>
  <c r="T48" i="58"/>
  <c r="P20" i="58" s="1"/>
  <c r="S48" i="58"/>
  <c r="O48" i="58"/>
  <c r="K48" i="58"/>
  <c r="Z47" i="58"/>
  <c r="Z114" i="58" s="1"/>
  <c r="Y47" i="58"/>
  <c r="X47" i="58"/>
  <c r="P24" i="58" s="1"/>
  <c r="V24" i="58" s="1"/>
  <c r="W47" i="58"/>
  <c r="W114" i="58" s="1"/>
  <c r="V47" i="58"/>
  <c r="P22" i="58" s="1"/>
  <c r="U47" i="58"/>
  <c r="T47" i="58"/>
  <c r="T114" i="58" s="1"/>
  <c r="S47" i="58"/>
  <c r="O47" i="58"/>
  <c r="K47" i="58"/>
  <c r="C47" i="58"/>
  <c r="B48" i="58" s="1"/>
  <c r="C48" i="58" s="1"/>
  <c r="B49" i="58" s="1"/>
  <c r="C49" i="58" s="1"/>
  <c r="B50" i="58" s="1"/>
  <c r="C50" i="58" s="1"/>
  <c r="B51" i="58" s="1"/>
  <c r="C51" i="58" s="1"/>
  <c r="B52" i="58" s="1"/>
  <c r="C52" i="58" s="1"/>
  <c r="B53" i="58" s="1"/>
  <c r="C53" i="58" s="1"/>
  <c r="B54" i="58" s="1"/>
  <c r="C54" i="58" s="1"/>
  <c r="B55" i="58" s="1"/>
  <c r="C55" i="58" s="1"/>
  <c r="B56" i="58" s="1"/>
  <c r="C56" i="58" s="1"/>
  <c r="B57" i="58" s="1"/>
  <c r="C57" i="58" s="1"/>
  <c r="B58" i="58" s="1"/>
  <c r="C58" i="58" s="1"/>
  <c r="B47" i="58"/>
  <c r="A47" i="58"/>
  <c r="L43" i="58"/>
  <c r="K42" i="58"/>
  <c r="K41" i="58"/>
  <c r="K40" i="58"/>
  <c r="K39" i="58"/>
  <c r="K38" i="58"/>
  <c r="K37" i="58"/>
  <c r="K43" i="58" s="1"/>
  <c r="K31" i="58"/>
  <c r="G31" i="58" s="1"/>
  <c r="F31" i="58"/>
  <c r="D31" i="58"/>
  <c r="A31" i="58"/>
  <c r="K29" i="58"/>
  <c r="L29" i="58" s="1"/>
  <c r="G29" i="58"/>
  <c r="F29" i="58"/>
  <c r="D29" i="58"/>
  <c r="A29" i="58"/>
  <c r="L27" i="58"/>
  <c r="K27" i="58"/>
  <c r="G27" i="58" s="1"/>
  <c r="F27" i="58"/>
  <c r="D27" i="58"/>
  <c r="A27" i="58"/>
  <c r="S26" i="58"/>
  <c r="Q26" i="58"/>
  <c r="T25" i="58"/>
  <c r="S25" i="58"/>
  <c r="P25" i="58"/>
  <c r="L25" i="58"/>
  <c r="K25" i="58"/>
  <c r="G25" i="58" s="1"/>
  <c r="F25" i="58"/>
  <c r="D25" i="58"/>
  <c r="A25" i="58"/>
  <c r="S24" i="58"/>
  <c r="Q24" i="58"/>
  <c r="S23" i="58"/>
  <c r="Q23" i="58"/>
  <c r="P23" i="58"/>
  <c r="V23" i="58" s="1"/>
  <c r="L23" i="58"/>
  <c r="K23" i="58"/>
  <c r="G23" i="58" s="1"/>
  <c r="F23" i="58"/>
  <c r="D23" i="58"/>
  <c r="A23" i="58"/>
  <c r="S22" i="58"/>
  <c r="S21" i="58"/>
  <c r="P21" i="58"/>
  <c r="L21" i="58"/>
  <c r="K21" i="58"/>
  <c r="K34" i="58" s="1"/>
  <c r="L33" i="58" s="1"/>
  <c r="F21" i="58"/>
  <c r="D21" i="58"/>
  <c r="A21" i="58"/>
  <c r="U20" i="58"/>
  <c r="S20" i="58"/>
  <c r="Q20" i="58"/>
  <c r="T19" i="58"/>
  <c r="H29" i="58" s="1"/>
  <c r="R19" i="58"/>
  <c r="H25" i="58" s="1"/>
  <c r="P19" i="58"/>
  <c r="Z228" i="57"/>
  <c r="Y228" i="57"/>
  <c r="X228" i="57"/>
  <c r="W228" i="57"/>
  <c r="V228" i="57"/>
  <c r="U228" i="57"/>
  <c r="T228" i="57"/>
  <c r="S228" i="57"/>
  <c r="O228" i="57"/>
  <c r="K228" i="57"/>
  <c r="Z227" i="57"/>
  <c r="Y227" i="57"/>
  <c r="X227" i="57"/>
  <c r="W227" i="57"/>
  <c r="V227" i="57"/>
  <c r="U227" i="57"/>
  <c r="T227" i="57"/>
  <c r="S227" i="57"/>
  <c r="O227" i="57"/>
  <c r="K227" i="57"/>
  <c r="Z226" i="57"/>
  <c r="Y226" i="57"/>
  <c r="X226" i="57"/>
  <c r="W226" i="57"/>
  <c r="V226" i="57"/>
  <c r="U226" i="57"/>
  <c r="T226" i="57"/>
  <c r="S226" i="57"/>
  <c r="O226" i="57"/>
  <c r="K226" i="57"/>
  <c r="Z225" i="57"/>
  <c r="Y225" i="57"/>
  <c r="X225" i="57"/>
  <c r="W225" i="57"/>
  <c r="V225" i="57"/>
  <c r="U225" i="57"/>
  <c r="T225" i="57"/>
  <c r="S225" i="57"/>
  <c r="O225" i="57"/>
  <c r="K225" i="57"/>
  <c r="Z224" i="57"/>
  <c r="Y224" i="57"/>
  <c r="X224" i="57"/>
  <c r="W224" i="57"/>
  <c r="V224" i="57"/>
  <c r="U224" i="57"/>
  <c r="T224" i="57"/>
  <c r="S224" i="57"/>
  <c r="O224" i="57"/>
  <c r="K224" i="57"/>
  <c r="Z223" i="57"/>
  <c r="Y223" i="57"/>
  <c r="X223" i="57"/>
  <c r="W223" i="57"/>
  <c r="V223" i="57"/>
  <c r="U223" i="57"/>
  <c r="T223" i="57"/>
  <c r="S223" i="57"/>
  <c r="O223" i="57"/>
  <c r="K223" i="57"/>
  <c r="Z222" i="57"/>
  <c r="Y222" i="57"/>
  <c r="X222" i="57"/>
  <c r="W222" i="57"/>
  <c r="V222" i="57"/>
  <c r="U222" i="57"/>
  <c r="T222" i="57"/>
  <c r="S222" i="57"/>
  <c r="O222" i="57"/>
  <c r="K222" i="57"/>
  <c r="Z221" i="57"/>
  <c r="Y221" i="57"/>
  <c r="X221" i="57"/>
  <c r="W221" i="57"/>
  <c r="V221" i="57"/>
  <c r="U221" i="57"/>
  <c r="T221" i="57"/>
  <c r="S221" i="57"/>
  <c r="O221" i="57"/>
  <c r="K221" i="57"/>
  <c r="Z220" i="57"/>
  <c r="Y220" i="57"/>
  <c r="X220" i="57"/>
  <c r="W220" i="57"/>
  <c r="V220" i="57"/>
  <c r="U220" i="57"/>
  <c r="T220" i="57"/>
  <c r="S220" i="57"/>
  <c r="O220" i="57"/>
  <c r="K220" i="57"/>
  <c r="Z219" i="57"/>
  <c r="Y219" i="57"/>
  <c r="X219" i="57"/>
  <c r="W219" i="57"/>
  <c r="U138" i="57" s="1"/>
  <c r="V219" i="57"/>
  <c r="U219" i="57"/>
  <c r="T219" i="57"/>
  <c r="S219" i="57"/>
  <c r="O219" i="57"/>
  <c r="K219" i="57"/>
  <c r="Z218" i="57"/>
  <c r="Y218" i="57"/>
  <c r="X218" i="57"/>
  <c r="W218" i="57"/>
  <c r="V218" i="57"/>
  <c r="U218" i="57"/>
  <c r="T218" i="57"/>
  <c r="S218" i="57"/>
  <c r="U134" i="57" s="1"/>
  <c r="O218" i="57"/>
  <c r="K218" i="57"/>
  <c r="B218" i="57"/>
  <c r="C218" i="57" s="1"/>
  <c r="B219" i="57" s="1"/>
  <c r="C219" i="57" s="1"/>
  <c r="B220" i="57" s="1"/>
  <c r="C220" i="57" s="1"/>
  <c r="B221" i="57" s="1"/>
  <c r="C221" i="57" s="1"/>
  <c r="B222" i="57" s="1"/>
  <c r="C222" i="57" s="1"/>
  <c r="B223" i="57" s="1"/>
  <c r="C223" i="57" s="1"/>
  <c r="B224" i="57" s="1"/>
  <c r="C224" i="57" s="1"/>
  <c r="B225" i="57" s="1"/>
  <c r="C225" i="57" s="1"/>
  <c r="B226" i="57" s="1"/>
  <c r="C226" i="57" s="1"/>
  <c r="B227" i="57" s="1"/>
  <c r="C227" i="57" s="1"/>
  <c r="B228" i="57" s="1"/>
  <c r="C228" i="57" s="1"/>
  <c r="A218" i="57"/>
  <c r="Z217" i="57"/>
  <c r="Y217" i="57"/>
  <c r="X217" i="57"/>
  <c r="U139" i="57" s="1"/>
  <c r="W217" i="57"/>
  <c r="V217" i="57"/>
  <c r="U217" i="57"/>
  <c r="T217" i="57"/>
  <c r="S217" i="57"/>
  <c r="O217" i="57"/>
  <c r="K217" i="57"/>
  <c r="Z216" i="57"/>
  <c r="Y216" i="57"/>
  <c r="X216" i="57"/>
  <c r="W216" i="57"/>
  <c r="V216" i="57"/>
  <c r="U216" i="57"/>
  <c r="T216" i="57"/>
  <c r="S216" i="57"/>
  <c r="O216" i="57"/>
  <c r="K216" i="57"/>
  <c r="Z215" i="57"/>
  <c r="Y215" i="57"/>
  <c r="X215" i="57"/>
  <c r="W215" i="57"/>
  <c r="V215" i="57"/>
  <c r="U215" i="57"/>
  <c r="T215" i="57"/>
  <c r="S215" i="57"/>
  <c r="O215" i="57"/>
  <c r="K215" i="57"/>
  <c r="Z214" i="57"/>
  <c r="Y214" i="57"/>
  <c r="X214" i="57"/>
  <c r="W214" i="57"/>
  <c r="V214" i="57"/>
  <c r="U214" i="57"/>
  <c r="T214" i="57"/>
  <c r="S214" i="57"/>
  <c r="O214" i="57"/>
  <c r="K214" i="57"/>
  <c r="Z213" i="57"/>
  <c r="Y213" i="57"/>
  <c r="X213" i="57"/>
  <c r="W213" i="57"/>
  <c r="V213" i="57"/>
  <c r="U213" i="57"/>
  <c r="T213" i="57"/>
  <c r="S213" i="57"/>
  <c r="O213" i="57"/>
  <c r="K213" i="57"/>
  <c r="Z212" i="57"/>
  <c r="Y212" i="57"/>
  <c r="X212" i="57"/>
  <c r="W212" i="57"/>
  <c r="V212" i="57"/>
  <c r="U212" i="57"/>
  <c r="T212" i="57"/>
  <c r="S212" i="57"/>
  <c r="O212" i="57"/>
  <c r="K212" i="57"/>
  <c r="Z211" i="57"/>
  <c r="Y211" i="57"/>
  <c r="X211" i="57"/>
  <c r="W211" i="57"/>
  <c r="V211" i="57"/>
  <c r="U211" i="57"/>
  <c r="T211" i="57"/>
  <c r="S211" i="57"/>
  <c r="O211" i="57"/>
  <c r="K211" i="57"/>
  <c r="Z210" i="57"/>
  <c r="Y210" i="57"/>
  <c r="X210" i="57"/>
  <c r="W210" i="57"/>
  <c r="V210" i="57"/>
  <c r="U210" i="57"/>
  <c r="T210" i="57"/>
  <c r="S210" i="57"/>
  <c r="O210" i="57"/>
  <c r="K210" i="57"/>
  <c r="Z209" i="57"/>
  <c r="Y209" i="57"/>
  <c r="X209" i="57"/>
  <c r="W209" i="57"/>
  <c r="V209" i="57"/>
  <c r="U209" i="57"/>
  <c r="T209" i="57"/>
  <c r="S209" i="57"/>
  <c r="O209" i="57"/>
  <c r="K209" i="57"/>
  <c r="Z208" i="57"/>
  <c r="Y208" i="57"/>
  <c r="X208" i="57"/>
  <c r="W208" i="57"/>
  <c r="V208" i="57"/>
  <c r="U208" i="57"/>
  <c r="T208" i="57"/>
  <c r="T135" i="57" s="1"/>
  <c r="T142" i="57" s="1"/>
  <c r="S208" i="57"/>
  <c r="O208" i="57"/>
  <c r="K208" i="57"/>
  <c r="Z207" i="57"/>
  <c r="Y207" i="57"/>
  <c r="X207" i="57"/>
  <c r="T139" i="57" s="1"/>
  <c r="W207" i="57"/>
  <c r="V207" i="57"/>
  <c r="U207" i="57"/>
  <c r="T207" i="57"/>
  <c r="S207" i="57"/>
  <c r="O207" i="57"/>
  <c r="K207" i="57"/>
  <c r="C207" i="57"/>
  <c r="B208" i="57" s="1"/>
  <c r="C208" i="57" s="1"/>
  <c r="B209" i="57" s="1"/>
  <c r="C209" i="57" s="1"/>
  <c r="B210" i="57" s="1"/>
  <c r="C210" i="57" s="1"/>
  <c r="B211" i="57" s="1"/>
  <c r="C211" i="57" s="1"/>
  <c r="B212" i="57" s="1"/>
  <c r="C212" i="57" s="1"/>
  <c r="B213" i="57" s="1"/>
  <c r="C213" i="57" s="1"/>
  <c r="B214" i="57" s="1"/>
  <c r="C214" i="57" s="1"/>
  <c r="B215" i="57" s="1"/>
  <c r="C215" i="57" s="1"/>
  <c r="B216" i="57" s="1"/>
  <c r="C216" i="57" s="1"/>
  <c r="B217" i="57" s="1"/>
  <c r="C217" i="57" s="1"/>
  <c r="B207" i="57"/>
  <c r="A207" i="57"/>
  <c r="Z206" i="57"/>
  <c r="Y206" i="57"/>
  <c r="X206" i="57"/>
  <c r="W206" i="57"/>
  <c r="V206" i="57"/>
  <c r="U206" i="57"/>
  <c r="T136" i="57" s="1"/>
  <c r="T206" i="57"/>
  <c r="S206" i="57"/>
  <c r="O206" i="57"/>
  <c r="K206" i="57"/>
  <c r="Z205" i="57"/>
  <c r="Y205" i="57"/>
  <c r="X205" i="57"/>
  <c r="W205" i="57"/>
  <c r="V205" i="57"/>
  <c r="U205" i="57"/>
  <c r="T205" i="57"/>
  <c r="S205" i="57"/>
  <c r="O205" i="57"/>
  <c r="K205" i="57"/>
  <c r="Z204" i="57"/>
  <c r="Y204" i="57"/>
  <c r="X204" i="57"/>
  <c r="W204" i="57"/>
  <c r="V204" i="57"/>
  <c r="U204" i="57"/>
  <c r="T204" i="57"/>
  <c r="S204" i="57"/>
  <c r="O204" i="57"/>
  <c r="K204" i="57"/>
  <c r="Z203" i="57"/>
  <c r="Y203" i="57"/>
  <c r="X203" i="57"/>
  <c r="W203" i="57"/>
  <c r="V203" i="57"/>
  <c r="U203" i="57"/>
  <c r="T203" i="57"/>
  <c r="S203" i="57"/>
  <c r="O203" i="57"/>
  <c r="K203" i="57"/>
  <c r="Z202" i="57"/>
  <c r="Y202" i="57"/>
  <c r="X202" i="57"/>
  <c r="W202" i="57"/>
  <c r="V202" i="57"/>
  <c r="U202" i="57"/>
  <c r="T202" i="57"/>
  <c r="S202" i="57"/>
  <c r="O202" i="57"/>
  <c r="K202" i="57"/>
  <c r="Z201" i="57"/>
  <c r="Y201" i="57"/>
  <c r="X201" i="57"/>
  <c r="W201" i="57"/>
  <c r="V201" i="57"/>
  <c r="U201" i="57"/>
  <c r="T201" i="57"/>
  <c r="S201" i="57"/>
  <c r="O201" i="57"/>
  <c r="K201" i="57"/>
  <c r="Z200" i="57"/>
  <c r="Y200" i="57"/>
  <c r="X200" i="57"/>
  <c r="W200" i="57"/>
  <c r="V200" i="57"/>
  <c r="U200" i="57"/>
  <c r="T200" i="57"/>
  <c r="S200" i="57"/>
  <c r="O200" i="57"/>
  <c r="K200" i="57"/>
  <c r="Z199" i="57"/>
  <c r="Y199" i="57"/>
  <c r="X199" i="57"/>
  <c r="W199" i="57"/>
  <c r="V199" i="57"/>
  <c r="U199" i="57"/>
  <c r="T199" i="57"/>
  <c r="S199" i="57"/>
  <c r="O199" i="57"/>
  <c r="K199" i="57"/>
  <c r="Z198" i="57"/>
  <c r="Y198" i="57"/>
  <c r="X198" i="57"/>
  <c r="W198" i="57"/>
  <c r="V198" i="57"/>
  <c r="U198" i="57"/>
  <c r="T198" i="57"/>
  <c r="S198" i="57"/>
  <c r="O198" i="57"/>
  <c r="K198" i="57"/>
  <c r="Z197" i="57"/>
  <c r="Y197" i="57"/>
  <c r="X197" i="57"/>
  <c r="W197" i="57"/>
  <c r="V197" i="57"/>
  <c r="U197" i="57"/>
  <c r="T197" i="57"/>
  <c r="S135" i="57" s="1"/>
  <c r="S197" i="57"/>
  <c r="O197" i="57"/>
  <c r="K197" i="57"/>
  <c r="Z196" i="57"/>
  <c r="Y196" i="57"/>
  <c r="X196" i="57"/>
  <c r="S139" i="57" s="1"/>
  <c r="W196" i="57"/>
  <c r="V196" i="57"/>
  <c r="U196" i="57"/>
  <c r="T196" i="57"/>
  <c r="S196" i="57"/>
  <c r="O196" i="57"/>
  <c r="K196" i="57"/>
  <c r="C196" i="57"/>
  <c r="B197" i="57" s="1"/>
  <c r="C197" i="57" s="1"/>
  <c r="B198" i="57" s="1"/>
  <c r="C198" i="57" s="1"/>
  <c r="B199" i="57" s="1"/>
  <c r="C199" i="57" s="1"/>
  <c r="B200" i="57" s="1"/>
  <c r="C200" i="57" s="1"/>
  <c r="B201" i="57" s="1"/>
  <c r="C201" i="57" s="1"/>
  <c r="B202" i="57" s="1"/>
  <c r="C202" i="57" s="1"/>
  <c r="B203" i="57" s="1"/>
  <c r="C203" i="57" s="1"/>
  <c r="B204" i="57" s="1"/>
  <c r="C204" i="57" s="1"/>
  <c r="B205" i="57" s="1"/>
  <c r="C205" i="57" s="1"/>
  <c r="B206" i="57" s="1"/>
  <c r="C206" i="57" s="1"/>
  <c r="B196" i="57"/>
  <c r="A196" i="57"/>
  <c r="Z195" i="57"/>
  <c r="S141" i="57" s="1"/>
  <c r="Y195" i="57"/>
  <c r="S140" i="57" s="1"/>
  <c r="X195" i="57"/>
  <c r="W195" i="57"/>
  <c r="V195" i="57"/>
  <c r="U195" i="57"/>
  <c r="S136" i="57" s="1"/>
  <c r="T195" i="57"/>
  <c r="S195" i="57"/>
  <c r="O195" i="57"/>
  <c r="K195" i="57"/>
  <c r="Z194" i="57"/>
  <c r="Y194" i="57"/>
  <c r="X194" i="57"/>
  <c r="W194" i="57"/>
  <c r="V194" i="57"/>
  <c r="U194" i="57"/>
  <c r="T194" i="57"/>
  <c r="S194" i="57"/>
  <c r="O194" i="57"/>
  <c r="K194" i="57"/>
  <c r="Z193" i="57"/>
  <c r="Y193" i="57"/>
  <c r="X193" i="57"/>
  <c r="W193" i="57"/>
  <c r="V193" i="57"/>
  <c r="U193" i="57"/>
  <c r="T193" i="57"/>
  <c r="S193" i="57"/>
  <c r="O193" i="57"/>
  <c r="K193" i="57"/>
  <c r="Z192" i="57"/>
  <c r="Y192" i="57"/>
  <c r="X192" i="57"/>
  <c r="W192" i="57"/>
  <c r="V192" i="57"/>
  <c r="U192" i="57"/>
  <c r="T192" i="57"/>
  <c r="S192" i="57"/>
  <c r="O192" i="57"/>
  <c r="K192" i="57"/>
  <c r="Z191" i="57"/>
  <c r="Y191" i="57"/>
  <c r="X191" i="57"/>
  <c r="W191" i="57"/>
  <c r="V191" i="57"/>
  <c r="U191" i="57"/>
  <c r="T191" i="57"/>
  <c r="S191" i="57"/>
  <c r="O191" i="57"/>
  <c r="K191" i="57"/>
  <c r="Z190" i="57"/>
  <c r="Y190" i="57"/>
  <c r="X190" i="57"/>
  <c r="W190" i="57"/>
  <c r="V190" i="57"/>
  <c r="U190" i="57"/>
  <c r="T190" i="57"/>
  <c r="S190" i="57"/>
  <c r="O190" i="57"/>
  <c r="K190" i="57"/>
  <c r="Z189" i="57"/>
  <c r="Y189" i="57"/>
  <c r="X189" i="57"/>
  <c r="W189" i="57"/>
  <c r="V189" i="57"/>
  <c r="U189" i="57"/>
  <c r="T189" i="57"/>
  <c r="S189" i="57"/>
  <c r="O189" i="57"/>
  <c r="K189" i="57"/>
  <c r="Z188" i="57"/>
  <c r="Y188" i="57"/>
  <c r="X188" i="57"/>
  <c r="W188" i="57"/>
  <c r="V188" i="57"/>
  <c r="U188" i="57"/>
  <c r="T188" i="57"/>
  <c r="S188" i="57"/>
  <c r="O188" i="57"/>
  <c r="K188" i="57"/>
  <c r="Z187" i="57"/>
  <c r="Y187" i="57"/>
  <c r="X187" i="57"/>
  <c r="W187" i="57"/>
  <c r="V187" i="57"/>
  <c r="U187" i="57"/>
  <c r="T187" i="57"/>
  <c r="S187" i="57"/>
  <c r="O187" i="57"/>
  <c r="K187" i="57"/>
  <c r="Z186" i="57"/>
  <c r="Y186" i="57"/>
  <c r="X186" i="57"/>
  <c r="R139" i="57" s="1"/>
  <c r="W186" i="57"/>
  <c r="V186" i="57"/>
  <c r="U186" i="57"/>
  <c r="T186" i="57"/>
  <c r="S186" i="57"/>
  <c r="O186" i="57"/>
  <c r="K186" i="57"/>
  <c r="Z185" i="57"/>
  <c r="Y185" i="57"/>
  <c r="X185" i="57"/>
  <c r="W185" i="57"/>
  <c r="V185" i="57"/>
  <c r="U185" i="57"/>
  <c r="R136" i="57" s="1"/>
  <c r="T185" i="57"/>
  <c r="R135" i="57" s="1"/>
  <c r="S185" i="57"/>
  <c r="O185" i="57"/>
  <c r="K185" i="57"/>
  <c r="B185" i="57"/>
  <c r="C185" i="57" s="1"/>
  <c r="B186" i="57" s="1"/>
  <c r="C186" i="57" s="1"/>
  <c r="B187" i="57" s="1"/>
  <c r="C187" i="57" s="1"/>
  <c r="B188" i="57" s="1"/>
  <c r="C188" i="57" s="1"/>
  <c r="B189" i="57" s="1"/>
  <c r="C189" i="57" s="1"/>
  <c r="B190" i="57" s="1"/>
  <c r="C190" i="57" s="1"/>
  <c r="B191" i="57" s="1"/>
  <c r="C191" i="57" s="1"/>
  <c r="B192" i="57" s="1"/>
  <c r="C192" i="57" s="1"/>
  <c r="B193" i="57" s="1"/>
  <c r="C193" i="57" s="1"/>
  <c r="B194" i="57" s="1"/>
  <c r="C194" i="57" s="1"/>
  <c r="B195" i="57" s="1"/>
  <c r="C195" i="57" s="1"/>
  <c r="A185" i="57"/>
  <c r="Z184" i="57"/>
  <c r="R141" i="57" s="1"/>
  <c r="Y184" i="57"/>
  <c r="R140" i="57" s="1"/>
  <c r="X184" i="57"/>
  <c r="W184" i="57"/>
  <c r="R138" i="57" s="1"/>
  <c r="V184" i="57"/>
  <c r="R137" i="57" s="1"/>
  <c r="U184" i="57"/>
  <c r="T184" i="57"/>
  <c r="S184" i="57"/>
  <c r="O184" i="57"/>
  <c r="K184" i="57"/>
  <c r="Z183" i="57"/>
  <c r="Y183" i="57"/>
  <c r="X183" i="57"/>
  <c r="W183" i="57"/>
  <c r="V183" i="57"/>
  <c r="U183" i="57"/>
  <c r="T183" i="57"/>
  <c r="S183" i="57"/>
  <c r="O183" i="57"/>
  <c r="K183" i="57"/>
  <c r="Z182" i="57"/>
  <c r="Y182" i="57"/>
  <c r="X182" i="57"/>
  <c r="W182" i="57"/>
  <c r="V182" i="57"/>
  <c r="U182" i="57"/>
  <c r="T182" i="57"/>
  <c r="S182" i="57"/>
  <c r="O182" i="57"/>
  <c r="K182" i="57"/>
  <c r="Z181" i="57"/>
  <c r="Y181" i="57"/>
  <c r="X181" i="57"/>
  <c r="W181" i="57"/>
  <c r="V181" i="57"/>
  <c r="U181" i="57"/>
  <c r="T181" i="57"/>
  <c r="S181" i="57"/>
  <c r="O181" i="57"/>
  <c r="K181" i="57"/>
  <c r="Z180" i="57"/>
  <c r="Y180" i="57"/>
  <c r="X180" i="57"/>
  <c r="W180" i="57"/>
  <c r="V180" i="57"/>
  <c r="U180" i="57"/>
  <c r="T180" i="57"/>
  <c r="S180" i="57"/>
  <c r="O180" i="57"/>
  <c r="K180" i="57"/>
  <c r="Z179" i="57"/>
  <c r="Y179" i="57"/>
  <c r="X179" i="57"/>
  <c r="W179" i="57"/>
  <c r="V179" i="57"/>
  <c r="U179" i="57"/>
  <c r="T179" i="57"/>
  <c r="S179" i="57"/>
  <c r="O179" i="57"/>
  <c r="K179" i="57"/>
  <c r="Z178" i="57"/>
  <c r="Y178" i="57"/>
  <c r="X178" i="57"/>
  <c r="W178" i="57"/>
  <c r="V178" i="57"/>
  <c r="U178" i="57"/>
  <c r="T178" i="57"/>
  <c r="S178" i="57"/>
  <c r="O178" i="57"/>
  <c r="K178" i="57"/>
  <c r="Z177" i="57"/>
  <c r="Y177" i="57"/>
  <c r="X177" i="57"/>
  <c r="W177" i="57"/>
  <c r="V177" i="57"/>
  <c r="U177" i="57"/>
  <c r="T177" i="57"/>
  <c r="S177" i="57"/>
  <c r="O177" i="57"/>
  <c r="K177" i="57"/>
  <c r="Z176" i="57"/>
  <c r="Y176" i="57"/>
  <c r="X176" i="57"/>
  <c r="W176" i="57"/>
  <c r="V176" i="57"/>
  <c r="U176" i="57"/>
  <c r="T176" i="57"/>
  <c r="S176" i="57"/>
  <c r="O176" i="57"/>
  <c r="K176" i="57"/>
  <c r="Z175" i="57"/>
  <c r="Y175" i="57"/>
  <c r="X175" i="57"/>
  <c r="W175" i="57"/>
  <c r="V175" i="57"/>
  <c r="U175" i="57"/>
  <c r="T175" i="57"/>
  <c r="S175" i="57"/>
  <c r="S229" i="57" s="1"/>
  <c r="O175" i="57"/>
  <c r="K175" i="57"/>
  <c r="Z174" i="57"/>
  <c r="Y174" i="57"/>
  <c r="X174" i="57"/>
  <c r="W174" i="57"/>
  <c r="V174" i="57"/>
  <c r="U174" i="57"/>
  <c r="T174" i="57"/>
  <c r="S174" i="57"/>
  <c r="Q134" i="57" s="1"/>
  <c r="O174" i="57"/>
  <c r="K174" i="57"/>
  <c r="B174" i="57"/>
  <c r="C174" i="57" s="1"/>
  <c r="B175" i="57" s="1"/>
  <c r="C175" i="57" s="1"/>
  <c r="B176" i="57" s="1"/>
  <c r="C176" i="57" s="1"/>
  <c r="B177" i="57" s="1"/>
  <c r="C177" i="57" s="1"/>
  <c r="B178" i="57" s="1"/>
  <c r="C178" i="57" s="1"/>
  <c r="B179" i="57" s="1"/>
  <c r="C179" i="57" s="1"/>
  <c r="B180" i="57" s="1"/>
  <c r="C180" i="57" s="1"/>
  <c r="B181" i="57" s="1"/>
  <c r="C181" i="57" s="1"/>
  <c r="B182" i="57" s="1"/>
  <c r="C182" i="57" s="1"/>
  <c r="B183" i="57" s="1"/>
  <c r="C183" i="57" s="1"/>
  <c r="B184" i="57" s="1"/>
  <c r="C184" i="57" s="1"/>
  <c r="A174" i="57"/>
  <c r="Z173" i="57"/>
  <c r="Y173" i="57"/>
  <c r="X173" i="57"/>
  <c r="W173" i="57"/>
  <c r="V173" i="57"/>
  <c r="U173" i="57"/>
  <c r="T173" i="57"/>
  <c r="S173" i="57"/>
  <c r="O173" i="57"/>
  <c r="K173" i="57"/>
  <c r="Z172" i="57"/>
  <c r="Y172" i="57"/>
  <c r="X172" i="57"/>
  <c r="W172" i="57"/>
  <c r="V172" i="57"/>
  <c r="U172" i="57"/>
  <c r="T172" i="57"/>
  <c r="S172" i="57"/>
  <c r="O172" i="57"/>
  <c r="K172" i="57"/>
  <c r="Z171" i="57"/>
  <c r="Y171" i="57"/>
  <c r="X171" i="57"/>
  <c r="W171" i="57"/>
  <c r="V171" i="57"/>
  <c r="U171" i="57"/>
  <c r="T171" i="57"/>
  <c r="S171" i="57"/>
  <c r="O171" i="57"/>
  <c r="K171" i="57"/>
  <c r="Z170" i="57"/>
  <c r="Y170" i="57"/>
  <c r="X170" i="57"/>
  <c r="W170" i="57"/>
  <c r="V170" i="57"/>
  <c r="U170" i="57"/>
  <c r="T170" i="57"/>
  <c r="S170" i="57"/>
  <c r="O170" i="57"/>
  <c r="K170" i="57"/>
  <c r="Z169" i="57"/>
  <c r="Y169" i="57"/>
  <c r="X169" i="57"/>
  <c r="W169" i="57"/>
  <c r="V169" i="57"/>
  <c r="U169" i="57"/>
  <c r="T169" i="57"/>
  <c r="S169" i="57"/>
  <c r="O169" i="57"/>
  <c r="K169" i="57"/>
  <c r="Z168" i="57"/>
  <c r="Y168" i="57"/>
  <c r="X168" i="57"/>
  <c r="W168" i="57"/>
  <c r="V168" i="57"/>
  <c r="U168" i="57"/>
  <c r="T168" i="57"/>
  <c r="S168" i="57"/>
  <c r="O168" i="57"/>
  <c r="K168" i="57"/>
  <c r="Z167" i="57"/>
  <c r="Y167" i="57"/>
  <c r="X167" i="57"/>
  <c r="W167" i="57"/>
  <c r="V167" i="57"/>
  <c r="U167" i="57"/>
  <c r="T167" i="57"/>
  <c r="S167" i="57"/>
  <c r="O167" i="57"/>
  <c r="K167" i="57"/>
  <c r="Z166" i="57"/>
  <c r="Y166" i="57"/>
  <c r="X166" i="57"/>
  <c r="W166" i="57"/>
  <c r="V166" i="57"/>
  <c r="U166" i="57"/>
  <c r="T166" i="57"/>
  <c r="S166" i="57"/>
  <c r="O166" i="57"/>
  <c r="K166" i="57"/>
  <c r="Z165" i="57"/>
  <c r="Y165" i="57"/>
  <c r="X165" i="57"/>
  <c r="W165" i="57"/>
  <c r="V165" i="57"/>
  <c r="U165" i="57"/>
  <c r="T165" i="57"/>
  <c r="S165" i="57"/>
  <c r="O165" i="57"/>
  <c r="K165" i="57"/>
  <c r="Z164" i="57"/>
  <c r="Y164" i="57"/>
  <c r="X164" i="57"/>
  <c r="W164" i="57"/>
  <c r="V164" i="57"/>
  <c r="U164" i="57"/>
  <c r="T164" i="57"/>
  <c r="S164" i="57"/>
  <c r="O164" i="57"/>
  <c r="K164" i="57"/>
  <c r="Z163" i="57"/>
  <c r="Y163" i="57"/>
  <c r="X163" i="57"/>
  <c r="W163" i="57"/>
  <c r="V163" i="57"/>
  <c r="V229" i="57" s="1"/>
  <c r="U163" i="57"/>
  <c r="T163" i="57"/>
  <c r="P135" i="57" s="1"/>
  <c r="S163" i="57"/>
  <c r="O163" i="57"/>
  <c r="K163" i="57"/>
  <c r="Z162" i="57"/>
  <c r="Z229" i="57" s="1"/>
  <c r="Y162" i="57"/>
  <c r="Y229" i="57" s="1"/>
  <c r="X162" i="57"/>
  <c r="P139" i="57" s="1"/>
  <c r="W162" i="57"/>
  <c r="W229" i="57" s="1"/>
  <c r="V162" i="57"/>
  <c r="U162" i="57"/>
  <c r="U229" i="57" s="1"/>
  <c r="T162" i="57"/>
  <c r="T229" i="57" s="1"/>
  <c r="S162" i="57"/>
  <c r="O162" i="57"/>
  <c r="K162" i="57"/>
  <c r="C162" i="57"/>
  <c r="B163" i="57" s="1"/>
  <c r="C163" i="57" s="1"/>
  <c r="B164" i="57" s="1"/>
  <c r="C164" i="57" s="1"/>
  <c r="B165" i="57" s="1"/>
  <c r="C165" i="57" s="1"/>
  <c r="B166" i="57" s="1"/>
  <c r="C166" i="57" s="1"/>
  <c r="B167" i="57" s="1"/>
  <c r="C167" i="57" s="1"/>
  <c r="B168" i="57" s="1"/>
  <c r="C168" i="57" s="1"/>
  <c r="B169" i="57" s="1"/>
  <c r="C169" i="57" s="1"/>
  <c r="B170" i="57" s="1"/>
  <c r="C170" i="57" s="1"/>
  <c r="B171" i="57" s="1"/>
  <c r="C171" i="57" s="1"/>
  <c r="B172" i="57" s="1"/>
  <c r="C172" i="57" s="1"/>
  <c r="B173" i="57" s="1"/>
  <c r="C173" i="57" s="1"/>
  <c r="B162" i="57"/>
  <c r="A162" i="57"/>
  <c r="L158" i="57"/>
  <c r="K157" i="57"/>
  <c r="K156" i="57"/>
  <c r="K155" i="57"/>
  <c r="K154" i="57"/>
  <c r="K153" i="57"/>
  <c r="K158" i="57" s="1"/>
  <c r="K152" i="57"/>
  <c r="K146" i="57"/>
  <c r="G146" i="57" s="1"/>
  <c r="F146" i="57"/>
  <c r="D146" i="57"/>
  <c r="A146" i="57"/>
  <c r="L144" i="57"/>
  <c r="K144" i="57"/>
  <c r="G144" i="57"/>
  <c r="F144" i="57"/>
  <c r="D144" i="57"/>
  <c r="A144" i="57"/>
  <c r="K142" i="57"/>
  <c r="F142" i="57"/>
  <c r="D142" i="57"/>
  <c r="A142" i="57"/>
  <c r="U141" i="57"/>
  <c r="T141" i="57"/>
  <c r="H144" i="57" s="1"/>
  <c r="Q141" i="57"/>
  <c r="P141" i="57"/>
  <c r="U140" i="57"/>
  <c r="T140" i="57"/>
  <c r="Q140" i="57"/>
  <c r="P140" i="57"/>
  <c r="V140" i="57" s="1"/>
  <c r="K140" i="57"/>
  <c r="F140" i="57"/>
  <c r="D140" i="57"/>
  <c r="A140" i="57"/>
  <c r="Q139" i="57"/>
  <c r="T138" i="57"/>
  <c r="S138" i="57"/>
  <c r="Q138" i="57"/>
  <c r="P138" i="57"/>
  <c r="V138" i="57" s="1"/>
  <c r="K138" i="57"/>
  <c r="F138" i="57"/>
  <c r="D138" i="57"/>
  <c r="A138" i="57"/>
  <c r="U137" i="57"/>
  <c r="T137" i="57"/>
  <c r="S137" i="57"/>
  <c r="Q137" i="57"/>
  <c r="P137" i="57"/>
  <c r="U136" i="57"/>
  <c r="Q136" i="57"/>
  <c r="P136" i="57"/>
  <c r="K136" i="57"/>
  <c r="F136" i="57"/>
  <c r="D136" i="57"/>
  <c r="A136" i="57"/>
  <c r="U135" i="57"/>
  <c r="Q135" i="57"/>
  <c r="T134" i="57"/>
  <c r="S134" i="57"/>
  <c r="R134" i="57"/>
  <c r="H140" i="57" s="1"/>
  <c r="P134" i="57"/>
  <c r="Z113" i="57"/>
  <c r="Y113" i="57"/>
  <c r="X113" i="57"/>
  <c r="W113" i="57"/>
  <c r="V113" i="57"/>
  <c r="U113" i="57"/>
  <c r="T113" i="57"/>
  <c r="S113" i="57"/>
  <c r="O113" i="57"/>
  <c r="K113" i="57"/>
  <c r="Z112" i="57"/>
  <c r="Y112" i="57"/>
  <c r="X112" i="57"/>
  <c r="W112" i="57"/>
  <c r="V112" i="57"/>
  <c r="U112" i="57"/>
  <c r="T112" i="57"/>
  <c r="S112" i="57"/>
  <c r="O112" i="57"/>
  <c r="K112" i="57"/>
  <c r="Z111" i="57"/>
  <c r="Y111" i="57"/>
  <c r="X111" i="57"/>
  <c r="W111" i="57"/>
  <c r="V111" i="57"/>
  <c r="U111" i="57"/>
  <c r="T111" i="57"/>
  <c r="S111" i="57"/>
  <c r="O111" i="57"/>
  <c r="K111" i="57"/>
  <c r="Z110" i="57"/>
  <c r="Y110" i="57"/>
  <c r="X110" i="57"/>
  <c r="W110" i="57"/>
  <c r="V110" i="57"/>
  <c r="U110" i="57"/>
  <c r="T110" i="57"/>
  <c r="S110" i="57"/>
  <c r="O110" i="57"/>
  <c r="K110" i="57"/>
  <c r="Z109" i="57"/>
  <c r="Y109" i="57"/>
  <c r="X109" i="57"/>
  <c r="W109" i="57"/>
  <c r="V109" i="57"/>
  <c r="U109" i="57"/>
  <c r="T109" i="57"/>
  <c r="S109" i="57"/>
  <c r="O109" i="57"/>
  <c r="K109" i="57"/>
  <c r="Z108" i="57"/>
  <c r="Y108" i="57"/>
  <c r="X108" i="57"/>
  <c r="W108" i="57"/>
  <c r="V108" i="57"/>
  <c r="U108" i="57"/>
  <c r="T108" i="57"/>
  <c r="S108" i="57"/>
  <c r="O108" i="57"/>
  <c r="K108" i="57"/>
  <c r="Z107" i="57"/>
  <c r="Y107" i="57"/>
  <c r="X107" i="57"/>
  <c r="W107" i="57"/>
  <c r="V107" i="57"/>
  <c r="U107" i="57"/>
  <c r="T107" i="57"/>
  <c r="S107" i="57"/>
  <c r="O107" i="57"/>
  <c r="K107" i="57"/>
  <c r="Z106" i="57"/>
  <c r="Y106" i="57"/>
  <c r="X106" i="57"/>
  <c r="W106" i="57"/>
  <c r="V106" i="57"/>
  <c r="U106" i="57"/>
  <c r="T106" i="57"/>
  <c r="S106" i="57"/>
  <c r="O106" i="57"/>
  <c r="K106" i="57"/>
  <c r="Z105" i="57"/>
  <c r="Y105" i="57"/>
  <c r="X105" i="57"/>
  <c r="W105" i="57"/>
  <c r="V105" i="57"/>
  <c r="U105" i="57"/>
  <c r="T105" i="57"/>
  <c r="S105" i="57"/>
  <c r="O105" i="57"/>
  <c r="K105" i="57"/>
  <c r="Z104" i="57"/>
  <c r="Y104" i="57"/>
  <c r="X104" i="57"/>
  <c r="W104" i="57"/>
  <c r="V104" i="57"/>
  <c r="U104" i="57"/>
  <c r="T104" i="57"/>
  <c r="S104" i="57"/>
  <c r="O104" i="57"/>
  <c r="K104" i="57"/>
  <c r="Z103" i="57"/>
  <c r="U26" i="57" s="1"/>
  <c r="Y103" i="57"/>
  <c r="X103" i="57"/>
  <c r="W103" i="57"/>
  <c r="V103" i="57"/>
  <c r="U22" i="57" s="1"/>
  <c r="U103" i="57"/>
  <c r="T103" i="57"/>
  <c r="S103" i="57"/>
  <c r="U19" i="57" s="1"/>
  <c r="O103" i="57"/>
  <c r="K103" i="57"/>
  <c r="B103" i="57"/>
  <c r="C103" i="57" s="1"/>
  <c r="B104" i="57" s="1"/>
  <c r="C104" i="57" s="1"/>
  <c r="B105" i="57" s="1"/>
  <c r="C105" i="57" s="1"/>
  <c r="B106" i="57" s="1"/>
  <c r="C106" i="57" s="1"/>
  <c r="B107" i="57" s="1"/>
  <c r="C107" i="57" s="1"/>
  <c r="B108" i="57" s="1"/>
  <c r="C108" i="57" s="1"/>
  <c r="B109" i="57" s="1"/>
  <c r="C109" i="57" s="1"/>
  <c r="B110" i="57" s="1"/>
  <c r="C110" i="57" s="1"/>
  <c r="B111" i="57" s="1"/>
  <c r="C111" i="57" s="1"/>
  <c r="B112" i="57" s="1"/>
  <c r="C112" i="57" s="1"/>
  <c r="B113" i="57" s="1"/>
  <c r="C113" i="57" s="1"/>
  <c r="A103" i="57"/>
  <c r="Z102" i="57"/>
  <c r="Y102" i="57"/>
  <c r="X102" i="57"/>
  <c r="U24" i="57" s="1"/>
  <c r="W102" i="57"/>
  <c r="U23" i="57" s="1"/>
  <c r="V102" i="57"/>
  <c r="U102" i="57"/>
  <c r="T102" i="57"/>
  <c r="S102" i="57"/>
  <c r="O102" i="57"/>
  <c r="K102" i="57"/>
  <c r="Z101" i="57"/>
  <c r="Y101" i="57"/>
  <c r="X101" i="57"/>
  <c r="W101" i="57"/>
  <c r="V101" i="57"/>
  <c r="U101" i="57"/>
  <c r="T101" i="57"/>
  <c r="S101" i="57"/>
  <c r="O101" i="57"/>
  <c r="K101" i="57"/>
  <c r="Z100" i="57"/>
  <c r="Y100" i="57"/>
  <c r="X100" i="57"/>
  <c r="W100" i="57"/>
  <c r="V100" i="57"/>
  <c r="U100" i="57"/>
  <c r="T100" i="57"/>
  <c r="S100" i="57"/>
  <c r="O100" i="57"/>
  <c r="K100" i="57"/>
  <c r="Z99" i="57"/>
  <c r="Y99" i="57"/>
  <c r="X99" i="57"/>
  <c r="W99" i="57"/>
  <c r="V99" i="57"/>
  <c r="U99" i="57"/>
  <c r="T99" i="57"/>
  <c r="S99" i="57"/>
  <c r="O99" i="57"/>
  <c r="K99" i="57"/>
  <c r="Z98" i="57"/>
  <c r="Y98" i="57"/>
  <c r="X98" i="57"/>
  <c r="W98" i="57"/>
  <c r="V98" i="57"/>
  <c r="U98" i="57"/>
  <c r="T98" i="57"/>
  <c r="S98" i="57"/>
  <c r="O98" i="57"/>
  <c r="K98" i="57"/>
  <c r="Z97" i="57"/>
  <c r="Y97" i="57"/>
  <c r="X97" i="57"/>
  <c r="W97" i="57"/>
  <c r="V97" i="57"/>
  <c r="U97" i="57"/>
  <c r="T97" i="57"/>
  <c r="S97" i="57"/>
  <c r="O97" i="57"/>
  <c r="K97" i="57"/>
  <c r="Z96" i="57"/>
  <c r="Y96" i="57"/>
  <c r="X96" i="57"/>
  <c r="W96" i="57"/>
  <c r="V96" i="57"/>
  <c r="U96" i="57"/>
  <c r="T96" i="57"/>
  <c r="S96" i="57"/>
  <c r="O96" i="57"/>
  <c r="K96" i="57"/>
  <c r="Z95" i="57"/>
  <c r="Y95" i="57"/>
  <c r="X95" i="57"/>
  <c r="W95" i="57"/>
  <c r="V95" i="57"/>
  <c r="U95" i="57"/>
  <c r="T95" i="57"/>
  <c r="S95" i="57"/>
  <c r="O95" i="57"/>
  <c r="K95" i="57"/>
  <c r="Z94" i="57"/>
  <c r="Y94" i="57"/>
  <c r="X94" i="57"/>
  <c r="W94" i="57"/>
  <c r="V94" i="57"/>
  <c r="U94" i="57"/>
  <c r="T94" i="57"/>
  <c r="S94" i="57"/>
  <c r="O94" i="57"/>
  <c r="K94" i="57"/>
  <c r="Z93" i="57"/>
  <c r="Y93" i="57"/>
  <c r="X93" i="57"/>
  <c r="W93" i="57"/>
  <c r="V93" i="57"/>
  <c r="U93" i="57"/>
  <c r="T93" i="57"/>
  <c r="T20" i="57" s="1"/>
  <c r="S93" i="57"/>
  <c r="O93" i="57"/>
  <c r="K93" i="57"/>
  <c r="Z92" i="57"/>
  <c r="Y92" i="57"/>
  <c r="X92" i="57"/>
  <c r="T24" i="57" s="1"/>
  <c r="W92" i="57"/>
  <c r="V92" i="57"/>
  <c r="U92" i="57"/>
  <c r="T92" i="57"/>
  <c r="S92" i="57"/>
  <c r="T19" i="57" s="1"/>
  <c r="O92" i="57"/>
  <c r="K92" i="57"/>
  <c r="C92" i="57"/>
  <c r="B93" i="57" s="1"/>
  <c r="C93" i="57" s="1"/>
  <c r="B94" i="57" s="1"/>
  <c r="C94" i="57" s="1"/>
  <c r="B95" i="57" s="1"/>
  <c r="C95" i="57" s="1"/>
  <c r="B96" i="57" s="1"/>
  <c r="C96" i="57" s="1"/>
  <c r="B97" i="57" s="1"/>
  <c r="C97" i="57" s="1"/>
  <c r="B98" i="57" s="1"/>
  <c r="C98" i="57" s="1"/>
  <c r="B99" i="57" s="1"/>
  <c r="C99" i="57" s="1"/>
  <c r="B100" i="57" s="1"/>
  <c r="C100" i="57" s="1"/>
  <c r="B101" i="57" s="1"/>
  <c r="C101" i="57" s="1"/>
  <c r="B102" i="57" s="1"/>
  <c r="C102" i="57" s="1"/>
  <c r="B92" i="57"/>
  <c r="A92" i="57"/>
  <c r="Z91" i="57"/>
  <c r="Y91" i="57"/>
  <c r="X91" i="57"/>
  <c r="W91" i="57"/>
  <c r="V91" i="57"/>
  <c r="U91" i="57"/>
  <c r="T21" i="57" s="1"/>
  <c r="T91" i="57"/>
  <c r="S91" i="57"/>
  <c r="O91" i="57"/>
  <c r="K91" i="57"/>
  <c r="Z90" i="57"/>
  <c r="Y90" i="57"/>
  <c r="X90" i="57"/>
  <c r="W90" i="57"/>
  <c r="V90" i="57"/>
  <c r="U90" i="57"/>
  <c r="T90" i="57"/>
  <c r="S90" i="57"/>
  <c r="O90" i="57"/>
  <c r="K90" i="57"/>
  <c r="Z89" i="57"/>
  <c r="Y89" i="57"/>
  <c r="X89" i="57"/>
  <c r="W89" i="57"/>
  <c r="V89" i="57"/>
  <c r="U89" i="57"/>
  <c r="T89" i="57"/>
  <c r="S89" i="57"/>
  <c r="O89" i="57"/>
  <c r="K89" i="57"/>
  <c r="Z88" i="57"/>
  <c r="Y88" i="57"/>
  <c r="X88" i="57"/>
  <c r="W88" i="57"/>
  <c r="V88" i="57"/>
  <c r="U88" i="57"/>
  <c r="T88" i="57"/>
  <c r="S88" i="57"/>
  <c r="O88" i="57"/>
  <c r="K88" i="57"/>
  <c r="Z87" i="57"/>
  <c r="Y87" i="57"/>
  <c r="X87" i="57"/>
  <c r="W87" i="57"/>
  <c r="V87" i="57"/>
  <c r="U87" i="57"/>
  <c r="T87" i="57"/>
  <c r="S87" i="57"/>
  <c r="O87" i="57"/>
  <c r="K87" i="57"/>
  <c r="Z86" i="57"/>
  <c r="Y86" i="57"/>
  <c r="X86" i="57"/>
  <c r="W86" i="57"/>
  <c r="V86" i="57"/>
  <c r="U86" i="57"/>
  <c r="T86" i="57"/>
  <c r="S86" i="57"/>
  <c r="O86" i="57"/>
  <c r="K86" i="57"/>
  <c r="Z85" i="57"/>
  <c r="Y85" i="57"/>
  <c r="X85" i="57"/>
  <c r="W85" i="57"/>
  <c r="V85" i="57"/>
  <c r="U85" i="57"/>
  <c r="T85" i="57"/>
  <c r="S85" i="57"/>
  <c r="O85" i="57"/>
  <c r="K85" i="57"/>
  <c r="Z84" i="57"/>
  <c r="Y84" i="57"/>
  <c r="X84" i="57"/>
  <c r="W84" i="57"/>
  <c r="V84" i="57"/>
  <c r="U84" i="57"/>
  <c r="T84" i="57"/>
  <c r="S84" i="57"/>
  <c r="O84" i="57"/>
  <c r="K84" i="57"/>
  <c r="Z83" i="57"/>
  <c r="Y83" i="57"/>
  <c r="X83" i="57"/>
  <c r="W83" i="57"/>
  <c r="V83" i="57"/>
  <c r="U83" i="57"/>
  <c r="T83" i="57"/>
  <c r="S83" i="57"/>
  <c r="O83" i="57"/>
  <c r="K83" i="57"/>
  <c r="Z82" i="57"/>
  <c r="Y82" i="57"/>
  <c r="X82" i="57"/>
  <c r="W82" i="57"/>
  <c r="V82" i="57"/>
  <c r="U82" i="57"/>
  <c r="T82" i="57"/>
  <c r="S82" i="57"/>
  <c r="O82" i="57"/>
  <c r="K82" i="57"/>
  <c r="Z81" i="57"/>
  <c r="Y81" i="57"/>
  <c r="X81" i="57"/>
  <c r="S24" i="57" s="1"/>
  <c r="W81" i="57"/>
  <c r="V81" i="57"/>
  <c r="U81" i="57"/>
  <c r="T81" i="57"/>
  <c r="S20" i="57" s="1"/>
  <c r="S81" i="57"/>
  <c r="O81" i="57"/>
  <c r="K81" i="57"/>
  <c r="C81" i="57"/>
  <c r="B82" i="57" s="1"/>
  <c r="C82" i="57" s="1"/>
  <c r="B83" i="57" s="1"/>
  <c r="C83" i="57" s="1"/>
  <c r="B84" i="57" s="1"/>
  <c r="C84" i="57" s="1"/>
  <c r="B85" i="57" s="1"/>
  <c r="C85" i="57" s="1"/>
  <c r="B86" i="57" s="1"/>
  <c r="C86" i="57" s="1"/>
  <c r="B87" i="57" s="1"/>
  <c r="C87" i="57" s="1"/>
  <c r="B88" i="57" s="1"/>
  <c r="C88" i="57" s="1"/>
  <c r="B89" i="57" s="1"/>
  <c r="C89" i="57" s="1"/>
  <c r="B90" i="57" s="1"/>
  <c r="C90" i="57" s="1"/>
  <c r="B91" i="57" s="1"/>
  <c r="C91" i="57" s="1"/>
  <c r="B81" i="57"/>
  <c r="A81" i="57"/>
  <c r="Z80" i="57"/>
  <c r="S26" i="57" s="1"/>
  <c r="Y80" i="57"/>
  <c r="S25" i="57" s="1"/>
  <c r="X80" i="57"/>
  <c r="W80" i="57"/>
  <c r="V80" i="57"/>
  <c r="U80" i="57"/>
  <c r="S21" i="57" s="1"/>
  <c r="T80" i="57"/>
  <c r="S80" i="57"/>
  <c r="O80" i="57"/>
  <c r="K80" i="57"/>
  <c r="Z79" i="57"/>
  <c r="Y79" i="57"/>
  <c r="X79" i="57"/>
  <c r="W79" i="57"/>
  <c r="V79" i="57"/>
  <c r="U79" i="57"/>
  <c r="T79" i="57"/>
  <c r="S79" i="57"/>
  <c r="O79" i="57"/>
  <c r="K79" i="57"/>
  <c r="Z78" i="57"/>
  <c r="Y78" i="57"/>
  <c r="X78" i="57"/>
  <c r="W78" i="57"/>
  <c r="V78" i="57"/>
  <c r="U78" i="57"/>
  <c r="T78" i="57"/>
  <c r="S78" i="57"/>
  <c r="O78" i="57"/>
  <c r="K78" i="57"/>
  <c r="Z77" i="57"/>
  <c r="Y77" i="57"/>
  <c r="X77" i="57"/>
  <c r="W77" i="57"/>
  <c r="V77" i="57"/>
  <c r="U77" i="57"/>
  <c r="T77" i="57"/>
  <c r="S77" i="57"/>
  <c r="O77" i="57"/>
  <c r="K77" i="57"/>
  <c r="Z76" i="57"/>
  <c r="Y76" i="57"/>
  <c r="X76" i="57"/>
  <c r="W76" i="57"/>
  <c r="V76" i="57"/>
  <c r="U76" i="57"/>
  <c r="T76" i="57"/>
  <c r="S76" i="57"/>
  <c r="O76" i="57"/>
  <c r="K76" i="57"/>
  <c r="Z75" i="57"/>
  <c r="Y75" i="57"/>
  <c r="X75" i="57"/>
  <c r="W75" i="57"/>
  <c r="V75" i="57"/>
  <c r="U75" i="57"/>
  <c r="T75" i="57"/>
  <c r="S75" i="57"/>
  <c r="O75" i="57"/>
  <c r="K75" i="57"/>
  <c r="Z74" i="57"/>
  <c r="Y74" i="57"/>
  <c r="X74" i="57"/>
  <c r="W74" i="57"/>
  <c r="V74" i="57"/>
  <c r="U74" i="57"/>
  <c r="T74" i="57"/>
  <c r="S74" i="57"/>
  <c r="O74" i="57"/>
  <c r="K74" i="57"/>
  <c r="Z73" i="57"/>
  <c r="Y73" i="57"/>
  <c r="X73" i="57"/>
  <c r="W73" i="57"/>
  <c r="V73" i="57"/>
  <c r="U73" i="57"/>
  <c r="T73" i="57"/>
  <c r="S73" i="57"/>
  <c r="O73" i="57"/>
  <c r="K73" i="57"/>
  <c r="Z72" i="57"/>
  <c r="Y72" i="57"/>
  <c r="X72" i="57"/>
  <c r="W72" i="57"/>
  <c r="V72" i="57"/>
  <c r="U72" i="57"/>
  <c r="T72" i="57"/>
  <c r="S72" i="57"/>
  <c r="O72" i="57"/>
  <c r="K72" i="57"/>
  <c r="Z71" i="57"/>
  <c r="Y71" i="57"/>
  <c r="X71" i="57"/>
  <c r="W71" i="57"/>
  <c r="V71" i="57"/>
  <c r="U71" i="57"/>
  <c r="T71" i="57"/>
  <c r="S71" i="57"/>
  <c r="O71" i="57"/>
  <c r="K71" i="57"/>
  <c r="Z70" i="57"/>
  <c r="Y70" i="57"/>
  <c r="R25" i="57" s="1"/>
  <c r="X70" i="57"/>
  <c r="W70" i="57"/>
  <c r="V70" i="57"/>
  <c r="U70" i="57"/>
  <c r="R21" i="57" s="1"/>
  <c r="T70" i="57"/>
  <c r="S70" i="57"/>
  <c r="O70" i="57"/>
  <c r="K70" i="57"/>
  <c r="B70" i="57"/>
  <c r="C70" i="57" s="1"/>
  <c r="B71" i="57" s="1"/>
  <c r="C71" i="57" s="1"/>
  <c r="B72" i="57" s="1"/>
  <c r="C72" i="57" s="1"/>
  <c r="B73" i="57" s="1"/>
  <c r="C73" i="57" s="1"/>
  <c r="B74" i="57" s="1"/>
  <c r="C74" i="57" s="1"/>
  <c r="B75" i="57" s="1"/>
  <c r="C75" i="57" s="1"/>
  <c r="B76" i="57" s="1"/>
  <c r="C76" i="57" s="1"/>
  <c r="B77" i="57" s="1"/>
  <c r="C77" i="57" s="1"/>
  <c r="B78" i="57" s="1"/>
  <c r="C78" i="57" s="1"/>
  <c r="B79" i="57" s="1"/>
  <c r="C79" i="57" s="1"/>
  <c r="B80" i="57" s="1"/>
  <c r="C80" i="57" s="1"/>
  <c r="A70" i="57"/>
  <c r="Z69" i="57"/>
  <c r="R26" i="57" s="1"/>
  <c r="Y69" i="57"/>
  <c r="X69" i="57"/>
  <c r="W69" i="57"/>
  <c r="R23" i="57" s="1"/>
  <c r="V69" i="57"/>
  <c r="R22" i="57" s="1"/>
  <c r="U69" i="57"/>
  <c r="T69" i="57"/>
  <c r="S69" i="57"/>
  <c r="O69" i="57"/>
  <c r="K69" i="57"/>
  <c r="Z68" i="57"/>
  <c r="Y68" i="57"/>
  <c r="X68" i="57"/>
  <c r="W68" i="57"/>
  <c r="V68" i="57"/>
  <c r="U68" i="57"/>
  <c r="T68" i="57"/>
  <c r="S68" i="57"/>
  <c r="O68" i="57"/>
  <c r="K68" i="57"/>
  <c r="Z67" i="57"/>
  <c r="Y67" i="57"/>
  <c r="X67" i="57"/>
  <c r="W67" i="57"/>
  <c r="V67" i="57"/>
  <c r="U67" i="57"/>
  <c r="T67" i="57"/>
  <c r="S67" i="57"/>
  <c r="O67" i="57"/>
  <c r="K67" i="57"/>
  <c r="Z66" i="57"/>
  <c r="Y66" i="57"/>
  <c r="X66" i="57"/>
  <c r="W66" i="57"/>
  <c r="V66" i="57"/>
  <c r="U66" i="57"/>
  <c r="T66" i="57"/>
  <c r="S66" i="57"/>
  <c r="O66" i="57"/>
  <c r="K66" i="57"/>
  <c r="Z65" i="57"/>
  <c r="Y65" i="57"/>
  <c r="X65" i="57"/>
  <c r="W65" i="57"/>
  <c r="V65" i="57"/>
  <c r="U65" i="57"/>
  <c r="T65" i="57"/>
  <c r="S65" i="57"/>
  <c r="O65" i="57"/>
  <c r="K65" i="57"/>
  <c r="Z64" i="57"/>
  <c r="Y64" i="57"/>
  <c r="X64" i="57"/>
  <c r="W64" i="57"/>
  <c r="V64" i="57"/>
  <c r="U64" i="57"/>
  <c r="T64" i="57"/>
  <c r="S64" i="57"/>
  <c r="O64" i="57"/>
  <c r="K64" i="57"/>
  <c r="Z63" i="57"/>
  <c r="Y63" i="57"/>
  <c r="X63" i="57"/>
  <c r="W63" i="57"/>
  <c r="V63" i="57"/>
  <c r="U63" i="57"/>
  <c r="T63" i="57"/>
  <c r="S63" i="57"/>
  <c r="O63" i="57"/>
  <c r="K63" i="57"/>
  <c r="Z62" i="57"/>
  <c r="Y62" i="57"/>
  <c r="X62" i="57"/>
  <c r="W62" i="57"/>
  <c r="V62" i="57"/>
  <c r="U62" i="57"/>
  <c r="T62" i="57"/>
  <c r="S62" i="57"/>
  <c r="O62" i="57"/>
  <c r="K62" i="57"/>
  <c r="Z61" i="57"/>
  <c r="Y61" i="57"/>
  <c r="X61" i="57"/>
  <c r="W61" i="57"/>
  <c r="V61" i="57"/>
  <c r="U61" i="57"/>
  <c r="T61" i="57"/>
  <c r="S61" i="57"/>
  <c r="O61" i="57"/>
  <c r="K61" i="57"/>
  <c r="Z60" i="57"/>
  <c r="Y60" i="57"/>
  <c r="X60" i="57"/>
  <c r="W60" i="57"/>
  <c r="V60" i="57"/>
  <c r="U60" i="57"/>
  <c r="T60" i="57"/>
  <c r="S60" i="57"/>
  <c r="S114" i="57" s="1"/>
  <c r="O60" i="57"/>
  <c r="K60" i="57"/>
  <c r="Z59" i="57"/>
  <c r="Z114" i="57" s="1"/>
  <c r="Y59" i="57"/>
  <c r="X59" i="57"/>
  <c r="W59" i="57"/>
  <c r="V59" i="57"/>
  <c r="V114" i="57" s="1"/>
  <c r="U59" i="57"/>
  <c r="T59" i="57"/>
  <c r="S59" i="57"/>
  <c r="O59" i="57"/>
  <c r="K59" i="57"/>
  <c r="B59" i="57"/>
  <c r="C59" i="57" s="1"/>
  <c r="B60" i="57" s="1"/>
  <c r="C60" i="57" s="1"/>
  <c r="B61" i="57" s="1"/>
  <c r="C61" i="57" s="1"/>
  <c r="B62" i="57" s="1"/>
  <c r="C62" i="57" s="1"/>
  <c r="B63" i="57" s="1"/>
  <c r="C63" i="57" s="1"/>
  <c r="B64" i="57" s="1"/>
  <c r="C64" i="57" s="1"/>
  <c r="B65" i="57" s="1"/>
  <c r="C65" i="57" s="1"/>
  <c r="B66" i="57" s="1"/>
  <c r="C66" i="57" s="1"/>
  <c r="B67" i="57" s="1"/>
  <c r="C67" i="57" s="1"/>
  <c r="B68" i="57" s="1"/>
  <c r="C68" i="57" s="1"/>
  <c r="B69" i="57" s="1"/>
  <c r="C69" i="57" s="1"/>
  <c r="A59" i="57"/>
  <c r="Z58" i="57"/>
  <c r="Y58" i="57"/>
  <c r="X58" i="57"/>
  <c r="W58" i="57"/>
  <c r="V58" i="57"/>
  <c r="U58" i="57"/>
  <c r="T58" i="57"/>
  <c r="S58" i="57"/>
  <c r="O58" i="57"/>
  <c r="K58" i="57"/>
  <c r="Z57" i="57"/>
  <c r="Y57" i="57"/>
  <c r="X57" i="57"/>
  <c r="W57" i="57"/>
  <c r="V57" i="57"/>
  <c r="U57" i="57"/>
  <c r="T57" i="57"/>
  <c r="S57" i="57"/>
  <c r="O57" i="57"/>
  <c r="K57" i="57"/>
  <c r="Z56" i="57"/>
  <c r="Y56" i="57"/>
  <c r="X56" i="57"/>
  <c r="W56" i="57"/>
  <c r="V56" i="57"/>
  <c r="U56" i="57"/>
  <c r="T56" i="57"/>
  <c r="S56" i="57"/>
  <c r="O56" i="57"/>
  <c r="K56" i="57"/>
  <c r="Z55" i="57"/>
  <c r="Y55" i="57"/>
  <c r="X55" i="57"/>
  <c r="W55" i="57"/>
  <c r="V55" i="57"/>
  <c r="U55" i="57"/>
  <c r="T55" i="57"/>
  <c r="S55" i="57"/>
  <c r="O55" i="57"/>
  <c r="K55" i="57"/>
  <c r="Z54" i="57"/>
  <c r="Y54" i="57"/>
  <c r="X54" i="57"/>
  <c r="W54" i="57"/>
  <c r="V54" i="57"/>
  <c r="U54" i="57"/>
  <c r="T54" i="57"/>
  <c r="S54" i="57"/>
  <c r="O54" i="57"/>
  <c r="K54" i="57"/>
  <c r="Z53" i="57"/>
  <c r="Y53" i="57"/>
  <c r="X53" i="57"/>
  <c r="W53" i="57"/>
  <c r="V53" i="57"/>
  <c r="U53" i="57"/>
  <c r="T53" i="57"/>
  <c r="S53" i="57"/>
  <c r="O53" i="57"/>
  <c r="K53" i="57"/>
  <c r="Z52" i="57"/>
  <c r="Y52" i="57"/>
  <c r="X52" i="57"/>
  <c r="W52" i="57"/>
  <c r="V52" i="57"/>
  <c r="U52" i="57"/>
  <c r="T52" i="57"/>
  <c r="S52" i="57"/>
  <c r="O52" i="57"/>
  <c r="K52" i="57"/>
  <c r="Z51" i="57"/>
  <c r="Y51" i="57"/>
  <c r="X51" i="57"/>
  <c r="W51" i="57"/>
  <c r="V51" i="57"/>
  <c r="U51" i="57"/>
  <c r="T51" i="57"/>
  <c r="S51" i="57"/>
  <c r="O51" i="57"/>
  <c r="K51" i="57"/>
  <c r="Z50" i="57"/>
  <c r="Y50" i="57"/>
  <c r="X50" i="57"/>
  <c r="W50" i="57"/>
  <c r="V50" i="57"/>
  <c r="U50" i="57"/>
  <c r="T50" i="57"/>
  <c r="S50" i="57"/>
  <c r="O50" i="57"/>
  <c r="K50" i="57"/>
  <c r="Z49" i="57"/>
  <c r="Y49" i="57"/>
  <c r="X49" i="57"/>
  <c r="W49" i="57"/>
  <c r="V49" i="57"/>
  <c r="U49" i="57"/>
  <c r="T49" i="57"/>
  <c r="S49" i="57"/>
  <c r="O49" i="57"/>
  <c r="K49" i="57"/>
  <c r="Z48" i="57"/>
  <c r="Y48" i="57"/>
  <c r="X48" i="57"/>
  <c r="W48" i="57"/>
  <c r="V48" i="57"/>
  <c r="U48" i="57"/>
  <c r="T48" i="57"/>
  <c r="P20" i="57" s="1"/>
  <c r="S48" i="57"/>
  <c r="O48" i="57"/>
  <c r="K48" i="57"/>
  <c r="Z47" i="57"/>
  <c r="Y47" i="57"/>
  <c r="Y114" i="57" s="1"/>
  <c r="X47" i="57"/>
  <c r="P24" i="57" s="1"/>
  <c r="W47" i="57"/>
  <c r="W114" i="57" s="1"/>
  <c r="V47" i="57"/>
  <c r="U47" i="57"/>
  <c r="U114" i="57" s="1"/>
  <c r="T47" i="57"/>
  <c r="T114" i="57" s="1"/>
  <c r="S47" i="57"/>
  <c r="O47" i="57"/>
  <c r="K47" i="57"/>
  <c r="C47" i="57"/>
  <c r="B48" i="57" s="1"/>
  <c r="C48" i="57" s="1"/>
  <c r="B49" i="57" s="1"/>
  <c r="C49" i="57" s="1"/>
  <c r="B50" i="57" s="1"/>
  <c r="C50" i="57" s="1"/>
  <c r="B51" i="57" s="1"/>
  <c r="C51" i="57" s="1"/>
  <c r="B52" i="57" s="1"/>
  <c r="C52" i="57" s="1"/>
  <c r="B53" i="57" s="1"/>
  <c r="C53" i="57" s="1"/>
  <c r="B54" i="57" s="1"/>
  <c r="C54" i="57" s="1"/>
  <c r="B55" i="57" s="1"/>
  <c r="C55" i="57" s="1"/>
  <c r="B56" i="57" s="1"/>
  <c r="C56" i="57" s="1"/>
  <c r="B57" i="57" s="1"/>
  <c r="C57" i="57" s="1"/>
  <c r="B58" i="57" s="1"/>
  <c r="C58" i="57" s="1"/>
  <c r="B47" i="57"/>
  <c r="A47" i="57"/>
  <c r="L43" i="57"/>
  <c r="K42" i="57"/>
  <c r="K41" i="57"/>
  <c r="K40" i="57"/>
  <c r="K39" i="57"/>
  <c r="K38" i="57"/>
  <c r="K43" i="57" s="1"/>
  <c r="K37" i="57"/>
  <c r="K31" i="57"/>
  <c r="H3" i="57" s="1"/>
  <c r="F31" i="57"/>
  <c r="D31" i="57"/>
  <c r="A31" i="57"/>
  <c r="L29" i="57"/>
  <c r="K29" i="57"/>
  <c r="G29" i="57"/>
  <c r="F29" i="57"/>
  <c r="D29" i="57"/>
  <c r="A29" i="57"/>
  <c r="K27" i="57"/>
  <c r="F27" i="57"/>
  <c r="D27" i="57"/>
  <c r="A27" i="57"/>
  <c r="T26" i="57"/>
  <c r="Q26" i="57"/>
  <c r="P26" i="57"/>
  <c r="V26" i="57" s="1"/>
  <c r="U25" i="57"/>
  <c r="T25" i="57"/>
  <c r="Q25" i="57"/>
  <c r="P25" i="57"/>
  <c r="V25" i="57" s="1"/>
  <c r="K25" i="57"/>
  <c r="F25" i="57"/>
  <c r="D25" i="57"/>
  <c r="A25" i="57"/>
  <c r="R24" i="57"/>
  <c r="Q24" i="57"/>
  <c r="T23" i="57"/>
  <c r="S23" i="57"/>
  <c r="Q23" i="57"/>
  <c r="P23" i="57"/>
  <c r="V23" i="57" s="1"/>
  <c r="K23" i="57"/>
  <c r="F23" i="57"/>
  <c r="D23" i="57"/>
  <c r="A23" i="57"/>
  <c r="T22" i="57"/>
  <c r="S22" i="57"/>
  <c r="Q22" i="57"/>
  <c r="P22" i="57"/>
  <c r="U21" i="57"/>
  <c r="Q21" i="57"/>
  <c r="P21" i="57"/>
  <c r="K21" i="57"/>
  <c r="F21" i="57"/>
  <c r="D21" i="57"/>
  <c r="A21" i="57"/>
  <c r="U20" i="57"/>
  <c r="R20" i="57"/>
  <c r="Q20" i="57"/>
  <c r="S19" i="57"/>
  <c r="R19" i="57"/>
  <c r="H25" i="57" s="1"/>
  <c r="P19" i="57"/>
  <c r="P27" i="57" s="1"/>
  <c r="Z228" i="56"/>
  <c r="Y228" i="56"/>
  <c r="X228" i="56"/>
  <c r="W228" i="56"/>
  <c r="V228" i="56"/>
  <c r="U228" i="56"/>
  <c r="T228" i="56"/>
  <c r="S228" i="56"/>
  <c r="O228" i="56"/>
  <c r="K228" i="56"/>
  <c r="Z227" i="56"/>
  <c r="Y227" i="56"/>
  <c r="X227" i="56"/>
  <c r="W227" i="56"/>
  <c r="V227" i="56"/>
  <c r="U227" i="56"/>
  <c r="T227" i="56"/>
  <c r="S227" i="56"/>
  <c r="O227" i="56"/>
  <c r="K227" i="56"/>
  <c r="Z226" i="56"/>
  <c r="Y226" i="56"/>
  <c r="X226" i="56"/>
  <c r="W226" i="56"/>
  <c r="V226" i="56"/>
  <c r="U226" i="56"/>
  <c r="T226" i="56"/>
  <c r="S226" i="56"/>
  <c r="O226" i="56"/>
  <c r="K226" i="56"/>
  <c r="Z225" i="56"/>
  <c r="Y225" i="56"/>
  <c r="X225" i="56"/>
  <c r="W225" i="56"/>
  <c r="V225" i="56"/>
  <c r="U225" i="56"/>
  <c r="T225" i="56"/>
  <c r="S225" i="56"/>
  <c r="O225" i="56"/>
  <c r="K225" i="56"/>
  <c r="Z224" i="56"/>
  <c r="Y224" i="56"/>
  <c r="X224" i="56"/>
  <c r="W224" i="56"/>
  <c r="V224" i="56"/>
  <c r="U224" i="56"/>
  <c r="T224" i="56"/>
  <c r="S224" i="56"/>
  <c r="O224" i="56"/>
  <c r="K224" i="56"/>
  <c r="Z223" i="56"/>
  <c r="Y223" i="56"/>
  <c r="X223" i="56"/>
  <c r="W223" i="56"/>
  <c r="V223" i="56"/>
  <c r="U223" i="56"/>
  <c r="T223" i="56"/>
  <c r="S223" i="56"/>
  <c r="O223" i="56"/>
  <c r="K223" i="56"/>
  <c r="Z222" i="56"/>
  <c r="Y222" i="56"/>
  <c r="X222" i="56"/>
  <c r="W222" i="56"/>
  <c r="V222" i="56"/>
  <c r="U222" i="56"/>
  <c r="T222" i="56"/>
  <c r="S222" i="56"/>
  <c r="O222" i="56"/>
  <c r="K222" i="56"/>
  <c r="Z221" i="56"/>
  <c r="Y221" i="56"/>
  <c r="X221" i="56"/>
  <c r="W221" i="56"/>
  <c r="V221" i="56"/>
  <c r="U221" i="56"/>
  <c r="T221" i="56"/>
  <c r="S221" i="56"/>
  <c r="O221" i="56"/>
  <c r="K221" i="56"/>
  <c r="Z220" i="56"/>
  <c r="Y220" i="56"/>
  <c r="X220" i="56"/>
  <c r="W220" i="56"/>
  <c r="V220" i="56"/>
  <c r="U220" i="56"/>
  <c r="T220" i="56"/>
  <c r="S220" i="56"/>
  <c r="O220" i="56"/>
  <c r="K220" i="56"/>
  <c r="Z219" i="56"/>
  <c r="Y219" i="56"/>
  <c r="X219" i="56"/>
  <c r="W219" i="56"/>
  <c r="U138" i="56" s="1"/>
  <c r="V219" i="56"/>
  <c r="U219" i="56"/>
  <c r="U136" i="56" s="1"/>
  <c r="T219" i="56"/>
  <c r="S219" i="56"/>
  <c r="O219" i="56"/>
  <c r="K219" i="56"/>
  <c r="Z218" i="56"/>
  <c r="Y218" i="56"/>
  <c r="U140" i="56" s="1"/>
  <c r="X218" i="56"/>
  <c r="W218" i="56"/>
  <c r="V218" i="56"/>
  <c r="U218" i="56"/>
  <c r="T218" i="56"/>
  <c r="S218" i="56"/>
  <c r="U134" i="56" s="1"/>
  <c r="O218" i="56"/>
  <c r="K218" i="56"/>
  <c r="B218" i="56"/>
  <c r="C218" i="56" s="1"/>
  <c r="B219" i="56" s="1"/>
  <c r="C219" i="56" s="1"/>
  <c r="B220" i="56" s="1"/>
  <c r="C220" i="56" s="1"/>
  <c r="B221" i="56" s="1"/>
  <c r="C221" i="56" s="1"/>
  <c r="B222" i="56" s="1"/>
  <c r="C222" i="56" s="1"/>
  <c r="B223" i="56" s="1"/>
  <c r="C223" i="56" s="1"/>
  <c r="B224" i="56" s="1"/>
  <c r="C224" i="56" s="1"/>
  <c r="B225" i="56" s="1"/>
  <c r="C225" i="56" s="1"/>
  <c r="B226" i="56" s="1"/>
  <c r="C226" i="56" s="1"/>
  <c r="B227" i="56" s="1"/>
  <c r="C227" i="56" s="1"/>
  <c r="B228" i="56" s="1"/>
  <c r="C228" i="56" s="1"/>
  <c r="A218" i="56"/>
  <c r="Z217" i="56"/>
  <c r="Y217" i="56"/>
  <c r="X217" i="56"/>
  <c r="U139" i="56" s="1"/>
  <c r="W217" i="56"/>
  <c r="V217" i="56"/>
  <c r="U137" i="56" s="1"/>
  <c r="U217" i="56"/>
  <c r="T217" i="56"/>
  <c r="S217" i="56"/>
  <c r="O217" i="56"/>
  <c r="K217" i="56"/>
  <c r="Z216" i="56"/>
  <c r="Y216" i="56"/>
  <c r="X216" i="56"/>
  <c r="W216" i="56"/>
  <c r="V216" i="56"/>
  <c r="U216" i="56"/>
  <c r="T216" i="56"/>
  <c r="S216" i="56"/>
  <c r="O216" i="56"/>
  <c r="K216" i="56"/>
  <c r="Z215" i="56"/>
  <c r="Y215" i="56"/>
  <c r="X215" i="56"/>
  <c r="W215" i="56"/>
  <c r="V215" i="56"/>
  <c r="U215" i="56"/>
  <c r="T215" i="56"/>
  <c r="S215" i="56"/>
  <c r="O215" i="56"/>
  <c r="K215" i="56"/>
  <c r="Z214" i="56"/>
  <c r="Y214" i="56"/>
  <c r="X214" i="56"/>
  <c r="W214" i="56"/>
  <c r="V214" i="56"/>
  <c r="U214" i="56"/>
  <c r="T214" i="56"/>
  <c r="S214" i="56"/>
  <c r="O214" i="56"/>
  <c r="K214" i="56"/>
  <c r="Z213" i="56"/>
  <c r="Y213" i="56"/>
  <c r="X213" i="56"/>
  <c r="W213" i="56"/>
  <c r="V213" i="56"/>
  <c r="U213" i="56"/>
  <c r="T213" i="56"/>
  <c r="S213" i="56"/>
  <c r="O213" i="56"/>
  <c r="K213" i="56"/>
  <c r="Z212" i="56"/>
  <c r="Y212" i="56"/>
  <c r="X212" i="56"/>
  <c r="W212" i="56"/>
  <c r="V212" i="56"/>
  <c r="U212" i="56"/>
  <c r="T212" i="56"/>
  <c r="S212" i="56"/>
  <c r="O212" i="56"/>
  <c r="K212" i="56"/>
  <c r="Z211" i="56"/>
  <c r="Y211" i="56"/>
  <c r="X211" i="56"/>
  <c r="W211" i="56"/>
  <c r="V211" i="56"/>
  <c r="U211" i="56"/>
  <c r="T211" i="56"/>
  <c r="S211" i="56"/>
  <c r="O211" i="56"/>
  <c r="K211" i="56"/>
  <c r="Z210" i="56"/>
  <c r="Y210" i="56"/>
  <c r="X210" i="56"/>
  <c r="W210" i="56"/>
  <c r="V210" i="56"/>
  <c r="U210" i="56"/>
  <c r="T210" i="56"/>
  <c r="S210" i="56"/>
  <c r="O210" i="56"/>
  <c r="K210" i="56"/>
  <c r="Z209" i="56"/>
  <c r="Y209" i="56"/>
  <c r="X209" i="56"/>
  <c r="W209" i="56"/>
  <c r="V209" i="56"/>
  <c r="U209" i="56"/>
  <c r="T209" i="56"/>
  <c r="S209" i="56"/>
  <c r="O209" i="56"/>
  <c r="K209" i="56"/>
  <c r="Z208" i="56"/>
  <c r="T141" i="56" s="1"/>
  <c r="H144" i="56" s="1"/>
  <c r="Y208" i="56"/>
  <c r="X208" i="56"/>
  <c r="W208" i="56"/>
  <c r="V208" i="56"/>
  <c r="U208" i="56"/>
  <c r="T208" i="56"/>
  <c r="T135" i="56" s="1"/>
  <c r="S208" i="56"/>
  <c r="O208" i="56"/>
  <c r="K208" i="56"/>
  <c r="Z207" i="56"/>
  <c r="Y207" i="56"/>
  <c r="X207" i="56"/>
  <c r="T139" i="56" s="1"/>
  <c r="W207" i="56"/>
  <c r="V207" i="56"/>
  <c r="T137" i="56" s="1"/>
  <c r="U207" i="56"/>
  <c r="T207" i="56"/>
  <c r="S207" i="56"/>
  <c r="O207" i="56"/>
  <c r="K207" i="56"/>
  <c r="C207" i="56"/>
  <c r="B208" i="56" s="1"/>
  <c r="C208" i="56" s="1"/>
  <c r="B209" i="56" s="1"/>
  <c r="C209" i="56" s="1"/>
  <c r="B210" i="56" s="1"/>
  <c r="C210" i="56" s="1"/>
  <c r="B211" i="56" s="1"/>
  <c r="C211" i="56" s="1"/>
  <c r="B212" i="56" s="1"/>
  <c r="C212" i="56" s="1"/>
  <c r="B213" i="56" s="1"/>
  <c r="C213" i="56" s="1"/>
  <c r="B214" i="56" s="1"/>
  <c r="C214" i="56" s="1"/>
  <c r="B215" i="56" s="1"/>
  <c r="C215" i="56" s="1"/>
  <c r="B216" i="56" s="1"/>
  <c r="C216" i="56" s="1"/>
  <c r="B217" i="56" s="1"/>
  <c r="C217" i="56" s="1"/>
  <c r="B207" i="56"/>
  <c r="A207" i="56"/>
  <c r="Z206" i="56"/>
  <c r="Y206" i="56"/>
  <c r="X206" i="56"/>
  <c r="W206" i="56"/>
  <c r="V206" i="56"/>
  <c r="U206" i="56"/>
  <c r="T136" i="56" s="1"/>
  <c r="T206" i="56"/>
  <c r="S206" i="56"/>
  <c r="O206" i="56"/>
  <c r="K206" i="56"/>
  <c r="Z205" i="56"/>
  <c r="Y205" i="56"/>
  <c r="X205" i="56"/>
  <c r="W205" i="56"/>
  <c r="V205" i="56"/>
  <c r="U205" i="56"/>
  <c r="T205" i="56"/>
  <c r="S205" i="56"/>
  <c r="O205" i="56"/>
  <c r="K205" i="56"/>
  <c r="Z204" i="56"/>
  <c r="Y204" i="56"/>
  <c r="X204" i="56"/>
  <c r="W204" i="56"/>
  <c r="V204" i="56"/>
  <c r="U204" i="56"/>
  <c r="T204" i="56"/>
  <c r="S204" i="56"/>
  <c r="O204" i="56"/>
  <c r="K204" i="56"/>
  <c r="Z203" i="56"/>
  <c r="Y203" i="56"/>
  <c r="X203" i="56"/>
  <c r="W203" i="56"/>
  <c r="V203" i="56"/>
  <c r="U203" i="56"/>
  <c r="T203" i="56"/>
  <c r="S203" i="56"/>
  <c r="O203" i="56"/>
  <c r="K203" i="56"/>
  <c r="Z202" i="56"/>
  <c r="Y202" i="56"/>
  <c r="X202" i="56"/>
  <c r="W202" i="56"/>
  <c r="V202" i="56"/>
  <c r="U202" i="56"/>
  <c r="T202" i="56"/>
  <c r="S202" i="56"/>
  <c r="O202" i="56"/>
  <c r="K202" i="56"/>
  <c r="Z201" i="56"/>
  <c r="Y201" i="56"/>
  <c r="X201" i="56"/>
  <c r="W201" i="56"/>
  <c r="V201" i="56"/>
  <c r="U201" i="56"/>
  <c r="T201" i="56"/>
  <c r="S201" i="56"/>
  <c r="O201" i="56"/>
  <c r="K201" i="56"/>
  <c r="Z200" i="56"/>
  <c r="Y200" i="56"/>
  <c r="X200" i="56"/>
  <c r="W200" i="56"/>
  <c r="V200" i="56"/>
  <c r="U200" i="56"/>
  <c r="T200" i="56"/>
  <c r="S200" i="56"/>
  <c r="O200" i="56"/>
  <c r="K200" i="56"/>
  <c r="Z199" i="56"/>
  <c r="Y199" i="56"/>
  <c r="X199" i="56"/>
  <c r="W199" i="56"/>
  <c r="V199" i="56"/>
  <c r="U199" i="56"/>
  <c r="T199" i="56"/>
  <c r="S199" i="56"/>
  <c r="O199" i="56"/>
  <c r="K199" i="56"/>
  <c r="Z198" i="56"/>
  <c r="Y198" i="56"/>
  <c r="X198" i="56"/>
  <c r="W198" i="56"/>
  <c r="V198" i="56"/>
  <c r="U198" i="56"/>
  <c r="T198" i="56"/>
  <c r="S198" i="56"/>
  <c r="O198" i="56"/>
  <c r="K198" i="56"/>
  <c r="Z197" i="56"/>
  <c r="Y197" i="56"/>
  <c r="S140" i="56" s="1"/>
  <c r="X197" i="56"/>
  <c r="W197" i="56"/>
  <c r="S138" i="56" s="1"/>
  <c r="V197" i="56"/>
  <c r="U197" i="56"/>
  <c r="T197" i="56"/>
  <c r="S197" i="56"/>
  <c r="O197" i="56"/>
  <c r="K197" i="56"/>
  <c r="B197" i="56"/>
  <c r="C197" i="56" s="1"/>
  <c r="B198" i="56" s="1"/>
  <c r="C198" i="56" s="1"/>
  <c r="B199" i="56" s="1"/>
  <c r="C199" i="56" s="1"/>
  <c r="B200" i="56" s="1"/>
  <c r="C200" i="56" s="1"/>
  <c r="B201" i="56" s="1"/>
  <c r="C201" i="56" s="1"/>
  <c r="B202" i="56" s="1"/>
  <c r="C202" i="56" s="1"/>
  <c r="B203" i="56" s="1"/>
  <c r="C203" i="56" s="1"/>
  <c r="B204" i="56" s="1"/>
  <c r="C204" i="56" s="1"/>
  <c r="B205" i="56" s="1"/>
  <c r="C205" i="56" s="1"/>
  <c r="B206" i="56" s="1"/>
  <c r="C206" i="56" s="1"/>
  <c r="Z196" i="56"/>
  <c r="Y196" i="56"/>
  <c r="X196" i="56"/>
  <c r="W196" i="56"/>
  <c r="V196" i="56"/>
  <c r="U196" i="56"/>
  <c r="S136" i="56" s="1"/>
  <c r="T196" i="56"/>
  <c r="S196" i="56"/>
  <c r="S134" i="56" s="1"/>
  <c r="O196" i="56"/>
  <c r="K196" i="56"/>
  <c r="C196" i="56"/>
  <c r="B196" i="56"/>
  <c r="A196" i="56"/>
  <c r="Z195" i="56"/>
  <c r="S141" i="56" s="1"/>
  <c r="Y195" i="56"/>
  <c r="X195" i="56"/>
  <c r="S139" i="56" s="1"/>
  <c r="W195" i="56"/>
  <c r="V195" i="56"/>
  <c r="U195" i="56"/>
  <c r="T195" i="56"/>
  <c r="S195" i="56"/>
  <c r="O195" i="56"/>
  <c r="K195" i="56"/>
  <c r="Z194" i="56"/>
  <c r="Y194" i="56"/>
  <c r="X194" i="56"/>
  <c r="W194" i="56"/>
  <c r="V194" i="56"/>
  <c r="U194" i="56"/>
  <c r="T194" i="56"/>
  <c r="S194" i="56"/>
  <c r="O194" i="56"/>
  <c r="K194" i="56"/>
  <c r="Z193" i="56"/>
  <c r="Y193" i="56"/>
  <c r="X193" i="56"/>
  <c r="W193" i="56"/>
  <c r="V193" i="56"/>
  <c r="U193" i="56"/>
  <c r="T193" i="56"/>
  <c r="S193" i="56"/>
  <c r="O193" i="56"/>
  <c r="K193" i="56"/>
  <c r="Z192" i="56"/>
  <c r="Y192" i="56"/>
  <c r="X192" i="56"/>
  <c r="W192" i="56"/>
  <c r="V192" i="56"/>
  <c r="U192" i="56"/>
  <c r="T192" i="56"/>
  <c r="S192" i="56"/>
  <c r="O192" i="56"/>
  <c r="K192" i="56"/>
  <c r="Z191" i="56"/>
  <c r="Y191" i="56"/>
  <c r="X191" i="56"/>
  <c r="W191" i="56"/>
  <c r="V191" i="56"/>
  <c r="U191" i="56"/>
  <c r="T191" i="56"/>
  <c r="S191" i="56"/>
  <c r="O191" i="56"/>
  <c r="K191" i="56"/>
  <c r="Z190" i="56"/>
  <c r="Y190" i="56"/>
  <c r="X190" i="56"/>
  <c r="W190" i="56"/>
  <c r="V190" i="56"/>
  <c r="U190" i="56"/>
  <c r="T190" i="56"/>
  <c r="S190" i="56"/>
  <c r="O190" i="56"/>
  <c r="K190" i="56"/>
  <c r="Z189" i="56"/>
  <c r="Y189" i="56"/>
  <c r="X189" i="56"/>
  <c r="W189" i="56"/>
  <c r="V189" i="56"/>
  <c r="U189" i="56"/>
  <c r="T189" i="56"/>
  <c r="S189" i="56"/>
  <c r="O189" i="56"/>
  <c r="K189" i="56"/>
  <c r="Z188" i="56"/>
  <c r="Y188" i="56"/>
  <c r="X188" i="56"/>
  <c r="W188" i="56"/>
  <c r="V188" i="56"/>
  <c r="U188" i="56"/>
  <c r="T188" i="56"/>
  <c r="S188" i="56"/>
  <c r="O188" i="56"/>
  <c r="K188" i="56"/>
  <c r="Z187" i="56"/>
  <c r="Y187" i="56"/>
  <c r="X187" i="56"/>
  <c r="W187" i="56"/>
  <c r="V187" i="56"/>
  <c r="U187" i="56"/>
  <c r="T187" i="56"/>
  <c r="S187" i="56"/>
  <c r="O187" i="56"/>
  <c r="K187" i="56"/>
  <c r="Z186" i="56"/>
  <c r="Y186" i="56"/>
  <c r="X186" i="56"/>
  <c r="W186" i="56"/>
  <c r="V186" i="56"/>
  <c r="R137" i="56" s="1"/>
  <c r="U186" i="56"/>
  <c r="T186" i="56"/>
  <c r="R135" i="56" s="1"/>
  <c r="S186" i="56"/>
  <c r="O186" i="56"/>
  <c r="K186" i="56"/>
  <c r="Z185" i="56"/>
  <c r="R141" i="56" s="1"/>
  <c r="Y185" i="56"/>
  <c r="X185" i="56"/>
  <c r="R139" i="56" s="1"/>
  <c r="W185" i="56"/>
  <c r="V185" i="56"/>
  <c r="U185" i="56"/>
  <c r="T185" i="56"/>
  <c r="S185" i="56"/>
  <c r="O185" i="56"/>
  <c r="K185" i="56"/>
  <c r="C185" i="56"/>
  <c r="B186" i="56" s="1"/>
  <c r="C186" i="56" s="1"/>
  <c r="B187" i="56" s="1"/>
  <c r="C187" i="56" s="1"/>
  <c r="B188" i="56" s="1"/>
  <c r="C188" i="56" s="1"/>
  <c r="B189" i="56" s="1"/>
  <c r="C189" i="56" s="1"/>
  <c r="B190" i="56" s="1"/>
  <c r="C190" i="56" s="1"/>
  <c r="B191" i="56" s="1"/>
  <c r="C191" i="56" s="1"/>
  <c r="B192" i="56" s="1"/>
  <c r="C192" i="56" s="1"/>
  <c r="B193" i="56" s="1"/>
  <c r="C193" i="56" s="1"/>
  <c r="B194" i="56" s="1"/>
  <c r="C194" i="56" s="1"/>
  <c r="B195" i="56" s="1"/>
  <c r="C195" i="56" s="1"/>
  <c r="B185" i="56"/>
  <c r="A185" i="56"/>
  <c r="Z184" i="56"/>
  <c r="Y184" i="56"/>
  <c r="X184" i="56"/>
  <c r="W184" i="56"/>
  <c r="R138" i="56" s="1"/>
  <c r="V184" i="56"/>
  <c r="U184" i="56"/>
  <c r="R136" i="56" s="1"/>
  <c r="T184" i="56"/>
  <c r="S184" i="56"/>
  <c r="O184" i="56"/>
  <c r="K184" i="56"/>
  <c r="Z183" i="56"/>
  <c r="Y183" i="56"/>
  <c r="X183" i="56"/>
  <c r="W183" i="56"/>
  <c r="V183" i="56"/>
  <c r="U183" i="56"/>
  <c r="T183" i="56"/>
  <c r="S183" i="56"/>
  <c r="O183" i="56"/>
  <c r="K183" i="56"/>
  <c r="Z182" i="56"/>
  <c r="Y182" i="56"/>
  <c r="X182" i="56"/>
  <c r="W182" i="56"/>
  <c r="V182" i="56"/>
  <c r="U182" i="56"/>
  <c r="T182" i="56"/>
  <c r="S182" i="56"/>
  <c r="O182" i="56"/>
  <c r="K182" i="56"/>
  <c r="Z181" i="56"/>
  <c r="Y181" i="56"/>
  <c r="X181" i="56"/>
  <c r="W181" i="56"/>
  <c r="V181" i="56"/>
  <c r="U181" i="56"/>
  <c r="T181" i="56"/>
  <c r="S181" i="56"/>
  <c r="O181" i="56"/>
  <c r="K181" i="56"/>
  <c r="Z180" i="56"/>
  <c r="Y180" i="56"/>
  <c r="X180" i="56"/>
  <c r="W180" i="56"/>
  <c r="V180" i="56"/>
  <c r="U180" i="56"/>
  <c r="T180" i="56"/>
  <c r="S180" i="56"/>
  <c r="O180" i="56"/>
  <c r="K180" i="56"/>
  <c r="Z179" i="56"/>
  <c r="Y179" i="56"/>
  <c r="X179" i="56"/>
  <c r="W179" i="56"/>
  <c r="V179" i="56"/>
  <c r="U179" i="56"/>
  <c r="T179" i="56"/>
  <c r="S179" i="56"/>
  <c r="O179" i="56"/>
  <c r="K179" i="56"/>
  <c r="Z178" i="56"/>
  <c r="Y178" i="56"/>
  <c r="X178" i="56"/>
  <c r="W178" i="56"/>
  <c r="V178" i="56"/>
  <c r="U178" i="56"/>
  <c r="T178" i="56"/>
  <c r="S178" i="56"/>
  <c r="O178" i="56"/>
  <c r="K178" i="56"/>
  <c r="Z177" i="56"/>
  <c r="Y177" i="56"/>
  <c r="X177" i="56"/>
  <c r="W177" i="56"/>
  <c r="V177" i="56"/>
  <c r="U177" i="56"/>
  <c r="T177" i="56"/>
  <c r="S177" i="56"/>
  <c r="O177" i="56"/>
  <c r="K177" i="56"/>
  <c r="Z176" i="56"/>
  <c r="Y176" i="56"/>
  <c r="X176" i="56"/>
  <c r="W176" i="56"/>
  <c r="V176" i="56"/>
  <c r="U176" i="56"/>
  <c r="T176" i="56"/>
  <c r="S176" i="56"/>
  <c r="O176" i="56"/>
  <c r="K176" i="56"/>
  <c r="Z175" i="56"/>
  <c r="Y175" i="56"/>
  <c r="Y229" i="56" s="1"/>
  <c r="X175" i="56"/>
  <c r="W175" i="56"/>
  <c r="V175" i="56"/>
  <c r="U175" i="56"/>
  <c r="T175" i="56"/>
  <c r="S175" i="56"/>
  <c r="Q134" i="56" s="1"/>
  <c r="O175" i="56"/>
  <c r="K175" i="56"/>
  <c r="Z174" i="56"/>
  <c r="Y174" i="56"/>
  <c r="X174" i="56"/>
  <c r="W174" i="56"/>
  <c r="V174" i="56"/>
  <c r="U174" i="56"/>
  <c r="Q136" i="56" s="1"/>
  <c r="T174" i="56"/>
  <c r="S174" i="56"/>
  <c r="O174" i="56"/>
  <c r="K174" i="56"/>
  <c r="B174" i="56"/>
  <c r="C174" i="56" s="1"/>
  <c r="B175" i="56" s="1"/>
  <c r="C175" i="56" s="1"/>
  <c r="B176" i="56" s="1"/>
  <c r="C176" i="56" s="1"/>
  <c r="B177" i="56" s="1"/>
  <c r="C177" i="56" s="1"/>
  <c r="B178" i="56" s="1"/>
  <c r="C178" i="56" s="1"/>
  <c r="B179" i="56" s="1"/>
  <c r="C179" i="56" s="1"/>
  <c r="B180" i="56" s="1"/>
  <c r="C180" i="56" s="1"/>
  <c r="B181" i="56" s="1"/>
  <c r="C181" i="56" s="1"/>
  <c r="B182" i="56" s="1"/>
  <c r="C182" i="56" s="1"/>
  <c r="B183" i="56" s="1"/>
  <c r="C183" i="56" s="1"/>
  <c r="B184" i="56" s="1"/>
  <c r="C184" i="56" s="1"/>
  <c r="A174" i="56"/>
  <c r="Z173" i="56"/>
  <c r="Q141" i="56" s="1"/>
  <c r="Y173" i="56"/>
  <c r="X173" i="56"/>
  <c r="W173" i="56"/>
  <c r="V173" i="56"/>
  <c r="U173" i="56"/>
  <c r="T173" i="56"/>
  <c r="S173" i="56"/>
  <c r="O173" i="56"/>
  <c r="K173" i="56"/>
  <c r="Z172" i="56"/>
  <c r="Y172" i="56"/>
  <c r="X172" i="56"/>
  <c r="W172" i="56"/>
  <c r="V172" i="56"/>
  <c r="U172" i="56"/>
  <c r="T172" i="56"/>
  <c r="S172" i="56"/>
  <c r="O172" i="56"/>
  <c r="K172" i="56"/>
  <c r="Z171" i="56"/>
  <c r="Y171" i="56"/>
  <c r="X171" i="56"/>
  <c r="W171" i="56"/>
  <c r="V171" i="56"/>
  <c r="U171" i="56"/>
  <c r="T171" i="56"/>
  <c r="S171" i="56"/>
  <c r="O171" i="56"/>
  <c r="K171" i="56"/>
  <c r="Z170" i="56"/>
  <c r="Y170" i="56"/>
  <c r="X170" i="56"/>
  <c r="W170" i="56"/>
  <c r="V170" i="56"/>
  <c r="U170" i="56"/>
  <c r="T170" i="56"/>
  <c r="S170" i="56"/>
  <c r="O170" i="56"/>
  <c r="K170" i="56"/>
  <c r="Z169" i="56"/>
  <c r="Y169" i="56"/>
  <c r="X169" i="56"/>
  <c r="W169" i="56"/>
  <c r="V169" i="56"/>
  <c r="U169" i="56"/>
  <c r="T169" i="56"/>
  <c r="S169" i="56"/>
  <c r="O169" i="56"/>
  <c r="K169" i="56"/>
  <c r="Z168" i="56"/>
  <c r="Y168" i="56"/>
  <c r="X168" i="56"/>
  <c r="W168" i="56"/>
  <c r="V168" i="56"/>
  <c r="U168" i="56"/>
  <c r="T168" i="56"/>
  <c r="S168" i="56"/>
  <c r="O168" i="56"/>
  <c r="K168" i="56"/>
  <c r="Z167" i="56"/>
  <c r="Y167" i="56"/>
  <c r="X167" i="56"/>
  <c r="W167" i="56"/>
  <c r="V167" i="56"/>
  <c r="U167" i="56"/>
  <c r="T167" i="56"/>
  <c r="S167" i="56"/>
  <c r="O167" i="56"/>
  <c r="K167" i="56"/>
  <c r="Z166" i="56"/>
  <c r="Y166" i="56"/>
  <c r="X166" i="56"/>
  <c r="W166" i="56"/>
  <c r="V166" i="56"/>
  <c r="U166" i="56"/>
  <c r="T166" i="56"/>
  <c r="S166" i="56"/>
  <c r="O166" i="56"/>
  <c r="K166" i="56"/>
  <c r="Z165" i="56"/>
  <c r="Y165" i="56"/>
  <c r="X165" i="56"/>
  <c r="W165" i="56"/>
  <c r="V165" i="56"/>
  <c r="U165" i="56"/>
  <c r="T165" i="56"/>
  <c r="S165" i="56"/>
  <c r="O165" i="56"/>
  <c r="K165" i="56"/>
  <c r="Z164" i="56"/>
  <c r="Y164" i="56"/>
  <c r="X164" i="56"/>
  <c r="W164" i="56"/>
  <c r="V164" i="56"/>
  <c r="U164" i="56"/>
  <c r="T164" i="56"/>
  <c r="S164" i="56"/>
  <c r="O164" i="56"/>
  <c r="K164" i="56"/>
  <c r="Z163" i="56"/>
  <c r="P141" i="56" s="1"/>
  <c r="V141" i="56" s="1"/>
  <c r="Y163" i="56"/>
  <c r="X163" i="56"/>
  <c r="W163" i="56"/>
  <c r="V163" i="56"/>
  <c r="U163" i="56"/>
  <c r="T163" i="56"/>
  <c r="P135" i="56" s="1"/>
  <c r="V135" i="56" s="1"/>
  <c r="S163" i="56"/>
  <c r="O163" i="56"/>
  <c r="K163" i="56"/>
  <c r="Z162" i="56"/>
  <c r="Z229" i="56" s="1"/>
  <c r="Y162" i="56"/>
  <c r="X162" i="56"/>
  <c r="P139" i="56" s="1"/>
  <c r="W162" i="56"/>
  <c r="W229" i="56" s="1"/>
  <c r="V162" i="56"/>
  <c r="P137" i="56" s="1"/>
  <c r="U162" i="56"/>
  <c r="U229" i="56" s="1"/>
  <c r="T162" i="56"/>
  <c r="T229" i="56" s="1"/>
  <c r="S162" i="56"/>
  <c r="O162" i="56"/>
  <c r="K162" i="56"/>
  <c r="C162" i="56"/>
  <c r="B163" i="56" s="1"/>
  <c r="C163" i="56" s="1"/>
  <c r="B164" i="56" s="1"/>
  <c r="C164" i="56" s="1"/>
  <c r="B165" i="56" s="1"/>
  <c r="C165" i="56" s="1"/>
  <c r="B166" i="56" s="1"/>
  <c r="C166" i="56" s="1"/>
  <c r="B167" i="56" s="1"/>
  <c r="C167" i="56" s="1"/>
  <c r="B168" i="56" s="1"/>
  <c r="C168" i="56" s="1"/>
  <c r="B169" i="56" s="1"/>
  <c r="C169" i="56" s="1"/>
  <c r="B170" i="56" s="1"/>
  <c r="C170" i="56" s="1"/>
  <c r="B171" i="56" s="1"/>
  <c r="C171" i="56" s="1"/>
  <c r="B172" i="56" s="1"/>
  <c r="C172" i="56" s="1"/>
  <c r="B173" i="56" s="1"/>
  <c r="C173" i="56" s="1"/>
  <c r="B162" i="56"/>
  <c r="A162" i="56"/>
  <c r="L158" i="56"/>
  <c r="K157" i="56"/>
  <c r="K156" i="56"/>
  <c r="K155" i="56"/>
  <c r="K154" i="56"/>
  <c r="K153" i="56"/>
  <c r="K152" i="56"/>
  <c r="K158" i="56" s="1"/>
  <c r="K146" i="56"/>
  <c r="G146" i="56" s="1"/>
  <c r="F146" i="56"/>
  <c r="D146" i="56"/>
  <c r="A146" i="56"/>
  <c r="K144" i="56"/>
  <c r="L144" i="56" s="1"/>
  <c r="F144" i="56"/>
  <c r="D144" i="56"/>
  <c r="J144" i="56" s="1"/>
  <c r="A144" i="56"/>
  <c r="L142" i="56"/>
  <c r="K142" i="56"/>
  <c r="G142" i="56"/>
  <c r="F142" i="56"/>
  <c r="D142" i="56"/>
  <c r="A142" i="56"/>
  <c r="U141" i="56"/>
  <c r="T140" i="56"/>
  <c r="R140" i="56"/>
  <c r="P140" i="56"/>
  <c r="L140" i="56"/>
  <c r="K140" i="56"/>
  <c r="G140" i="56"/>
  <c r="F140" i="56"/>
  <c r="D140" i="56"/>
  <c r="A140" i="56"/>
  <c r="Q139" i="56"/>
  <c r="T138" i="56"/>
  <c r="Q138" i="56"/>
  <c r="P138" i="56"/>
  <c r="V138" i="56" s="1"/>
  <c r="L138" i="56"/>
  <c r="K138" i="56"/>
  <c r="G138" i="56"/>
  <c r="F138" i="56"/>
  <c r="D138" i="56"/>
  <c r="A138" i="56"/>
  <c r="S137" i="56"/>
  <c r="Q137" i="56"/>
  <c r="P136" i="56"/>
  <c r="L136" i="56"/>
  <c r="K136" i="56"/>
  <c r="K149" i="56" s="1"/>
  <c r="L148" i="56" s="1"/>
  <c r="G136" i="56"/>
  <c r="F136" i="56"/>
  <c r="D136" i="56"/>
  <c r="A136" i="56"/>
  <c r="U135" i="56"/>
  <c r="S135" i="56"/>
  <c r="Q135" i="56"/>
  <c r="T134" i="56"/>
  <c r="R134" i="56"/>
  <c r="H140" i="56" s="1"/>
  <c r="P134" i="56"/>
  <c r="P142" i="56" s="1"/>
  <c r="Z113" i="56"/>
  <c r="Y113" i="56"/>
  <c r="X113" i="56"/>
  <c r="W113" i="56"/>
  <c r="V113" i="56"/>
  <c r="U113" i="56"/>
  <c r="T113" i="56"/>
  <c r="S113" i="56"/>
  <c r="O113" i="56"/>
  <c r="K113" i="56"/>
  <c r="Z112" i="56"/>
  <c r="Y112" i="56"/>
  <c r="X112" i="56"/>
  <c r="W112" i="56"/>
  <c r="V112" i="56"/>
  <c r="U112" i="56"/>
  <c r="T112" i="56"/>
  <c r="S112" i="56"/>
  <c r="O112" i="56"/>
  <c r="K112" i="56"/>
  <c r="Z111" i="56"/>
  <c r="Y111" i="56"/>
  <c r="X111" i="56"/>
  <c r="W111" i="56"/>
  <c r="V111" i="56"/>
  <c r="U111" i="56"/>
  <c r="T111" i="56"/>
  <c r="S111" i="56"/>
  <c r="O111" i="56"/>
  <c r="K111" i="56"/>
  <c r="Z110" i="56"/>
  <c r="Y110" i="56"/>
  <c r="X110" i="56"/>
  <c r="W110" i="56"/>
  <c r="V110" i="56"/>
  <c r="U110" i="56"/>
  <c r="T110" i="56"/>
  <c r="S110" i="56"/>
  <c r="O110" i="56"/>
  <c r="K110" i="56"/>
  <c r="Z109" i="56"/>
  <c r="Y109" i="56"/>
  <c r="X109" i="56"/>
  <c r="W109" i="56"/>
  <c r="V109" i="56"/>
  <c r="U109" i="56"/>
  <c r="T109" i="56"/>
  <c r="S109" i="56"/>
  <c r="O109" i="56"/>
  <c r="K109" i="56"/>
  <c r="Z108" i="56"/>
  <c r="Y108" i="56"/>
  <c r="X108" i="56"/>
  <c r="W108" i="56"/>
  <c r="V108" i="56"/>
  <c r="U108" i="56"/>
  <c r="T108" i="56"/>
  <c r="S108" i="56"/>
  <c r="O108" i="56"/>
  <c r="K108" i="56"/>
  <c r="Z107" i="56"/>
  <c r="Y107" i="56"/>
  <c r="X107" i="56"/>
  <c r="W107" i="56"/>
  <c r="V107" i="56"/>
  <c r="U107" i="56"/>
  <c r="T107" i="56"/>
  <c r="S107" i="56"/>
  <c r="O107" i="56"/>
  <c r="K107" i="56"/>
  <c r="Z106" i="56"/>
  <c r="Y106" i="56"/>
  <c r="X106" i="56"/>
  <c r="W106" i="56"/>
  <c r="V106" i="56"/>
  <c r="U106" i="56"/>
  <c r="T106" i="56"/>
  <c r="S106" i="56"/>
  <c r="O106" i="56"/>
  <c r="K106" i="56"/>
  <c r="Z105" i="56"/>
  <c r="Y105" i="56"/>
  <c r="X105" i="56"/>
  <c r="W105" i="56"/>
  <c r="V105" i="56"/>
  <c r="U105" i="56"/>
  <c r="T105" i="56"/>
  <c r="S105" i="56"/>
  <c r="O105" i="56"/>
  <c r="K105" i="56"/>
  <c r="Z104" i="56"/>
  <c r="Y104" i="56"/>
  <c r="X104" i="56"/>
  <c r="W104" i="56"/>
  <c r="U23" i="56" s="1"/>
  <c r="V104" i="56"/>
  <c r="U104" i="56"/>
  <c r="U21" i="56" s="1"/>
  <c r="T104" i="56"/>
  <c r="S104" i="56"/>
  <c r="O104" i="56"/>
  <c r="K104" i="56"/>
  <c r="Z103" i="56"/>
  <c r="Y103" i="56"/>
  <c r="U25" i="56" s="1"/>
  <c r="X103" i="56"/>
  <c r="W103" i="56"/>
  <c r="V103" i="56"/>
  <c r="U103" i="56"/>
  <c r="T103" i="56"/>
  <c r="S103" i="56"/>
  <c r="U19" i="56" s="1"/>
  <c r="O103" i="56"/>
  <c r="K103" i="56"/>
  <c r="B103" i="56"/>
  <c r="C103" i="56" s="1"/>
  <c r="B104" i="56" s="1"/>
  <c r="C104" i="56" s="1"/>
  <c r="B105" i="56" s="1"/>
  <c r="C105" i="56" s="1"/>
  <c r="B106" i="56" s="1"/>
  <c r="C106" i="56" s="1"/>
  <c r="B107" i="56" s="1"/>
  <c r="C107" i="56" s="1"/>
  <c r="B108" i="56" s="1"/>
  <c r="C108" i="56" s="1"/>
  <c r="B109" i="56" s="1"/>
  <c r="C109" i="56" s="1"/>
  <c r="B110" i="56" s="1"/>
  <c r="C110" i="56" s="1"/>
  <c r="B111" i="56" s="1"/>
  <c r="C111" i="56" s="1"/>
  <c r="B112" i="56" s="1"/>
  <c r="C112" i="56" s="1"/>
  <c r="B113" i="56" s="1"/>
  <c r="C113" i="56" s="1"/>
  <c r="A103" i="56"/>
  <c r="Z102" i="56"/>
  <c r="Y102" i="56"/>
  <c r="X102" i="56"/>
  <c r="U24" i="56" s="1"/>
  <c r="W102" i="56"/>
  <c r="V102" i="56"/>
  <c r="U22" i="56" s="1"/>
  <c r="U102" i="56"/>
  <c r="T102" i="56"/>
  <c r="S102" i="56"/>
  <c r="O102" i="56"/>
  <c r="K102" i="56"/>
  <c r="Z101" i="56"/>
  <c r="Y101" i="56"/>
  <c r="X101" i="56"/>
  <c r="W101" i="56"/>
  <c r="V101" i="56"/>
  <c r="U101" i="56"/>
  <c r="T101" i="56"/>
  <c r="S101" i="56"/>
  <c r="O101" i="56"/>
  <c r="K101" i="56"/>
  <c r="Z100" i="56"/>
  <c r="Y100" i="56"/>
  <c r="X100" i="56"/>
  <c r="W100" i="56"/>
  <c r="V100" i="56"/>
  <c r="U100" i="56"/>
  <c r="T100" i="56"/>
  <c r="S100" i="56"/>
  <c r="O100" i="56"/>
  <c r="K100" i="56"/>
  <c r="Z99" i="56"/>
  <c r="Y99" i="56"/>
  <c r="X99" i="56"/>
  <c r="W99" i="56"/>
  <c r="V99" i="56"/>
  <c r="U99" i="56"/>
  <c r="T99" i="56"/>
  <c r="S99" i="56"/>
  <c r="O99" i="56"/>
  <c r="K99" i="56"/>
  <c r="Z98" i="56"/>
  <c r="Y98" i="56"/>
  <c r="X98" i="56"/>
  <c r="W98" i="56"/>
  <c r="V98" i="56"/>
  <c r="U98" i="56"/>
  <c r="T98" i="56"/>
  <c r="S98" i="56"/>
  <c r="O98" i="56"/>
  <c r="K98" i="56"/>
  <c r="Z97" i="56"/>
  <c r="Y97" i="56"/>
  <c r="X97" i="56"/>
  <c r="W97" i="56"/>
  <c r="V97" i="56"/>
  <c r="U97" i="56"/>
  <c r="T97" i="56"/>
  <c r="S97" i="56"/>
  <c r="O97" i="56"/>
  <c r="K97" i="56"/>
  <c r="Z96" i="56"/>
  <c r="Y96" i="56"/>
  <c r="X96" i="56"/>
  <c r="W96" i="56"/>
  <c r="V96" i="56"/>
  <c r="U96" i="56"/>
  <c r="T96" i="56"/>
  <c r="S96" i="56"/>
  <c r="O96" i="56"/>
  <c r="K96" i="56"/>
  <c r="Z95" i="56"/>
  <c r="Y95" i="56"/>
  <c r="X95" i="56"/>
  <c r="W95" i="56"/>
  <c r="V95" i="56"/>
  <c r="U95" i="56"/>
  <c r="T95" i="56"/>
  <c r="S95" i="56"/>
  <c r="O95" i="56"/>
  <c r="K95" i="56"/>
  <c r="Z94" i="56"/>
  <c r="Y94" i="56"/>
  <c r="X94" i="56"/>
  <c r="W94" i="56"/>
  <c r="V94" i="56"/>
  <c r="U94" i="56"/>
  <c r="T94" i="56"/>
  <c r="S94" i="56"/>
  <c r="O94" i="56"/>
  <c r="K94" i="56"/>
  <c r="Z93" i="56"/>
  <c r="T26" i="56" s="1"/>
  <c r="Y93" i="56"/>
  <c r="X93" i="56"/>
  <c r="W93" i="56"/>
  <c r="V93" i="56"/>
  <c r="U93" i="56"/>
  <c r="T93" i="56"/>
  <c r="T20" i="56" s="1"/>
  <c r="S93" i="56"/>
  <c r="O93" i="56"/>
  <c r="K93" i="56"/>
  <c r="Z92" i="56"/>
  <c r="Y92" i="56"/>
  <c r="X92" i="56"/>
  <c r="T24" i="56" s="1"/>
  <c r="W92" i="56"/>
  <c r="V92" i="56"/>
  <c r="T22" i="56" s="1"/>
  <c r="U92" i="56"/>
  <c r="T92" i="56"/>
  <c r="S92" i="56"/>
  <c r="O92" i="56"/>
  <c r="K92" i="56"/>
  <c r="C92" i="56"/>
  <c r="B93" i="56" s="1"/>
  <c r="C93" i="56" s="1"/>
  <c r="B94" i="56" s="1"/>
  <c r="C94" i="56" s="1"/>
  <c r="B95" i="56" s="1"/>
  <c r="C95" i="56" s="1"/>
  <c r="B96" i="56" s="1"/>
  <c r="C96" i="56" s="1"/>
  <c r="B97" i="56" s="1"/>
  <c r="C97" i="56" s="1"/>
  <c r="B98" i="56" s="1"/>
  <c r="C98" i="56" s="1"/>
  <c r="B99" i="56" s="1"/>
  <c r="C99" i="56" s="1"/>
  <c r="B100" i="56" s="1"/>
  <c r="C100" i="56" s="1"/>
  <c r="B101" i="56" s="1"/>
  <c r="C101" i="56" s="1"/>
  <c r="B102" i="56" s="1"/>
  <c r="C102" i="56" s="1"/>
  <c r="B92" i="56"/>
  <c r="A92" i="56"/>
  <c r="Z91" i="56"/>
  <c r="Y91" i="56"/>
  <c r="X91" i="56"/>
  <c r="W91" i="56"/>
  <c r="V91" i="56"/>
  <c r="U91" i="56"/>
  <c r="T21" i="56" s="1"/>
  <c r="T91" i="56"/>
  <c r="S91" i="56"/>
  <c r="O91" i="56"/>
  <c r="K91" i="56"/>
  <c r="Z90" i="56"/>
  <c r="Y90" i="56"/>
  <c r="X90" i="56"/>
  <c r="W90" i="56"/>
  <c r="V90" i="56"/>
  <c r="U90" i="56"/>
  <c r="T90" i="56"/>
  <c r="S90" i="56"/>
  <c r="O90" i="56"/>
  <c r="K90" i="56"/>
  <c r="Z89" i="56"/>
  <c r="Y89" i="56"/>
  <c r="X89" i="56"/>
  <c r="W89" i="56"/>
  <c r="V89" i="56"/>
  <c r="U89" i="56"/>
  <c r="T89" i="56"/>
  <c r="S89" i="56"/>
  <c r="O89" i="56"/>
  <c r="K89" i="56"/>
  <c r="Z88" i="56"/>
  <c r="Y88" i="56"/>
  <c r="X88" i="56"/>
  <c r="W88" i="56"/>
  <c r="V88" i="56"/>
  <c r="U88" i="56"/>
  <c r="T88" i="56"/>
  <c r="S88" i="56"/>
  <c r="O88" i="56"/>
  <c r="K88" i="56"/>
  <c r="Z87" i="56"/>
  <c r="Y87" i="56"/>
  <c r="X87" i="56"/>
  <c r="W87" i="56"/>
  <c r="V87" i="56"/>
  <c r="U87" i="56"/>
  <c r="T87" i="56"/>
  <c r="S87" i="56"/>
  <c r="O87" i="56"/>
  <c r="K87" i="56"/>
  <c r="Z86" i="56"/>
  <c r="Y86" i="56"/>
  <c r="X86" i="56"/>
  <c r="W86" i="56"/>
  <c r="V86" i="56"/>
  <c r="U86" i="56"/>
  <c r="T86" i="56"/>
  <c r="S86" i="56"/>
  <c r="O86" i="56"/>
  <c r="K86" i="56"/>
  <c r="Z85" i="56"/>
  <c r="Y85" i="56"/>
  <c r="X85" i="56"/>
  <c r="W85" i="56"/>
  <c r="V85" i="56"/>
  <c r="U85" i="56"/>
  <c r="T85" i="56"/>
  <c r="S85" i="56"/>
  <c r="O85" i="56"/>
  <c r="K85" i="56"/>
  <c r="Z84" i="56"/>
  <c r="Y84" i="56"/>
  <c r="X84" i="56"/>
  <c r="W84" i="56"/>
  <c r="V84" i="56"/>
  <c r="U84" i="56"/>
  <c r="T84" i="56"/>
  <c r="S84" i="56"/>
  <c r="O84" i="56"/>
  <c r="K84" i="56"/>
  <c r="Z83" i="56"/>
  <c r="Y83" i="56"/>
  <c r="X83" i="56"/>
  <c r="W83" i="56"/>
  <c r="V83" i="56"/>
  <c r="U83" i="56"/>
  <c r="T83" i="56"/>
  <c r="S83" i="56"/>
  <c r="O83" i="56"/>
  <c r="K83" i="56"/>
  <c r="Z82" i="56"/>
  <c r="Y82" i="56"/>
  <c r="S25" i="56" s="1"/>
  <c r="X82" i="56"/>
  <c r="W82" i="56"/>
  <c r="S23" i="56" s="1"/>
  <c r="V82" i="56"/>
  <c r="U82" i="56"/>
  <c r="T82" i="56"/>
  <c r="S82" i="56"/>
  <c r="O82" i="56"/>
  <c r="K82" i="56"/>
  <c r="B82" i="56"/>
  <c r="C82" i="56" s="1"/>
  <c r="B83" i="56" s="1"/>
  <c r="C83" i="56" s="1"/>
  <c r="B84" i="56" s="1"/>
  <c r="C84" i="56" s="1"/>
  <c r="B85" i="56" s="1"/>
  <c r="C85" i="56" s="1"/>
  <c r="B86" i="56" s="1"/>
  <c r="C86" i="56" s="1"/>
  <c r="B87" i="56" s="1"/>
  <c r="C87" i="56" s="1"/>
  <c r="B88" i="56" s="1"/>
  <c r="C88" i="56" s="1"/>
  <c r="B89" i="56" s="1"/>
  <c r="C89" i="56" s="1"/>
  <c r="B90" i="56" s="1"/>
  <c r="C90" i="56" s="1"/>
  <c r="B91" i="56" s="1"/>
  <c r="C91" i="56" s="1"/>
  <c r="Z81" i="56"/>
  <c r="Y81" i="56"/>
  <c r="X81" i="56"/>
  <c r="W81" i="56"/>
  <c r="V81" i="56"/>
  <c r="U81" i="56"/>
  <c r="S21" i="56" s="1"/>
  <c r="T81" i="56"/>
  <c r="S81" i="56"/>
  <c r="S19" i="56" s="1"/>
  <c r="O81" i="56"/>
  <c r="K81" i="56"/>
  <c r="C81" i="56"/>
  <c r="B81" i="56"/>
  <c r="A81" i="56"/>
  <c r="Z80" i="56"/>
  <c r="S26" i="56" s="1"/>
  <c r="Y80" i="56"/>
  <c r="X80" i="56"/>
  <c r="S24" i="56" s="1"/>
  <c r="W80" i="56"/>
  <c r="V80" i="56"/>
  <c r="U80" i="56"/>
  <c r="T80" i="56"/>
  <c r="S80" i="56"/>
  <c r="O80" i="56"/>
  <c r="K80" i="56"/>
  <c r="Z79" i="56"/>
  <c r="Y79" i="56"/>
  <c r="X79" i="56"/>
  <c r="W79" i="56"/>
  <c r="V79" i="56"/>
  <c r="U79" i="56"/>
  <c r="T79" i="56"/>
  <c r="S79" i="56"/>
  <c r="O79" i="56"/>
  <c r="K79" i="56"/>
  <c r="Z78" i="56"/>
  <c r="Y78" i="56"/>
  <c r="X78" i="56"/>
  <c r="W78" i="56"/>
  <c r="V78" i="56"/>
  <c r="U78" i="56"/>
  <c r="T78" i="56"/>
  <c r="S78" i="56"/>
  <c r="O78" i="56"/>
  <c r="K78" i="56"/>
  <c r="Z77" i="56"/>
  <c r="Y77" i="56"/>
  <c r="X77" i="56"/>
  <c r="W77" i="56"/>
  <c r="V77" i="56"/>
  <c r="U77" i="56"/>
  <c r="T77" i="56"/>
  <c r="S77" i="56"/>
  <c r="O77" i="56"/>
  <c r="K77" i="56"/>
  <c r="Z76" i="56"/>
  <c r="Y76" i="56"/>
  <c r="X76" i="56"/>
  <c r="W76" i="56"/>
  <c r="V76" i="56"/>
  <c r="U76" i="56"/>
  <c r="T76" i="56"/>
  <c r="S76" i="56"/>
  <c r="O76" i="56"/>
  <c r="K76" i="56"/>
  <c r="Z75" i="56"/>
  <c r="Y75" i="56"/>
  <c r="X75" i="56"/>
  <c r="W75" i="56"/>
  <c r="V75" i="56"/>
  <c r="U75" i="56"/>
  <c r="T75" i="56"/>
  <c r="S75" i="56"/>
  <c r="O75" i="56"/>
  <c r="K75" i="56"/>
  <c r="Z74" i="56"/>
  <c r="Y74" i="56"/>
  <c r="X74" i="56"/>
  <c r="W74" i="56"/>
  <c r="V74" i="56"/>
  <c r="U74" i="56"/>
  <c r="T74" i="56"/>
  <c r="S74" i="56"/>
  <c r="O74" i="56"/>
  <c r="K74" i="56"/>
  <c r="Z73" i="56"/>
  <c r="Y73" i="56"/>
  <c r="X73" i="56"/>
  <c r="W73" i="56"/>
  <c r="V73" i="56"/>
  <c r="U73" i="56"/>
  <c r="T73" i="56"/>
  <c r="S73" i="56"/>
  <c r="O73" i="56"/>
  <c r="K73" i="56"/>
  <c r="Z72" i="56"/>
  <c r="Y72" i="56"/>
  <c r="X72" i="56"/>
  <c r="W72" i="56"/>
  <c r="V72" i="56"/>
  <c r="U72" i="56"/>
  <c r="T72" i="56"/>
  <c r="S72" i="56"/>
  <c r="O72" i="56"/>
  <c r="K72" i="56"/>
  <c r="Z71" i="56"/>
  <c r="Y71" i="56"/>
  <c r="X71" i="56"/>
  <c r="W71" i="56"/>
  <c r="V71" i="56"/>
  <c r="R22" i="56" s="1"/>
  <c r="U71" i="56"/>
  <c r="T71" i="56"/>
  <c r="R20" i="56" s="1"/>
  <c r="S71" i="56"/>
  <c r="O71" i="56"/>
  <c r="K71" i="56"/>
  <c r="Z70" i="56"/>
  <c r="R26" i="56" s="1"/>
  <c r="Y70" i="56"/>
  <c r="X70" i="56"/>
  <c r="R24" i="56" s="1"/>
  <c r="W70" i="56"/>
  <c r="V70" i="56"/>
  <c r="U70" i="56"/>
  <c r="T70" i="56"/>
  <c r="S70" i="56"/>
  <c r="O70" i="56"/>
  <c r="K70" i="56"/>
  <c r="C70" i="56"/>
  <c r="B71" i="56" s="1"/>
  <c r="C71" i="56" s="1"/>
  <c r="B72" i="56" s="1"/>
  <c r="C72" i="56" s="1"/>
  <c r="B73" i="56" s="1"/>
  <c r="C73" i="56" s="1"/>
  <c r="B74" i="56" s="1"/>
  <c r="C74" i="56" s="1"/>
  <c r="B75" i="56" s="1"/>
  <c r="C75" i="56" s="1"/>
  <c r="B76" i="56" s="1"/>
  <c r="C76" i="56" s="1"/>
  <c r="B77" i="56" s="1"/>
  <c r="C77" i="56" s="1"/>
  <c r="B78" i="56" s="1"/>
  <c r="C78" i="56" s="1"/>
  <c r="B79" i="56" s="1"/>
  <c r="C79" i="56" s="1"/>
  <c r="B80" i="56" s="1"/>
  <c r="C80" i="56" s="1"/>
  <c r="B70" i="56"/>
  <c r="A70" i="56"/>
  <c r="Z69" i="56"/>
  <c r="Y69" i="56"/>
  <c r="X69" i="56"/>
  <c r="W69" i="56"/>
  <c r="R23" i="56" s="1"/>
  <c r="V69" i="56"/>
  <c r="U69" i="56"/>
  <c r="R21" i="56" s="1"/>
  <c r="T69" i="56"/>
  <c r="S69" i="56"/>
  <c r="O69" i="56"/>
  <c r="K69" i="56"/>
  <c r="Z68" i="56"/>
  <c r="Y68" i="56"/>
  <c r="X68" i="56"/>
  <c r="W68" i="56"/>
  <c r="V68" i="56"/>
  <c r="U68" i="56"/>
  <c r="T68" i="56"/>
  <c r="S68" i="56"/>
  <c r="O68" i="56"/>
  <c r="K68" i="56"/>
  <c r="Z67" i="56"/>
  <c r="Y67" i="56"/>
  <c r="X67" i="56"/>
  <c r="W67" i="56"/>
  <c r="V67" i="56"/>
  <c r="U67" i="56"/>
  <c r="T67" i="56"/>
  <c r="S67" i="56"/>
  <c r="O67" i="56"/>
  <c r="K67" i="56"/>
  <c r="Z66" i="56"/>
  <c r="Y66" i="56"/>
  <c r="X66" i="56"/>
  <c r="W66" i="56"/>
  <c r="V66" i="56"/>
  <c r="U66" i="56"/>
  <c r="T66" i="56"/>
  <c r="S66" i="56"/>
  <c r="O66" i="56"/>
  <c r="K66" i="56"/>
  <c r="Z65" i="56"/>
  <c r="Y65" i="56"/>
  <c r="X65" i="56"/>
  <c r="W65" i="56"/>
  <c r="V65" i="56"/>
  <c r="U65" i="56"/>
  <c r="T65" i="56"/>
  <c r="S65" i="56"/>
  <c r="O65" i="56"/>
  <c r="K65" i="56"/>
  <c r="Z64" i="56"/>
  <c r="Y64" i="56"/>
  <c r="X64" i="56"/>
  <c r="W64" i="56"/>
  <c r="V64" i="56"/>
  <c r="U64" i="56"/>
  <c r="T64" i="56"/>
  <c r="S64" i="56"/>
  <c r="O64" i="56"/>
  <c r="K64" i="56"/>
  <c r="Z63" i="56"/>
  <c r="Y63" i="56"/>
  <c r="X63" i="56"/>
  <c r="W63" i="56"/>
  <c r="V63" i="56"/>
  <c r="U63" i="56"/>
  <c r="T63" i="56"/>
  <c r="S63" i="56"/>
  <c r="O63" i="56"/>
  <c r="K63" i="56"/>
  <c r="Z62" i="56"/>
  <c r="Y62" i="56"/>
  <c r="X62" i="56"/>
  <c r="W62" i="56"/>
  <c r="V62" i="56"/>
  <c r="U62" i="56"/>
  <c r="T62" i="56"/>
  <c r="S62" i="56"/>
  <c r="O62" i="56"/>
  <c r="K62" i="56"/>
  <c r="Z61" i="56"/>
  <c r="Y61" i="56"/>
  <c r="X61" i="56"/>
  <c r="W61" i="56"/>
  <c r="V61" i="56"/>
  <c r="U61" i="56"/>
  <c r="T61" i="56"/>
  <c r="S61" i="56"/>
  <c r="O61" i="56"/>
  <c r="K61" i="56"/>
  <c r="Z60" i="56"/>
  <c r="Y60" i="56"/>
  <c r="Y114" i="56" s="1"/>
  <c r="X60" i="56"/>
  <c r="W60" i="56"/>
  <c r="V60" i="56"/>
  <c r="U60" i="56"/>
  <c r="T60" i="56"/>
  <c r="S60" i="56"/>
  <c r="Q19" i="56" s="1"/>
  <c r="O60" i="56"/>
  <c r="K60" i="56"/>
  <c r="Z59" i="56"/>
  <c r="Y59" i="56"/>
  <c r="X59" i="56"/>
  <c r="W59" i="56"/>
  <c r="V59" i="56"/>
  <c r="U59" i="56"/>
  <c r="Q21" i="56" s="1"/>
  <c r="T59" i="56"/>
  <c r="S59" i="56"/>
  <c r="O59" i="56"/>
  <c r="K59" i="56"/>
  <c r="B59" i="56"/>
  <c r="C59" i="56" s="1"/>
  <c r="B60" i="56" s="1"/>
  <c r="C60" i="56" s="1"/>
  <c r="B61" i="56" s="1"/>
  <c r="C61" i="56" s="1"/>
  <c r="B62" i="56" s="1"/>
  <c r="C62" i="56" s="1"/>
  <c r="B63" i="56" s="1"/>
  <c r="C63" i="56" s="1"/>
  <c r="B64" i="56" s="1"/>
  <c r="C64" i="56" s="1"/>
  <c r="B65" i="56" s="1"/>
  <c r="C65" i="56" s="1"/>
  <c r="B66" i="56" s="1"/>
  <c r="C66" i="56" s="1"/>
  <c r="B67" i="56" s="1"/>
  <c r="C67" i="56" s="1"/>
  <c r="B68" i="56" s="1"/>
  <c r="C68" i="56" s="1"/>
  <c r="B69" i="56" s="1"/>
  <c r="C69" i="56" s="1"/>
  <c r="A59" i="56"/>
  <c r="Z58" i="56"/>
  <c r="Q26" i="56" s="1"/>
  <c r="Y58" i="56"/>
  <c r="X58" i="56"/>
  <c r="W58" i="56"/>
  <c r="V58" i="56"/>
  <c r="U58" i="56"/>
  <c r="T58" i="56"/>
  <c r="S58" i="56"/>
  <c r="O58" i="56"/>
  <c r="K58" i="56"/>
  <c r="Z57" i="56"/>
  <c r="Y57" i="56"/>
  <c r="X57" i="56"/>
  <c r="W57" i="56"/>
  <c r="V57" i="56"/>
  <c r="U57" i="56"/>
  <c r="T57" i="56"/>
  <c r="S57" i="56"/>
  <c r="O57" i="56"/>
  <c r="K57" i="56"/>
  <c r="Z56" i="56"/>
  <c r="Y56" i="56"/>
  <c r="X56" i="56"/>
  <c r="W56" i="56"/>
  <c r="V56" i="56"/>
  <c r="U56" i="56"/>
  <c r="T56" i="56"/>
  <c r="S56" i="56"/>
  <c r="O56" i="56"/>
  <c r="K56" i="56"/>
  <c r="Z55" i="56"/>
  <c r="Y55" i="56"/>
  <c r="X55" i="56"/>
  <c r="W55" i="56"/>
  <c r="V55" i="56"/>
  <c r="U55" i="56"/>
  <c r="T55" i="56"/>
  <c r="S55" i="56"/>
  <c r="O55" i="56"/>
  <c r="K55" i="56"/>
  <c r="Z54" i="56"/>
  <c r="Y54" i="56"/>
  <c r="X54" i="56"/>
  <c r="W54" i="56"/>
  <c r="V54" i="56"/>
  <c r="U54" i="56"/>
  <c r="T54" i="56"/>
  <c r="S54" i="56"/>
  <c r="O54" i="56"/>
  <c r="K54" i="56"/>
  <c r="Z53" i="56"/>
  <c r="Y53" i="56"/>
  <c r="X53" i="56"/>
  <c r="W53" i="56"/>
  <c r="V53" i="56"/>
  <c r="U53" i="56"/>
  <c r="T53" i="56"/>
  <c r="S53" i="56"/>
  <c r="O53" i="56"/>
  <c r="K53" i="56"/>
  <c r="Z52" i="56"/>
  <c r="Y52" i="56"/>
  <c r="X52" i="56"/>
  <c r="W52" i="56"/>
  <c r="V52" i="56"/>
  <c r="U52" i="56"/>
  <c r="T52" i="56"/>
  <c r="S52" i="56"/>
  <c r="O52" i="56"/>
  <c r="K52" i="56"/>
  <c r="Z51" i="56"/>
  <c r="Y51" i="56"/>
  <c r="X51" i="56"/>
  <c r="W51" i="56"/>
  <c r="V51" i="56"/>
  <c r="U51" i="56"/>
  <c r="T51" i="56"/>
  <c r="S51" i="56"/>
  <c r="O51" i="56"/>
  <c r="K51" i="56"/>
  <c r="Z50" i="56"/>
  <c r="Y50" i="56"/>
  <c r="X50" i="56"/>
  <c r="W50" i="56"/>
  <c r="V50" i="56"/>
  <c r="U50" i="56"/>
  <c r="T50" i="56"/>
  <c r="S50" i="56"/>
  <c r="O50" i="56"/>
  <c r="K50" i="56"/>
  <c r="Z49" i="56"/>
  <c r="Y49" i="56"/>
  <c r="X49" i="56"/>
  <c r="W49" i="56"/>
  <c r="V49" i="56"/>
  <c r="U49" i="56"/>
  <c r="T49" i="56"/>
  <c r="S49" i="56"/>
  <c r="O49" i="56"/>
  <c r="K49" i="56"/>
  <c r="Z48" i="56"/>
  <c r="P26" i="56" s="1"/>
  <c r="Y48" i="56"/>
  <c r="X48" i="56"/>
  <c r="W48" i="56"/>
  <c r="V48" i="56"/>
  <c r="U48" i="56"/>
  <c r="T48" i="56"/>
  <c r="P20" i="56" s="1"/>
  <c r="V20" i="56" s="1"/>
  <c r="S48" i="56"/>
  <c r="O48" i="56"/>
  <c r="K48" i="56"/>
  <c r="Z47" i="56"/>
  <c r="Z114" i="56" s="1"/>
  <c r="Y47" i="56"/>
  <c r="X47" i="56"/>
  <c r="P24" i="56" s="1"/>
  <c r="W47" i="56"/>
  <c r="W114" i="56" s="1"/>
  <c r="V47" i="56"/>
  <c r="P22" i="56" s="1"/>
  <c r="V22" i="56" s="1"/>
  <c r="U47" i="56"/>
  <c r="U114" i="56" s="1"/>
  <c r="T47" i="56"/>
  <c r="T114" i="56" s="1"/>
  <c r="S47" i="56"/>
  <c r="O47" i="56"/>
  <c r="K47" i="56"/>
  <c r="C47" i="56"/>
  <c r="B48" i="56" s="1"/>
  <c r="C48" i="56" s="1"/>
  <c r="B49" i="56" s="1"/>
  <c r="C49" i="56" s="1"/>
  <c r="B50" i="56" s="1"/>
  <c r="C50" i="56" s="1"/>
  <c r="B51" i="56" s="1"/>
  <c r="C51" i="56" s="1"/>
  <c r="B52" i="56" s="1"/>
  <c r="C52" i="56" s="1"/>
  <c r="B53" i="56" s="1"/>
  <c r="C53" i="56" s="1"/>
  <c r="B54" i="56" s="1"/>
  <c r="C54" i="56" s="1"/>
  <c r="B55" i="56" s="1"/>
  <c r="C55" i="56" s="1"/>
  <c r="B56" i="56" s="1"/>
  <c r="C56" i="56" s="1"/>
  <c r="B57" i="56" s="1"/>
  <c r="C57" i="56" s="1"/>
  <c r="B58" i="56" s="1"/>
  <c r="C58" i="56" s="1"/>
  <c r="B47" i="56"/>
  <c r="A47" i="56"/>
  <c r="L43" i="56"/>
  <c r="K42" i="56"/>
  <c r="K41" i="56"/>
  <c r="K40" i="56"/>
  <c r="K39" i="56"/>
  <c r="K38" i="56"/>
  <c r="K37" i="56"/>
  <c r="K43" i="56" s="1"/>
  <c r="K31" i="56"/>
  <c r="G31" i="56" s="1"/>
  <c r="F31" i="56"/>
  <c r="D31" i="56"/>
  <c r="A31" i="56"/>
  <c r="K29" i="56"/>
  <c r="L29" i="56" s="1"/>
  <c r="F29" i="56"/>
  <c r="D29" i="56"/>
  <c r="A29" i="56"/>
  <c r="L27" i="56"/>
  <c r="K27" i="56"/>
  <c r="G27" i="56" s="1"/>
  <c r="F27" i="56"/>
  <c r="D27" i="56"/>
  <c r="A27" i="56"/>
  <c r="U26" i="56"/>
  <c r="T25" i="56"/>
  <c r="R25" i="56"/>
  <c r="P25" i="56"/>
  <c r="L25" i="56"/>
  <c r="K25" i="56"/>
  <c r="G25" i="56"/>
  <c r="F25" i="56"/>
  <c r="D25" i="56"/>
  <c r="A25" i="56"/>
  <c r="Q24" i="56"/>
  <c r="T23" i="56"/>
  <c r="Q23" i="56"/>
  <c r="P23" i="56"/>
  <c r="L23" i="56"/>
  <c r="K23" i="56"/>
  <c r="G23" i="56"/>
  <c r="F23" i="56"/>
  <c r="D23" i="56"/>
  <c r="A23" i="56"/>
  <c r="S22" i="56"/>
  <c r="Q22" i="56"/>
  <c r="P21" i="56"/>
  <c r="L21" i="56"/>
  <c r="K21" i="56"/>
  <c r="K34" i="56" s="1"/>
  <c r="L33" i="56" s="1"/>
  <c r="G21" i="56"/>
  <c r="F21" i="56"/>
  <c r="D21" i="56"/>
  <c r="A21" i="56"/>
  <c r="U20" i="56"/>
  <c r="S20" i="56"/>
  <c r="Q20" i="56"/>
  <c r="T19" i="56"/>
  <c r="R19" i="56"/>
  <c r="H25" i="56" s="1"/>
  <c r="P19" i="56"/>
  <c r="K158" i="94" l="1"/>
  <c r="Q137" i="94"/>
  <c r="Q141" i="94"/>
  <c r="Q135" i="94"/>
  <c r="Q139" i="94"/>
  <c r="V139" i="94" s="1"/>
  <c r="Q134" i="94"/>
  <c r="Q138" i="94"/>
  <c r="Q136" i="94"/>
  <c r="Q140" i="94"/>
  <c r="T229" i="94"/>
  <c r="X229" i="94"/>
  <c r="W229" i="94"/>
  <c r="P141" i="94"/>
  <c r="V141" i="94" s="1"/>
  <c r="P137" i="94"/>
  <c r="V137" i="94" s="1"/>
  <c r="P136" i="94"/>
  <c r="S229" i="94"/>
  <c r="P135" i="94"/>
  <c r="V135" i="94" s="1"/>
  <c r="P138" i="94"/>
  <c r="U229" i="94"/>
  <c r="Y229" i="94"/>
  <c r="P134" i="94"/>
  <c r="V229" i="94"/>
  <c r="Z229" i="94"/>
  <c r="G138" i="94"/>
  <c r="G136" i="94"/>
  <c r="P20" i="94"/>
  <c r="I31" i="94"/>
  <c r="H3" i="94"/>
  <c r="G21" i="94"/>
  <c r="P21" i="94"/>
  <c r="V21" i="94" s="1"/>
  <c r="W114" i="94"/>
  <c r="U114" i="94"/>
  <c r="P22" i="94"/>
  <c r="V22" i="94" s="1"/>
  <c r="Z114" i="94"/>
  <c r="S114" i="94"/>
  <c r="T114" i="94"/>
  <c r="X114" i="94"/>
  <c r="Y114" i="94"/>
  <c r="P23" i="94"/>
  <c r="V23" i="94" s="1"/>
  <c r="P24" i="94"/>
  <c r="V24" i="94" s="1"/>
  <c r="P25" i="94"/>
  <c r="V25" i="94" s="1"/>
  <c r="P26" i="94"/>
  <c r="V26" i="94" s="1"/>
  <c r="P19" i="94"/>
  <c r="V19" i="94" s="1"/>
  <c r="L32" i="94"/>
  <c r="J146" i="94"/>
  <c r="Q27" i="94"/>
  <c r="I23" i="94"/>
  <c r="L147" i="94"/>
  <c r="I29" i="94"/>
  <c r="V20" i="94"/>
  <c r="H25" i="94"/>
  <c r="J25" i="94" s="1"/>
  <c r="L26" i="94" s="1"/>
  <c r="R27" i="94"/>
  <c r="I25" i="94" s="1"/>
  <c r="J27" i="94"/>
  <c r="L28" i="94" s="1"/>
  <c r="J23" i="94"/>
  <c r="L24" i="94" s="1"/>
  <c r="G31" i="94"/>
  <c r="U142" i="94"/>
  <c r="I146" i="94" s="1"/>
  <c r="L145" i="94"/>
  <c r="H31" i="94"/>
  <c r="J31" i="94" s="1"/>
  <c r="K149" i="94"/>
  <c r="H29" i="94"/>
  <c r="J29" i="94" s="1"/>
  <c r="L30" i="94" s="1"/>
  <c r="V114" i="94"/>
  <c r="G146" i="94"/>
  <c r="L31" i="94"/>
  <c r="S27" i="94"/>
  <c r="I27" i="94" s="1"/>
  <c r="G144" i="94"/>
  <c r="P140" i="94"/>
  <c r="K34" i="94"/>
  <c r="L146" i="94"/>
  <c r="P20" i="93"/>
  <c r="T114" i="93"/>
  <c r="T27" i="93"/>
  <c r="I29" i="93" s="1"/>
  <c r="J29" i="93"/>
  <c r="V21" i="93"/>
  <c r="Q19" i="93"/>
  <c r="S114" i="93"/>
  <c r="V23" i="93"/>
  <c r="T142" i="93"/>
  <c r="I138" i="93"/>
  <c r="I142" i="93"/>
  <c r="V134" i="93"/>
  <c r="H136" i="93"/>
  <c r="J136" i="93" s="1"/>
  <c r="J31" i="93"/>
  <c r="L32" i="93" s="1"/>
  <c r="H21" i="93"/>
  <c r="J21" i="93" s="1"/>
  <c r="V26" i="93"/>
  <c r="I27" i="93"/>
  <c r="I140" i="93"/>
  <c r="R27" i="93"/>
  <c r="I25" i="93" s="1"/>
  <c r="H27" i="93"/>
  <c r="J27" i="93" s="1"/>
  <c r="L28" i="93" s="1"/>
  <c r="S27" i="93"/>
  <c r="H31" i="93"/>
  <c r="G136" i="93"/>
  <c r="G138" i="93"/>
  <c r="G140" i="93"/>
  <c r="G142" i="93"/>
  <c r="K149" i="93"/>
  <c r="L148" i="93" s="1"/>
  <c r="P25" i="93"/>
  <c r="V25" i="93" s="1"/>
  <c r="V114" i="93"/>
  <c r="Q21" i="93"/>
  <c r="S229" i="93"/>
  <c r="X114" i="93"/>
  <c r="I146" i="93"/>
  <c r="U229" i="93"/>
  <c r="L29" i="93"/>
  <c r="Z114" i="93"/>
  <c r="P140" i="93"/>
  <c r="V140" i="93" s="1"/>
  <c r="H144" i="93"/>
  <c r="J144" i="93" s="1"/>
  <c r="L145" i="93" s="1"/>
  <c r="L30" i="93"/>
  <c r="I144" i="93"/>
  <c r="V25" i="92"/>
  <c r="H27" i="92"/>
  <c r="J27" i="92" s="1"/>
  <c r="L28" i="92" s="1"/>
  <c r="S27" i="92"/>
  <c r="I27" i="92" s="1"/>
  <c r="T142" i="92"/>
  <c r="I144" i="92" s="1"/>
  <c r="I138" i="92"/>
  <c r="J31" i="92"/>
  <c r="L32" i="92" s="1"/>
  <c r="V20" i="92"/>
  <c r="I142" i="92"/>
  <c r="P142" i="92"/>
  <c r="V142" i="92" s="1"/>
  <c r="H136" i="92"/>
  <c r="J136" i="92" s="1"/>
  <c r="V134" i="92"/>
  <c r="I140" i="92"/>
  <c r="V22" i="92"/>
  <c r="H23" i="92"/>
  <c r="J23" i="92" s="1"/>
  <c r="L24" i="92" s="1"/>
  <c r="V19" i="92"/>
  <c r="Q27" i="92"/>
  <c r="I23" i="92"/>
  <c r="P27" i="92"/>
  <c r="V27" i="92" s="1"/>
  <c r="H21" i="92"/>
  <c r="J21" i="92" s="1"/>
  <c r="V26" i="92"/>
  <c r="H31" i="92"/>
  <c r="T114" i="92"/>
  <c r="G136" i="92"/>
  <c r="G138" i="92"/>
  <c r="G140" i="92"/>
  <c r="G142" i="92"/>
  <c r="K149" i="92"/>
  <c r="L148" i="92" s="1"/>
  <c r="G29" i="92"/>
  <c r="H3" i="92"/>
  <c r="V114" i="92"/>
  <c r="I29" i="92"/>
  <c r="S229" i="92"/>
  <c r="S114" i="92"/>
  <c r="R27" i="92"/>
  <c r="I25" i="92" s="1"/>
  <c r="X114" i="92"/>
  <c r="G144" i="92"/>
  <c r="I146" i="92"/>
  <c r="U229" i="92"/>
  <c r="L29" i="92"/>
  <c r="Z114" i="92"/>
  <c r="P140" i="92"/>
  <c r="V140" i="92" s="1"/>
  <c r="H144" i="92"/>
  <c r="J144" i="92" s="1"/>
  <c r="L145" i="92" s="1"/>
  <c r="L30" i="92"/>
  <c r="Q27" i="91"/>
  <c r="V20" i="91"/>
  <c r="V21" i="91"/>
  <c r="I25" i="91"/>
  <c r="I29" i="91"/>
  <c r="J146" i="91"/>
  <c r="J149" i="91" s="1"/>
  <c r="L147" i="91"/>
  <c r="I21" i="91"/>
  <c r="V24" i="91"/>
  <c r="L137" i="91"/>
  <c r="R27" i="91"/>
  <c r="I23" i="91"/>
  <c r="J21" i="91"/>
  <c r="J23" i="91"/>
  <c r="L24" i="91" s="1"/>
  <c r="J25" i="91"/>
  <c r="L26" i="91" s="1"/>
  <c r="J27" i="91"/>
  <c r="L28" i="91" s="1"/>
  <c r="G31" i="91"/>
  <c r="U142" i="91"/>
  <c r="I146" i="91" s="1"/>
  <c r="L145" i="91"/>
  <c r="H31" i="91"/>
  <c r="J31" i="91" s="1"/>
  <c r="L32" i="91" s="1"/>
  <c r="K149" i="91"/>
  <c r="L148" i="91" s="1"/>
  <c r="P27" i="91"/>
  <c r="H29" i="91"/>
  <c r="J29" i="91" s="1"/>
  <c r="L30" i="91" s="1"/>
  <c r="V114" i="91"/>
  <c r="G146" i="91"/>
  <c r="P140" i="91"/>
  <c r="V140" i="91" s="1"/>
  <c r="U27" i="91"/>
  <c r="I31" i="91" s="1"/>
  <c r="L146" i="91"/>
  <c r="S27" i="90"/>
  <c r="V21" i="90"/>
  <c r="V23" i="90"/>
  <c r="V25" i="90"/>
  <c r="V134" i="90"/>
  <c r="V26" i="90"/>
  <c r="S142" i="90"/>
  <c r="I142" i="90" s="1"/>
  <c r="H25" i="90"/>
  <c r="R27" i="90"/>
  <c r="V19" i="90"/>
  <c r="I146" i="90"/>
  <c r="T27" i="90"/>
  <c r="I29" i="90" s="1"/>
  <c r="Q142" i="90"/>
  <c r="I138" i="90" s="1"/>
  <c r="V138" i="90"/>
  <c r="T142" i="90"/>
  <c r="I144" i="90" s="1"/>
  <c r="H144" i="90"/>
  <c r="J144" i="90" s="1"/>
  <c r="L145" i="90" s="1"/>
  <c r="I27" i="90"/>
  <c r="V140" i="90"/>
  <c r="P27" i="90"/>
  <c r="I23" i="90"/>
  <c r="I25" i="90"/>
  <c r="V135" i="90"/>
  <c r="Q20" i="90"/>
  <c r="Q27" i="90" s="1"/>
  <c r="J21" i="90"/>
  <c r="J23" i="90"/>
  <c r="L24" i="90" s="1"/>
  <c r="J25" i="90"/>
  <c r="L26" i="90" s="1"/>
  <c r="Q26" i="90"/>
  <c r="H23" i="90" s="1"/>
  <c r="J27" i="90"/>
  <c r="L28" i="90" s="1"/>
  <c r="G31" i="90"/>
  <c r="U142" i="90"/>
  <c r="H31" i="90"/>
  <c r="J31" i="90" s="1"/>
  <c r="L32" i="90" s="1"/>
  <c r="K149" i="90"/>
  <c r="L148" i="90" s="1"/>
  <c r="L21" i="90"/>
  <c r="L23" i="90"/>
  <c r="L25" i="90"/>
  <c r="L27" i="90"/>
  <c r="I31" i="90"/>
  <c r="H138" i="90"/>
  <c r="J138" i="90" s="1"/>
  <c r="L139" i="90" s="1"/>
  <c r="H140" i="90"/>
  <c r="J140" i="90" s="1"/>
  <c r="L141" i="90" s="1"/>
  <c r="H3" i="90"/>
  <c r="V114" i="90"/>
  <c r="P141" i="90"/>
  <c r="V141" i="90" s="1"/>
  <c r="S229" i="90"/>
  <c r="L31" i="90"/>
  <c r="X114" i="90"/>
  <c r="G144" i="90"/>
  <c r="G21" i="90"/>
  <c r="V22" i="89"/>
  <c r="H25" i="89"/>
  <c r="J25" i="89" s="1"/>
  <c r="L26" i="89" s="1"/>
  <c r="R27" i="89"/>
  <c r="I25" i="89" s="1"/>
  <c r="I136" i="89"/>
  <c r="L137" i="89"/>
  <c r="J149" i="89"/>
  <c r="L28" i="89"/>
  <c r="H21" i="89"/>
  <c r="J21" i="89" s="1"/>
  <c r="V19" i="89"/>
  <c r="P27" i="89"/>
  <c r="Q27" i="89"/>
  <c r="I23" i="89" s="1"/>
  <c r="J23" i="89"/>
  <c r="V21" i="89"/>
  <c r="L24" i="89"/>
  <c r="V26" i="89"/>
  <c r="I29" i="89"/>
  <c r="G31" i="89"/>
  <c r="S114" i="89"/>
  <c r="U142" i="89"/>
  <c r="V142" i="89" s="1"/>
  <c r="L145" i="89"/>
  <c r="U114" i="89"/>
  <c r="V134" i="89"/>
  <c r="H3" i="89"/>
  <c r="S27" i="89"/>
  <c r="I27" i="89" s="1"/>
  <c r="G144" i="89"/>
  <c r="I144" i="89"/>
  <c r="G21" i="89"/>
  <c r="G23" i="89"/>
  <c r="G25" i="89"/>
  <c r="G27" i="89"/>
  <c r="K34" i="89"/>
  <c r="L33" i="89" s="1"/>
  <c r="H21" i="88"/>
  <c r="V19" i="88"/>
  <c r="P27" i="88"/>
  <c r="Q27" i="88"/>
  <c r="I23" i="88" s="1"/>
  <c r="I29" i="88"/>
  <c r="J146" i="88"/>
  <c r="L147" i="88" s="1"/>
  <c r="V26" i="88"/>
  <c r="V21" i="88"/>
  <c r="L24" i="88"/>
  <c r="H25" i="88"/>
  <c r="J25" i="88" s="1"/>
  <c r="L26" i="88" s="1"/>
  <c r="R27" i="88"/>
  <c r="I25" i="88" s="1"/>
  <c r="V22" i="88"/>
  <c r="I136" i="88"/>
  <c r="L28" i="88"/>
  <c r="L137" i="88"/>
  <c r="J149" i="88"/>
  <c r="J21" i="88"/>
  <c r="S114" i="88"/>
  <c r="U142" i="88"/>
  <c r="V142" i="88" s="1"/>
  <c r="L145" i="88"/>
  <c r="H31" i="88"/>
  <c r="J31" i="88" s="1"/>
  <c r="L32" i="88" s="1"/>
  <c r="K149" i="88"/>
  <c r="L148" i="88" s="1"/>
  <c r="U114" i="88"/>
  <c r="H3" i="88"/>
  <c r="H29" i="88"/>
  <c r="J29" i="88" s="1"/>
  <c r="L30" i="88" s="1"/>
  <c r="S27" i="88"/>
  <c r="I27" i="88" s="1"/>
  <c r="G144" i="88"/>
  <c r="G21" i="88"/>
  <c r="G23" i="88"/>
  <c r="G25" i="88"/>
  <c r="G27" i="88"/>
  <c r="K34" i="88"/>
  <c r="L33" i="88" s="1"/>
  <c r="J21" i="87"/>
  <c r="L22" i="87"/>
  <c r="L147" i="87"/>
  <c r="R27" i="87"/>
  <c r="L24" i="87"/>
  <c r="J25" i="87"/>
  <c r="L26" i="87" s="1"/>
  <c r="V23" i="87"/>
  <c r="I25" i="87"/>
  <c r="H27" i="87"/>
  <c r="S27" i="87"/>
  <c r="J27" i="87"/>
  <c r="L28" i="87" s="1"/>
  <c r="I27" i="87"/>
  <c r="L137" i="87"/>
  <c r="J149" i="87"/>
  <c r="G31" i="87"/>
  <c r="U142" i="87"/>
  <c r="I146" i="87" s="1"/>
  <c r="L145" i="87"/>
  <c r="H31" i="87"/>
  <c r="J31" i="87" s="1"/>
  <c r="L32" i="87" s="1"/>
  <c r="K149" i="87"/>
  <c r="L148" i="87" s="1"/>
  <c r="P27" i="87"/>
  <c r="H29" i="87"/>
  <c r="J29" i="87" s="1"/>
  <c r="L30" i="87" s="1"/>
  <c r="V114" i="87"/>
  <c r="L31" i="87"/>
  <c r="G144" i="87"/>
  <c r="P140" i="87"/>
  <c r="V140" i="87" s="1"/>
  <c r="I144" i="87"/>
  <c r="G21" i="87"/>
  <c r="G23" i="87"/>
  <c r="G25" i="87"/>
  <c r="G27" i="87"/>
  <c r="K34" i="87"/>
  <c r="L33" i="87" s="1"/>
  <c r="L146" i="87"/>
  <c r="V19" i="87"/>
  <c r="H25" i="86"/>
  <c r="J25" i="86" s="1"/>
  <c r="L26" i="86" s="1"/>
  <c r="V19" i="86"/>
  <c r="R27" i="86"/>
  <c r="I25" i="86" s="1"/>
  <c r="L147" i="86"/>
  <c r="I136" i="86"/>
  <c r="V142" i="86"/>
  <c r="V25" i="86"/>
  <c r="L28" i="86"/>
  <c r="L32" i="86"/>
  <c r="L137" i="86"/>
  <c r="J149" i="86"/>
  <c r="Q27" i="86"/>
  <c r="I23" i="86" s="1"/>
  <c r="V26" i="86"/>
  <c r="I29" i="86"/>
  <c r="V22" i="86"/>
  <c r="J21" i="86"/>
  <c r="J23" i="86"/>
  <c r="L24" i="86" s="1"/>
  <c r="J27" i="86"/>
  <c r="G31" i="86"/>
  <c r="U142" i="86"/>
  <c r="I146" i="86" s="1"/>
  <c r="L145" i="86"/>
  <c r="H3" i="86"/>
  <c r="P27" i="86"/>
  <c r="H29" i="86"/>
  <c r="J29" i="86" s="1"/>
  <c r="L30" i="86" s="1"/>
  <c r="V114" i="86"/>
  <c r="G146" i="86"/>
  <c r="S27" i="86"/>
  <c r="I27" i="86" s="1"/>
  <c r="G144" i="86"/>
  <c r="G21" i="86"/>
  <c r="G23" i="86"/>
  <c r="G25" i="86"/>
  <c r="G27" i="86"/>
  <c r="K34" i="86"/>
  <c r="L33" i="86" s="1"/>
  <c r="L146" i="86"/>
  <c r="P138" i="74"/>
  <c r="Q134" i="74"/>
  <c r="W229" i="74"/>
  <c r="T229" i="74"/>
  <c r="P135" i="74"/>
  <c r="V135" i="74" s="1"/>
  <c r="P134" i="74"/>
  <c r="P137" i="74"/>
  <c r="V137" i="74" s="1"/>
  <c r="Z229" i="74"/>
  <c r="P139" i="74"/>
  <c r="V139" i="74" s="1"/>
  <c r="P136" i="74"/>
  <c r="P140" i="74"/>
  <c r="V140" i="74" s="1"/>
  <c r="U229" i="74"/>
  <c r="U114" i="68"/>
  <c r="P21" i="68"/>
  <c r="P25" i="68"/>
  <c r="V25" i="68" s="1"/>
  <c r="P22" i="68"/>
  <c r="V22" i="68" s="1"/>
  <c r="P20" i="68"/>
  <c r="V20" i="68" s="1"/>
  <c r="K43" i="68"/>
  <c r="H3" i="68"/>
  <c r="P138" i="67"/>
  <c r="V138" i="67" s="1"/>
  <c r="U229" i="67"/>
  <c r="X229" i="67"/>
  <c r="P135" i="67"/>
  <c r="V135" i="67" s="1"/>
  <c r="P140" i="67"/>
  <c r="V140" i="67" s="1"/>
  <c r="H3" i="67"/>
  <c r="Z114" i="67"/>
  <c r="P21" i="67"/>
  <c r="W114" i="67"/>
  <c r="S114" i="67"/>
  <c r="P24" i="67"/>
  <c r="V24" i="67" s="1"/>
  <c r="P20" i="67"/>
  <c r="V20" i="67" s="1"/>
  <c r="P25" i="67"/>
  <c r="U114" i="67"/>
  <c r="P22" i="67"/>
  <c r="V22" i="67" s="1"/>
  <c r="X114" i="67"/>
  <c r="U114" i="63"/>
  <c r="P19" i="63"/>
  <c r="H21" i="63" s="1"/>
  <c r="J21" i="63" s="1"/>
  <c r="P21" i="63"/>
  <c r="V21" i="63" s="1"/>
  <c r="Z114" i="63"/>
  <c r="V114" i="63"/>
  <c r="W114" i="63"/>
  <c r="S114" i="63"/>
  <c r="P140" i="62"/>
  <c r="U229" i="62"/>
  <c r="P136" i="62"/>
  <c r="V136" i="62"/>
  <c r="P138" i="62"/>
  <c r="V140" i="62"/>
  <c r="P135" i="62"/>
  <c r="V135" i="62" s="1"/>
  <c r="K43" i="62"/>
  <c r="P22" i="62"/>
  <c r="W114" i="62"/>
  <c r="H3" i="62"/>
  <c r="P19" i="62"/>
  <c r="H21" i="62" s="1"/>
  <c r="J21" i="62" s="1"/>
  <c r="L21" i="62" s="1"/>
  <c r="P24" i="62"/>
  <c r="T114" i="62"/>
  <c r="Y114" i="62"/>
  <c r="V114" i="62"/>
  <c r="Z114" i="62"/>
  <c r="P25" i="62"/>
  <c r="V25" i="62" s="1"/>
  <c r="U114" i="62"/>
  <c r="P21" i="62"/>
  <c r="V21" i="62" s="1"/>
  <c r="P23" i="62"/>
  <c r="V23" i="62" s="1"/>
  <c r="S114" i="62"/>
  <c r="P26" i="62"/>
  <c r="V26" i="62" s="1"/>
  <c r="P20" i="62"/>
  <c r="P27" i="75"/>
  <c r="J23" i="75"/>
  <c r="L24" i="75" s="1"/>
  <c r="V25" i="75"/>
  <c r="H25" i="75"/>
  <c r="R27" i="75"/>
  <c r="I25" i="75" s="1"/>
  <c r="H144" i="75"/>
  <c r="T142" i="75"/>
  <c r="I144" i="75" s="1"/>
  <c r="J144" i="75"/>
  <c r="L145" i="75" s="1"/>
  <c r="H138" i="75"/>
  <c r="J138" i="75" s="1"/>
  <c r="L139" i="75" s="1"/>
  <c r="H142" i="75"/>
  <c r="S142" i="75"/>
  <c r="H146" i="75"/>
  <c r="J146" i="75" s="1"/>
  <c r="L147" i="75" s="1"/>
  <c r="U142" i="75"/>
  <c r="J25" i="75"/>
  <c r="L26" i="75" s="1"/>
  <c r="V20" i="75"/>
  <c r="J140" i="75"/>
  <c r="V139" i="75"/>
  <c r="V137" i="75"/>
  <c r="U140" i="75"/>
  <c r="V21" i="75"/>
  <c r="J29" i="75"/>
  <c r="L30" i="75" s="1"/>
  <c r="H29" i="75"/>
  <c r="T27" i="75"/>
  <c r="H31" i="75"/>
  <c r="J31" i="75" s="1"/>
  <c r="L32" i="75" s="1"/>
  <c r="U27" i="75"/>
  <c r="I31" i="75" s="1"/>
  <c r="Y229" i="75"/>
  <c r="V140" i="75"/>
  <c r="V22" i="75"/>
  <c r="H27" i="75"/>
  <c r="S27" i="75"/>
  <c r="I27" i="75" s="1"/>
  <c r="J142" i="75"/>
  <c r="L143" i="75" s="1"/>
  <c r="J27" i="75"/>
  <c r="L28" i="75" s="1"/>
  <c r="V23" i="75"/>
  <c r="L141" i="75"/>
  <c r="I142" i="75"/>
  <c r="Q21" i="75"/>
  <c r="Q27" i="75" s="1"/>
  <c r="I23" i="75" s="1"/>
  <c r="S114" i="75"/>
  <c r="Q136" i="75"/>
  <c r="V136" i="75" s="1"/>
  <c r="L31" i="75"/>
  <c r="R142" i="75"/>
  <c r="I140" i="75" s="1"/>
  <c r="L146" i="75"/>
  <c r="V114" i="75"/>
  <c r="V229" i="75"/>
  <c r="I29" i="75"/>
  <c r="G31" i="75"/>
  <c r="X114" i="75"/>
  <c r="K149" i="75"/>
  <c r="L148" i="75" s="1"/>
  <c r="X229" i="75"/>
  <c r="V19" i="75"/>
  <c r="V134" i="75"/>
  <c r="L138" i="75"/>
  <c r="L140" i="75"/>
  <c r="L142" i="75"/>
  <c r="I146" i="75"/>
  <c r="P26" i="75"/>
  <c r="P141" i="75"/>
  <c r="P142" i="75" s="1"/>
  <c r="K43" i="74"/>
  <c r="U19" i="74"/>
  <c r="J140" i="74"/>
  <c r="J27" i="74"/>
  <c r="L28" i="74" s="1"/>
  <c r="P24" i="74"/>
  <c r="X114" i="74"/>
  <c r="S27" i="74"/>
  <c r="H27" i="74"/>
  <c r="V136" i="74"/>
  <c r="S142" i="74"/>
  <c r="I142" i="74" s="1"/>
  <c r="H142" i="74"/>
  <c r="J142" i="74" s="1"/>
  <c r="L143" i="74" s="1"/>
  <c r="H25" i="74"/>
  <c r="J25" i="74" s="1"/>
  <c r="L26" i="74" s="1"/>
  <c r="Z114" i="74"/>
  <c r="V138" i="74"/>
  <c r="J144" i="74"/>
  <c r="L145" i="74" s="1"/>
  <c r="H138" i="74"/>
  <c r="J138" i="74" s="1"/>
  <c r="L139" i="74" s="1"/>
  <c r="Q142" i="74"/>
  <c r="I138" i="74" s="1"/>
  <c r="H146" i="74"/>
  <c r="J146" i="74" s="1"/>
  <c r="L147" i="74" s="1"/>
  <c r="U142" i="74"/>
  <c r="V25" i="74"/>
  <c r="T114" i="74"/>
  <c r="Q19" i="74"/>
  <c r="V19" i="74" s="1"/>
  <c r="S114" i="74"/>
  <c r="T20" i="74"/>
  <c r="R22" i="74"/>
  <c r="V22" i="74" s="1"/>
  <c r="L141" i="74"/>
  <c r="J29" i="74"/>
  <c r="L30" i="74" s="1"/>
  <c r="G31" i="74"/>
  <c r="L31" i="74"/>
  <c r="P20" i="74"/>
  <c r="V20" i="74" s="1"/>
  <c r="T24" i="74"/>
  <c r="T27" i="74" s="1"/>
  <c r="I29" i="74" s="1"/>
  <c r="U23" i="74"/>
  <c r="V23" i="74" s="1"/>
  <c r="S229" i="74"/>
  <c r="G21" i="74"/>
  <c r="R27" i="74"/>
  <c r="G136" i="74"/>
  <c r="G138" i="74"/>
  <c r="G140" i="74"/>
  <c r="G142" i="74"/>
  <c r="R142" i="74"/>
  <c r="L146" i="74"/>
  <c r="I25" i="74"/>
  <c r="I27" i="74"/>
  <c r="V114" i="74"/>
  <c r="I140" i="74"/>
  <c r="T142" i="74"/>
  <c r="I144" i="74" s="1"/>
  <c r="V229" i="74"/>
  <c r="G146" i="74"/>
  <c r="K34" i="74"/>
  <c r="L33" i="74" s="1"/>
  <c r="K149" i="74"/>
  <c r="X229" i="74"/>
  <c r="Y114" i="74"/>
  <c r="V134" i="74"/>
  <c r="L138" i="74"/>
  <c r="L140" i="74"/>
  <c r="L142" i="74"/>
  <c r="I146" i="74"/>
  <c r="Y229" i="74"/>
  <c r="P26" i="74"/>
  <c r="V26" i="74" s="1"/>
  <c r="P141" i="74"/>
  <c r="V141" i="74" s="1"/>
  <c r="V21" i="73"/>
  <c r="J140" i="73"/>
  <c r="L141" i="73" s="1"/>
  <c r="V135" i="73"/>
  <c r="Q142" i="73"/>
  <c r="H138" i="73"/>
  <c r="J21" i="73"/>
  <c r="V26" i="73"/>
  <c r="J31" i="73"/>
  <c r="L32" i="73" s="1"/>
  <c r="H146" i="73"/>
  <c r="J146" i="73" s="1"/>
  <c r="L147" i="73" s="1"/>
  <c r="U142" i="73"/>
  <c r="P27" i="73"/>
  <c r="H144" i="73"/>
  <c r="J144" i="73" s="1"/>
  <c r="L145" i="73" s="1"/>
  <c r="T142" i="73"/>
  <c r="J29" i="73"/>
  <c r="L30" i="73" s="1"/>
  <c r="J138" i="73"/>
  <c r="L139" i="73" s="1"/>
  <c r="H29" i="73"/>
  <c r="T27" i="73"/>
  <c r="H31" i="73"/>
  <c r="U27" i="73"/>
  <c r="S142" i="73"/>
  <c r="I142" i="73" s="1"/>
  <c r="V136" i="73"/>
  <c r="V140" i="73"/>
  <c r="J27" i="73"/>
  <c r="L28" i="73" s="1"/>
  <c r="V24" i="73"/>
  <c r="S229" i="73"/>
  <c r="Q19" i="73"/>
  <c r="R27" i="73"/>
  <c r="L31" i="73"/>
  <c r="R142" i="73"/>
  <c r="I140" i="73" s="1"/>
  <c r="L146" i="73"/>
  <c r="H21" i="73"/>
  <c r="I21" i="73"/>
  <c r="I25" i="73"/>
  <c r="I27" i="73"/>
  <c r="I138" i="73"/>
  <c r="I29" i="73"/>
  <c r="G31" i="73"/>
  <c r="I144" i="73"/>
  <c r="X114" i="73"/>
  <c r="X229" i="73"/>
  <c r="I31" i="73"/>
  <c r="V134" i="73"/>
  <c r="I146" i="73"/>
  <c r="P141" i="73"/>
  <c r="V141" i="73" s="1"/>
  <c r="L26" i="72"/>
  <c r="I138" i="72"/>
  <c r="I146" i="72"/>
  <c r="P27" i="72"/>
  <c r="V137" i="72"/>
  <c r="J140" i="72"/>
  <c r="L141" i="72" s="1"/>
  <c r="V141" i="72"/>
  <c r="V135" i="72"/>
  <c r="H25" i="72"/>
  <c r="J136" i="72"/>
  <c r="V138" i="72"/>
  <c r="I140" i="72"/>
  <c r="J144" i="72"/>
  <c r="L145" i="72" s="1"/>
  <c r="Q142" i="72"/>
  <c r="H138" i="72"/>
  <c r="J138" i="72" s="1"/>
  <c r="L139" i="72" s="1"/>
  <c r="H144" i="72"/>
  <c r="T142" i="72"/>
  <c r="I144" i="72" s="1"/>
  <c r="H146" i="72"/>
  <c r="J146" i="72" s="1"/>
  <c r="L147" i="72" s="1"/>
  <c r="U142" i="72"/>
  <c r="S27" i="72"/>
  <c r="I136" i="72"/>
  <c r="V139" i="72"/>
  <c r="H31" i="72"/>
  <c r="J31" i="72" s="1"/>
  <c r="L32" i="72" s="1"/>
  <c r="U27" i="72"/>
  <c r="I31" i="72" s="1"/>
  <c r="V26" i="72"/>
  <c r="V20" i="72"/>
  <c r="J25" i="72"/>
  <c r="H29" i="72"/>
  <c r="J29" i="72" s="1"/>
  <c r="L30" i="72" s="1"/>
  <c r="T27" i="72"/>
  <c r="I29" i="72" s="1"/>
  <c r="S142" i="72"/>
  <c r="I142" i="72" s="1"/>
  <c r="V140" i="72"/>
  <c r="S229" i="72"/>
  <c r="Q19" i="72"/>
  <c r="G21" i="72"/>
  <c r="G23" i="72"/>
  <c r="G25" i="72"/>
  <c r="G27" i="72"/>
  <c r="R27" i="72"/>
  <c r="L31" i="72"/>
  <c r="G136" i="72"/>
  <c r="G142" i="72"/>
  <c r="R142" i="72"/>
  <c r="L146" i="72"/>
  <c r="H21" i="72"/>
  <c r="J21" i="72" s="1"/>
  <c r="H27" i="72"/>
  <c r="J27" i="72" s="1"/>
  <c r="L28" i="72" s="1"/>
  <c r="H136" i="72"/>
  <c r="H142" i="72"/>
  <c r="J142" i="72" s="1"/>
  <c r="L143" i="72" s="1"/>
  <c r="I25" i="72"/>
  <c r="I27" i="72"/>
  <c r="G31" i="72"/>
  <c r="K34" i="72"/>
  <c r="L33" i="72" s="1"/>
  <c r="X114" i="72"/>
  <c r="X229" i="72"/>
  <c r="V19" i="72"/>
  <c r="L21" i="72"/>
  <c r="L23" i="72"/>
  <c r="L25" i="72"/>
  <c r="L27" i="72"/>
  <c r="V134" i="72"/>
  <c r="L143" i="71"/>
  <c r="L26" i="71"/>
  <c r="P142" i="71"/>
  <c r="P27" i="71"/>
  <c r="I21" i="71" s="1"/>
  <c r="V25" i="71"/>
  <c r="H140" i="71"/>
  <c r="V135" i="71"/>
  <c r="J29" i="71"/>
  <c r="L30" i="71" s="1"/>
  <c r="V20" i="71"/>
  <c r="H138" i="71"/>
  <c r="J138" i="71" s="1"/>
  <c r="L139" i="71" s="1"/>
  <c r="H142" i="71"/>
  <c r="S142" i="71"/>
  <c r="H146" i="71"/>
  <c r="U142" i="71"/>
  <c r="L141" i="71"/>
  <c r="H23" i="71"/>
  <c r="Q27" i="71"/>
  <c r="I23" i="71" s="1"/>
  <c r="S27" i="71"/>
  <c r="H27" i="71"/>
  <c r="H31" i="71"/>
  <c r="J31" i="71" s="1"/>
  <c r="L32" i="71" s="1"/>
  <c r="U27" i="71"/>
  <c r="I31" i="71" s="1"/>
  <c r="V139" i="71"/>
  <c r="V137" i="71"/>
  <c r="H144" i="71"/>
  <c r="J144" i="71" s="1"/>
  <c r="L145" i="71" s="1"/>
  <c r="T142" i="71"/>
  <c r="J146" i="71"/>
  <c r="L147" i="71" s="1"/>
  <c r="V24" i="71"/>
  <c r="V22" i="71"/>
  <c r="H29" i="71"/>
  <c r="T27" i="71"/>
  <c r="J23" i="71"/>
  <c r="L24" i="71" s="1"/>
  <c r="J140" i="71"/>
  <c r="J142" i="71"/>
  <c r="J27" i="71"/>
  <c r="L28" i="71" s="1"/>
  <c r="Q21" i="71"/>
  <c r="V21" i="71" s="1"/>
  <c r="S114" i="71"/>
  <c r="Q136" i="71"/>
  <c r="V136" i="71" s="1"/>
  <c r="S229" i="71"/>
  <c r="G21" i="71"/>
  <c r="G23" i="71"/>
  <c r="G25" i="71"/>
  <c r="G27" i="71"/>
  <c r="R27" i="71"/>
  <c r="L31" i="71"/>
  <c r="G136" i="71"/>
  <c r="G138" i="71"/>
  <c r="G140" i="71"/>
  <c r="G142" i="71"/>
  <c r="R142" i="71"/>
  <c r="L146" i="71"/>
  <c r="I25" i="71"/>
  <c r="I27" i="71"/>
  <c r="I140" i="71"/>
  <c r="I142" i="71"/>
  <c r="I29" i="71"/>
  <c r="G31" i="71"/>
  <c r="I144" i="71"/>
  <c r="K34" i="71"/>
  <c r="L33" i="71" s="1"/>
  <c r="X114" i="71"/>
  <c r="K149" i="71"/>
  <c r="L148" i="71" s="1"/>
  <c r="X229" i="71"/>
  <c r="V19" i="71"/>
  <c r="L21" i="71"/>
  <c r="L23" i="71"/>
  <c r="L25" i="71"/>
  <c r="L27" i="71"/>
  <c r="V134" i="71"/>
  <c r="L136" i="71"/>
  <c r="L138" i="71"/>
  <c r="L140" i="71"/>
  <c r="L142" i="71"/>
  <c r="I146" i="71"/>
  <c r="P26" i="71"/>
  <c r="P141" i="71"/>
  <c r="H29" i="70"/>
  <c r="J29" i="70" s="1"/>
  <c r="L30" i="70" s="1"/>
  <c r="T27" i="70"/>
  <c r="H140" i="70"/>
  <c r="R142" i="70"/>
  <c r="V23" i="70"/>
  <c r="V135" i="70"/>
  <c r="V22" i="70"/>
  <c r="V25" i="70"/>
  <c r="V141" i="70"/>
  <c r="J144" i="70"/>
  <c r="L145" i="70" s="1"/>
  <c r="Q142" i="70"/>
  <c r="I138" i="70" s="1"/>
  <c r="H138" i="70"/>
  <c r="J138" i="70" s="1"/>
  <c r="L139" i="70" s="1"/>
  <c r="H146" i="70"/>
  <c r="J146" i="70" s="1"/>
  <c r="U142" i="70"/>
  <c r="I146" i="70" s="1"/>
  <c r="H25" i="70"/>
  <c r="R27" i="70"/>
  <c r="I25" i="70" s="1"/>
  <c r="P142" i="70"/>
  <c r="J140" i="70"/>
  <c r="L141" i="70" s="1"/>
  <c r="V139" i="70"/>
  <c r="H144" i="70"/>
  <c r="T142" i="70"/>
  <c r="I144" i="70" s="1"/>
  <c r="V20" i="70"/>
  <c r="S142" i="70"/>
  <c r="I142" i="70" s="1"/>
  <c r="V136" i="70"/>
  <c r="V26" i="70"/>
  <c r="P27" i="70"/>
  <c r="J25" i="70"/>
  <c r="L26" i="70" s="1"/>
  <c r="H31" i="70"/>
  <c r="J31" i="70" s="1"/>
  <c r="U27" i="70"/>
  <c r="I31" i="70" s="1"/>
  <c r="V138" i="70"/>
  <c r="S229" i="70"/>
  <c r="Q19" i="70"/>
  <c r="L31" i="70"/>
  <c r="T114" i="70"/>
  <c r="L146" i="70"/>
  <c r="T229" i="70"/>
  <c r="H21" i="70"/>
  <c r="J21" i="70" s="1"/>
  <c r="H27" i="70"/>
  <c r="J27" i="70" s="1"/>
  <c r="L28" i="70" s="1"/>
  <c r="L32" i="70"/>
  <c r="H136" i="70"/>
  <c r="J136" i="70" s="1"/>
  <c r="H142" i="70"/>
  <c r="J142" i="70" s="1"/>
  <c r="L143" i="70" s="1"/>
  <c r="L147" i="70"/>
  <c r="I21" i="70"/>
  <c r="I27" i="70"/>
  <c r="I136" i="70"/>
  <c r="I140" i="70"/>
  <c r="I29" i="70"/>
  <c r="G31" i="70"/>
  <c r="K34" i="70"/>
  <c r="L33" i="70" s="1"/>
  <c r="X114" i="70"/>
  <c r="K149" i="70"/>
  <c r="L148" i="70" s="1"/>
  <c r="X229" i="70"/>
  <c r="V19" i="70"/>
  <c r="L21" i="70"/>
  <c r="L23" i="70"/>
  <c r="L25" i="70"/>
  <c r="L27" i="70"/>
  <c r="V134" i="70"/>
  <c r="L136" i="70"/>
  <c r="L138" i="70"/>
  <c r="L140" i="70"/>
  <c r="L142" i="70"/>
  <c r="P27" i="69"/>
  <c r="V19" i="69"/>
  <c r="J140" i="69"/>
  <c r="L141" i="69" s="1"/>
  <c r="P142" i="69"/>
  <c r="V134" i="69"/>
  <c r="H136" i="69"/>
  <c r="J136" i="69" s="1"/>
  <c r="Q142" i="69"/>
  <c r="I138" i="69" s="1"/>
  <c r="H31" i="69"/>
  <c r="J23" i="69"/>
  <c r="L24" i="69" s="1"/>
  <c r="H146" i="69"/>
  <c r="J138" i="69"/>
  <c r="L139" i="69" s="1"/>
  <c r="I29" i="69"/>
  <c r="J27" i="69"/>
  <c r="L28" i="69" s="1"/>
  <c r="V22" i="69"/>
  <c r="H27" i="69"/>
  <c r="S27" i="69"/>
  <c r="V137" i="69"/>
  <c r="S142" i="69"/>
  <c r="H142" i="69"/>
  <c r="J142" i="69" s="1"/>
  <c r="L143" i="69" s="1"/>
  <c r="V21" i="69"/>
  <c r="V136" i="69"/>
  <c r="V25" i="69"/>
  <c r="H29" i="69"/>
  <c r="J29" i="69" s="1"/>
  <c r="L30" i="69" s="1"/>
  <c r="T27" i="69"/>
  <c r="V140" i="69"/>
  <c r="H144" i="69"/>
  <c r="J144" i="69" s="1"/>
  <c r="L145" i="69" s="1"/>
  <c r="T142" i="69"/>
  <c r="I144" i="69" s="1"/>
  <c r="J31" i="69"/>
  <c r="L32" i="69" s="1"/>
  <c r="J146" i="69"/>
  <c r="L147" i="69" s="1"/>
  <c r="Q140" i="69"/>
  <c r="H25" i="69"/>
  <c r="J25" i="69" s="1"/>
  <c r="L26" i="69" s="1"/>
  <c r="R142" i="69"/>
  <c r="I140" i="69" s="1"/>
  <c r="I21" i="69"/>
  <c r="I23" i="69"/>
  <c r="I25" i="69"/>
  <c r="I27" i="69"/>
  <c r="I142" i="69"/>
  <c r="U27" i="69"/>
  <c r="U142" i="69"/>
  <c r="I146" i="69" s="1"/>
  <c r="I31" i="69"/>
  <c r="P26" i="69"/>
  <c r="V26" i="69" s="1"/>
  <c r="P141" i="69"/>
  <c r="V141" i="69" s="1"/>
  <c r="V141" i="68"/>
  <c r="J146" i="68"/>
  <c r="J25" i="68"/>
  <c r="P142" i="68"/>
  <c r="V26" i="68"/>
  <c r="H140" i="68"/>
  <c r="V135" i="68"/>
  <c r="V21" i="68"/>
  <c r="S142" i="68"/>
  <c r="I142" i="68" s="1"/>
  <c r="V137" i="68"/>
  <c r="J144" i="68"/>
  <c r="L145" i="68" s="1"/>
  <c r="Q142" i="68"/>
  <c r="H138" i="68"/>
  <c r="J138" i="68" s="1"/>
  <c r="L139" i="68" s="1"/>
  <c r="H146" i="68"/>
  <c r="U142" i="68"/>
  <c r="L26" i="68"/>
  <c r="Q27" i="68"/>
  <c r="I23" i="68" s="1"/>
  <c r="H23" i="68"/>
  <c r="J23" i="68" s="1"/>
  <c r="L24" i="68" s="1"/>
  <c r="H31" i="68"/>
  <c r="J31" i="68" s="1"/>
  <c r="L32" i="68" s="1"/>
  <c r="U27" i="68"/>
  <c r="J140" i="68"/>
  <c r="L141" i="68" s="1"/>
  <c r="S114" i="68"/>
  <c r="S229" i="68"/>
  <c r="R27" i="68"/>
  <c r="I25" i="68" s="1"/>
  <c r="L31" i="68"/>
  <c r="R142" i="68"/>
  <c r="L146" i="68"/>
  <c r="H21" i="68"/>
  <c r="J21" i="68" s="1"/>
  <c r="L21" i="68" s="1"/>
  <c r="H27" i="68"/>
  <c r="J27" i="68" s="1"/>
  <c r="L28" i="68" s="1"/>
  <c r="H136" i="68"/>
  <c r="J136" i="68" s="1"/>
  <c r="H142" i="68"/>
  <c r="J142" i="68" s="1"/>
  <c r="L143" i="68" s="1"/>
  <c r="L147" i="68"/>
  <c r="I27" i="68"/>
  <c r="T27" i="68"/>
  <c r="I29" i="68" s="1"/>
  <c r="I136" i="68"/>
  <c r="I138" i="68"/>
  <c r="I140" i="68"/>
  <c r="T142" i="68"/>
  <c r="G31" i="68"/>
  <c r="I144" i="68"/>
  <c r="K34" i="68"/>
  <c r="X114" i="68"/>
  <c r="X229" i="68"/>
  <c r="V19" i="68"/>
  <c r="L23" i="68"/>
  <c r="L25" i="68"/>
  <c r="L27" i="68"/>
  <c r="I31" i="68"/>
  <c r="V134" i="68"/>
  <c r="I146" i="68"/>
  <c r="V137" i="67"/>
  <c r="J31" i="67"/>
  <c r="L32" i="67" s="1"/>
  <c r="V25" i="67"/>
  <c r="H144" i="67"/>
  <c r="J144" i="67" s="1"/>
  <c r="L145" i="67" s="1"/>
  <c r="T142" i="67"/>
  <c r="I144" i="67" s="1"/>
  <c r="H138" i="67"/>
  <c r="S142" i="67"/>
  <c r="I142" i="67" s="1"/>
  <c r="H142" i="67"/>
  <c r="J142" i="67" s="1"/>
  <c r="L143" i="67" s="1"/>
  <c r="L24" i="67"/>
  <c r="L26" i="67"/>
  <c r="H146" i="67"/>
  <c r="I29" i="67"/>
  <c r="Q27" i="67"/>
  <c r="I23" i="67" s="1"/>
  <c r="H29" i="67"/>
  <c r="J29" i="67" s="1"/>
  <c r="L30" i="67" s="1"/>
  <c r="T27" i="67"/>
  <c r="H27" i="67"/>
  <c r="J27" i="67" s="1"/>
  <c r="L28" i="67" s="1"/>
  <c r="S27" i="67"/>
  <c r="I27" i="67" s="1"/>
  <c r="J138" i="67"/>
  <c r="L139" i="67" s="1"/>
  <c r="J140" i="67"/>
  <c r="L141" i="67" s="1"/>
  <c r="J146" i="67"/>
  <c r="L147" i="67" s="1"/>
  <c r="P19" i="67"/>
  <c r="Q21" i="67"/>
  <c r="V21" i="67" s="1"/>
  <c r="Q24" i="67"/>
  <c r="P134" i="67"/>
  <c r="Q136" i="67"/>
  <c r="Q142" i="67" s="1"/>
  <c r="I138" i="67" s="1"/>
  <c r="Q139" i="67"/>
  <c r="V139" i="67" s="1"/>
  <c r="G21" i="67"/>
  <c r="G23" i="67"/>
  <c r="G25" i="67"/>
  <c r="G27" i="67"/>
  <c r="R27" i="67"/>
  <c r="I25" i="67" s="1"/>
  <c r="L31" i="67"/>
  <c r="G136" i="67"/>
  <c r="G138" i="67"/>
  <c r="G140" i="67"/>
  <c r="G142" i="67"/>
  <c r="R142" i="67"/>
  <c r="I140" i="67" s="1"/>
  <c r="L146" i="67"/>
  <c r="V114" i="67"/>
  <c r="U27" i="67"/>
  <c r="U142" i="67"/>
  <c r="I146" i="67" s="1"/>
  <c r="K34" i="67"/>
  <c r="K149" i="67"/>
  <c r="L23" i="67"/>
  <c r="L25" i="67"/>
  <c r="L27" i="67"/>
  <c r="I31" i="67"/>
  <c r="L138" i="67"/>
  <c r="L140" i="67"/>
  <c r="L142" i="67"/>
  <c r="P26" i="67"/>
  <c r="V26" i="67" s="1"/>
  <c r="P141" i="67"/>
  <c r="V141" i="67" s="1"/>
  <c r="V23" i="66"/>
  <c r="Y114" i="66"/>
  <c r="S25" i="66"/>
  <c r="S21" i="66"/>
  <c r="V138" i="66"/>
  <c r="J21" i="66"/>
  <c r="H29" i="66"/>
  <c r="T27" i="66"/>
  <c r="S142" i="66"/>
  <c r="I142" i="66" s="1"/>
  <c r="H142" i="66"/>
  <c r="T114" i="66"/>
  <c r="Z114" i="66"/>
  <c r="U114" i="66"/>
  <c r="Q19" i="66"/>
  <c r="S114" i="66"/>
  <c r="Q142" i="66"/>
  <c r="I138" i="66" s="1"/>
  <c r="H138" i="66"/>
  <c r="H146" i="66"/>
  <c r="J146" i="66" s="1"/>
  <c r="U142" i="66"/>
  <c r="I146" i="66" s="1"/>
  <c r="V25" i="66"/>
  <c r="H31" i="66"/>
  <c r="J31" i="66" s="1"/>
  <c r="L32" i="66" s="1"/>
  <c r="U27" i="66"/>
  <c r="I31" i="66" s="1"/>
  <c r="K34" i="66"/>
  <c r="L33" i="66" s="1"/>
  <c r="P142" i="66"/>
  <c r="J138" i="66"/>
  <c r="L139" i="66" s="1"/>
  <c r="V141" i="66"/>
  <c r="J144" i="66"/>
  <c r="L145" i="66" s="1"/>
  <c r="V139" i="66"/>
  <c r="V19" i="66"/>
  <c r="H21" i="66"/>
  <c r="J29" i="66"/>
  <c r="L30" i="66" s="1"/>
  <c r="I29" i="66"/>
  <c r="H3" i="66"/>
  <c r="G31" i="66"/>
  <c r="L31" i="66"/>
  <c r="V114" i="66"/>
  <c r="P20" i="66"/>
  <c r="V20" i="66" s="1"/>
  <c r="R22" i="66"/>
  <c r="V22" i="66" s="1"/>
  <c r="J140" i="66"/>
  <c r="L141" i="66" s="1"/>
  <c r="H144" i="66"/>
  <c r="T142" i="66"/>
  <c r="I144" i="66" s="1"/>
  <c r="V21" i="66"/>
  <c r="K43" i="66"/>
  <c r="W114" i="66"/>
  <c r="R26" i="66"/>
  <c r="H25" i="66" s="1"/>
  <c r="J25" i="66" s="1"/>
  <c r="L26" i="66" s="1"/>
  <c r="V136" i="66"/>
  <c r="P24" i="66"/>
  <c r="V24" i="66" s="1"/>
  <c r="X114" i="66"/>
  <c r="S27" i="66"/>
  <c r="I27" i="66" s="1"/>
  <c r="H27" i="66"/>
  <c r="J27" i="66" s="1"/>
  <c r="L28" i="66" s="1"/>
  <c r="J142" i="66"/>
  <c r="L143" i="66" s="1"/>
  <c r="S229" i="66"/>
  <c r="G21" i="66"/>
  <c r="R27" i="66"/>
  <c r="R142" i="66"/>
  <c r="I140" i="66" s="1"/>
  <c r="L146" i="66"/>
  <c r="H136" i="66"/>
  <c r="J136" i="66" s="1"/>
  <c r="G144" i="66"/>
  <c r="L147" i="66"/>
  <c r="I25" i="66"/>
  <c r="I136" i="66"/>
  <c r="X229" i="66"/>
  <c r="V134" i="66"/>
  <c r="L30" i="65"/>
  <c r="S27" i="65"/>
  <c r="I27" i="65" s="1"/>
  <c r="H27" i="65"/>
  <c r="J27" i="65" s="1"/>
  <c r="L28" i="65" s="1"/>
  <c r="V25" i="65"/>
  <c r="J31" i="65"/>
  <c r="L32" i="65" s="1"/>
  <c r="V140" i="65"/>
  <c r="V23" i="65"/>
  <c r="H140" i="65"/>
  <c r="J140" i="65" s="1"/>
  <c r="L141" i="65" s="1"/>
  <c r="J138" i="65"/>
  <c r="H144" i="65"/>
  <c r="J144" i="65" s="1"/>
  <c r="L145" i="65" s="1"/>
  <c r="T142" i="65"/>
  <c r="I144" i="65" s="1"/>
  <c r="J25" i="65"/>
  <c r="L26" i="65" s="1"/>
  <c r="I29" i="65"/>
  <c r="H29" i="65"/>
  <c r="J29" i="65" s="1"/>
  <c r="T27" i="65"/>
  <c r="L139" i="65"/>
  <c r="S142" i="65"/>
  <c r="H142" i="65"/>
  <c r="J142" i="65" s="1"/>
  <c r="L143" i="65" s="1"/>
  <c r="P19" i="65"/>
  <c r="Q21" i="65"/>
  <c r="V21" i="65" s="1"/>
  <c r="P134" i="65"/>
  <c r="Q136" i="65"/>
  <c r="Q142" i="65" s="1"/>
  <c r="I138" i="65" s="1"/>
  <c r="R27" i="65"/>
  <c r="G136" i="65"/>
  <c r="G138" i="65"/>
  <c r="G140" i="65"/>
  <c r="G142" i="65"/>
  <c r="R142" i="65"/>
  <c r="I25" i="65"/>
  <c r="V114" i="65"/>
  <c r="I140" i="65"/>
  <c r="I142" i="65"/>
  <c r="V229" i="65"/>
  <c r="U27" i="65"/>
  <c r="U142" i="65"/>
  <c r="I146" i="65" s="1"/>
  <c r="K149" i="65"/>
  <c r="L148" i="65" s="1"/>
  <c r="I31" i="65"/>
  <c r="L136" i="65"/>
  <c r="L138" i="65"/>
  <c r="L140" i="65"/>
  <c r="L142" i="65"/>
  <c r="P26" i="65"/>
  <c r="V26" i="65" s="1"/>
  <c r="P141" i="65"/>
  <c r="V141" i="65" s="1"/>
  <c r="H31" i="64"/>
  <c r="U27" i="64"/>
  <c r="V21" i="64"/>
  <c r="J25" i="64"/>
  <c r="L26" i="64" s="1"/>
  <c r="V24" i="64"/>
  <c r="V22" i="64"/>
  <c r="S27" i="64"/>
  <c r="H27" i="64"/>
  <c r="V140" i="64"/>
  <c r="J27" i="64"/>
  <c r="L28" i="64" s="1"/>
  <c r="H29" i="64"/>
  <c r="J29" i="64" s="1"/>
  <c r="L30" i="64" s="1"/>
  <c r="T27" i="64"/>
  <c r="V23" i="64"/>
  <c r="V135" i="64"/>
  <c r="H146" i="64"/>
  <c r="J146" i="64" s="1"/>
  <c r="L147" i="64" s="1"/>
  <c r="U142" i="64"/>
  <c r="Q142" i="64"/>
  <c r="H138" i="64"/>
  <c r="J138" i="64" s="1"/>
  <c r="L139" i="64" s="1"/>
  <c r="S142" i="64"/>
  <c r="H142" i="64"/>
  <c r="J142" i="64" s="1"/>
  <c r="L143" i="64" s="1"/>
  <c r="J31" i="64"/>
  <c r="J140" i="64"/>
  <c r="L141" i="64" s="1"/>
  <c r="H144" i="64"/>
  <c r="J144" i="64" s="1"/>
  <c r="L145" i="64" s="1"/>
  <c r="T142" i="64"/>
  <c r="P27" i="64"/>
  <c r="V136" i="64"/>
  <c r="S229" i="64"/>
  <c r="Q19" i="64"/>
  <c r="G25" i="64"/>
  <c r="R27" i="64"/>
  <c r="L31" i="64"/>
  <c r="R142" i="64"/>
  <c r="I140" i="64" s="1"/>
  <c r="L146" i="64"/>
  <c r="L32" i="64"/>
  <c r="I21" i="64"/>
  <c r="I25" i="64"/>
  <c r="I27" i="64"/>
  <c r="I138" i="64"/>
  <c r="I142" i="64"/>
  <c r="I29" i="64"/>
  <c r="G31" i="64"/>
  <c r="I144" i="64"/>
  <c r="K34" i="64"/>
  <c r="L33" i="64" s="1"/>
  <c r="X114" i="64"/>
  <c r="K149" i="64"/>
  <c r="L148" i="64" s="1"/>
  <c r="X229" i="64"/>
  <c r="V19" i="64"/>
  <c r="I31" i="64"/>
  <c r="V134" i="64"/>
  <c r="L136" i="64"/>
  <c r="L138" i="64"/>
  <c r="L140" i="64"/>
  <c r="L142" i="64"/>
  <c r="I146" i="64"/>
  <c r="P26" i="64"/>
  <c r="V26" i="64" s="1"/>
  <c r="P141" i="64"/>
  <c r="V141" i="64" s="1"/>
  <c r="V22" i="63"/>
  <c r="P24" i="63"/>
  <c r="X114" i="63"/>
  <c r="V141" i="63"/>
  <c r="U134" i="63"/>
  <c r="V23" i="63"/>
  <c r="V25" i="63"/>
  <c r="H136" i="63"/>
  <c r="J144" i="63"/>
  <c r="L145" i="63" s="1"/>
  <c r="I144" i="63"/>
  <c r="H144" i="63"/>
  <c r="T142" i="63"/>
  <c r="S142" i="63"/>
  <c r="G146" i="63"/>
  <c r="L146" i="63"/>
  <c r="P135" i="63"/>
  <c r="V135" i="63" s="1"/>
  <c r="T229" i="63"/>
  <c r="H25" i="63"/>
  <c r="H31" i="63"/>
  <c r="J31" i="63" s="1"/>
  <c r="L32" i="63" s="1"/>
  <c r="U27" i="63"/>
  <c r="I31" i="63" s="1"/>
  <c r="H29" i="63"/>
  <c r="T27" i="63"/>
  <c r="I29" i="63" s="1"/>
  <c r="V138" i="63"/>
  <c r="V136" i="63"/>
  <c r="V19" i="63"/>
  <c r="Q19" i="63"/>
  <c r="T20" i="63"/>
  <c r="V137" i="63"/>
  <c r="K158" i="63"/>
  <c r="P139" i="63"/>
  <c r="V139" i="63" s="1"/>
  <c r="X229" i="63"/>
  <c r="S27" i="63"/>
  <c r="J25" i="63"/>
  <c r="L26" i="63" s="1"/>
  <c r="J29" i="63"/>
  <c r="L30" i="63" s="1"/>
  <c r="V140" i="63"/>
  <c r="H140" i="63"/>
  <c r="J140" i="63" s="1"/>
  <c r="L141" i="63" s="1"/>
  <c r="R142" i="63"/>
  <c r="H3" i="63"/>
  <c r="G31" i="63"/>
  <c r="L31" i="63"/>
  <c r="P20" i="63"/>
  <c r="V20" i="63" s="1"/>
  <c r="T114" i="63"/>
  <c r="R26" i="63"/>
  <c r="V26" i="63" s="1"/>
  <c r="T24" i="63"/>
  <c r="U23" i="63"/>
  <c r="J136" i="63"/>
  <c r="L137" i="63" s="1"/>
  <c r="Q134" i="63"/>
  <c r="H27" i="63"/>
  <c r="J27" i="63" s="1"/>
  <c r="L28" i="63" s="1"/>
  <c r="H142" i="63"/>
  <c r="J142" i="63" s="1"/>
  <c r="L143" i="63" s="1"/>
  <c r="I27" i="63"/>
  <c r="I140" i="63"/>
  <c r="I142" i="63"/>
  <c r="K34" i="63"/>
  <c r="L33" i="63" s="1"/>
  <c r="K149" i="63"/>
  <c r="L148" i="63" s="1"/>
  <c r="L21" i="63"/>
  <c r="L23" i="63"/>
  <c r="L25" i="63"/>
  <c r="L27" i="63"/>
  <c r="Y114" i="63"/>
  <c r="L136" i="63"/>
  <c r="L138" i="63"/>
  <c r="L140" i="63"/>
  <c r="L142" i="63"/>
  <c r="Y229" i="63"/>
  <c r="J25" i="62"/>
  <c r="L143" i="62"/>
  <c r="J31" i="62"/>
  <c r="L32" i="62" s="1"/>
  <c r="H140" i="62"/>
  <c r="J140" i="62" s="1"/>
  <c r="L141" i="62" s="1"/>
  <c r="V137" i="62"/>
  <c r="J144" i="62"/>
  <c r="L145" i="62" s="1"/>
  <c r="L26" i="62"/>
  <c r="J29" i="62"/>
  <c r="L30" i="62" s="1"/>
  <c r="V20" i="62"/>
  <c r="S142" i="62"/>
  <c r="V138" i="62"/>
  <c r="Q142" i="62"/>
  <c r="I138" i="62" s="1"/>
  <c r="H138" i="62"/>
  <c r="J138" i="62" s="1"/>
  <c r="L139" i="62" s="1"/>
  <c r="H146" i="62"/>
  <c r="J146" i="62" s="1"/>
  <c r="L147" i="62" s="1"/>
  <c r="U142" i="62"/>
  <c r="I142" i="62"/>
  <c r="H31" i="62"/>
  <c r="U27" i="62"/>
  <c r="I31" i="62" s="1"/>
  <c r="V24" i="62"/>
  <c r="V22" i="62"/>
  <c r="S229" i="62"/>
  <c r="Q19" i="62"/>
  <c r="R27" i="62"/>
  <c r="L31" i="62"/>
  <c r="G136" i="62"/>
  <c r="G138" i="62"/>
  <c r="G140" i="62"/>
  <c r="G142" i="62"/>
  <c r="R142" i="62"/>
  <c r="I140" i="62" s="1"/>
  <c r="L146" i="62"/>
  <c r="H27" i="62"/>
  <c r="J27" i="62" s="1"/>
  <c r="L28" i="62" s="1"/>
  <c r="I25" i="62"/>
  <c r="I27" i="62"/>
  <c r="T27" i="62"/>
  <c r="I29" i="62" s="1"/>
  <c r="T142" i="62"/>
  <c r="G31" i="62"/>
  <c r="I144" i="62"/>
  <c r="K34" i="62"/>
  <c r="X114" i="62"/>
  <c r="K149" i="62"/>
  <c r="X229" i="62"/>
  <c r="L23" i="62"/>
  <c r="L25" i="62"/>
  <c r="L27" i="62"/>
  <c r="V134" i="62"/>
  <c r="L138" i="62"/>
  <c r="L140" i="62"/>
  <c r="L142" i="62"/>
  <c r="I146" i="62"/>
  <c r="P141" i="62"/>
  <c r="V141" i="62" s="1"/>
  <c r="Q142" i="61"/>
  <c r="V142" i="61" s="1"/>
  <c r="H138" i="61"/>
  <c r="J138" i="61" s="1"/>
  <c r="L139" i="61" s="1"/>
  <c r="V138" i="61"/>
  <c r="V139" i="61"/>
  <c r="V22" i="61"/>
  <c r="S142" i="61"/>
  <c r="I142" i="61" s="1"/>
  <c r="H146" i="61"/>
  <c r="J146" i="61" s="1"/>
  <c r="U142" i="61"/>
  <c r="I146" i="61" s="1"/>
  <c r="H25" i="61"/>
  <c r="J25" i="61" s="1"/>
  <c r="L26" i="61" s="1"/>
  <c r="R27" i="61"/>
  <c r="V23" i="61"/>
  <c r="J29" i="61"/>
  <c r="L30" i="61" s="1"/>
  <c r="V24" i="61"/>
  <c r="I138" i="61"/>
  <c r="P27" i="61"/>
  <c r="I21" i="61" s="1"/>
  <c r="V25" i="61"/>
  <c r="S27" i="61"/>
  <c r="H31" i="61"/>
  <c r="J31" i="61" s="1"/>
  <c r="L32" i="61" s="1"/>
  <c r="U27" i="61"/>
  <c r="I31" i="61" s="1"/>
  <c r="V141" i="61"/>
  <c r="I140" i="61"/>
  <c r="V135" i="61"/>
  <c r="H140" i="61"/>
  <c r="J140" i="61" s="1"/>
  <c r="L141" i="61" s="1"/>
  <c r="R142" i="61"/>
  <c r="Q19" i="61"/>
  <c r="L31" i="61"/>
  <c r="T114" i="61"/>
  <c r="L146" i="61"/>
  <c r="T229" i="61"/>
  <c r="H21" i="61"/>
  <c r="J21" i="61" s="1"/>
  <c r="H27" i="61"/>
  <c r="J27" i="61" s="1"/>
  <c r="L28" i="61" s="1"/>
  <c r="G29" i="61"/>
  <c r="H136" i="61"/>
  <c r="J136" i="61" s="1"/>
  <c r="H142" i="61"/>
  <c r="J142" i="61" s="1"/>
  <c r="L143" i="61" s="1"/>
  <c r="G144" i="61"/>
  <c r="L147" i="61"/>
  <c r="I25" i="61"/>
  <c r="I27" i="61"/>
  <c r="T27" i="61"/>
  <c r="I29" i="61" s="1"/>
  <c r="I136" i="61"/>
  <c r="T142" i="61"/>
  <c r="I144" i="61" s="1"/>
  <c r="G31" i="61"/>
  <c r="X114" i="61"/>
  <c r="X229" i="61"/>
  <c r="V19" i="61"/>
  <c r="Y114" i="61"/>
  <c r="V134" i="61"/>
  <c r="Y229" i="61"/>
  <c r="P27" i="60"/>
  <c r="I21" i="60" s="1"/>
  <c r="H25" i="60"/>
  <c r="S27" i="60"/>
  <c r="J136" i="60"/>
  <c r="L137" i="60" s="1"/>
  <c r="V137" i="60"/>
  <c r="V21" i="60"/>
  <c r="P142" i="60"/>
  <c r="V138" i="60"/>
  <c r="J144" i="60"/>
  <c r="L145" i="60" s="1"/>
  <c r="V26" i="60"/>
  <c r="V20" i="60"/>
  <c r="V139" i="60"/>
  <c r="H144" i="60"/>
  <c r="T142" i="60"/>
  <c r="H146" i="60"/>
  <c r="J146" i="60" s="1"/>
  <c r="L147" i="60" s="1"/>
  <c r="U142" i="60"/>
  <c r="I146" i="60" s="1"/>
  <c r="J25" i="60"/>
  <c r="L26" i="60" s="1"/>
  <c r="J29" i="60"/>
  <c r="L30" i="60" s="1"/>
  <c r="H29" i="60"/>
  <c r="T27" i="60"/>
  <c r="I29" i="60" s="1"/>
  <c r="S142" i="60"/>
  <c r="H31" i="60"/>
  <c r="J31" i="60" s="1"/>
  <c r="L32" i="60" s="1"/>
  <c r="U27" i="60"/>
  <c r="I31" i="60" s="1"/>
  <c r="V136" i="60"/>
  <c r="Q19" i="60"/>
  <c r="G21" i="60"/>
  <c r="G23" i="60"/>
  <c r="G25" i="60"/>
  <c r="G27" i="60"/>
  <c r="R27" i="60"/>
  <c r="L31" i="60"/>
  <c r="Q134" i="60"/>
  <c r="R142" i="60"/>
  <c r="L146" i="60"/>
  <c r="H21" i="60"/>
  <c r="J21" i="60" s="1"/>
  <c r="H27" i="60"/>
  <c r="J27" i="60" s="1"/>
  <c r="L28" i="60" s="1"/>
  <c r="H136" i="60"/>
  <c r="H142" i="60"/>
  <c r="J142" i="60" s="1"/>
  <c r="L143" i="60" s="1"/>
  <c r="I25" i="60"/>
  <c r="I27" i="60"/>
  <c r="I136" i="60"/>
  <c r="I140" i="60"/>
  <c r="I142" i="60"/>
  <c r="G31" i="60"/>
  <c r="I144" i="60"/>
  <c r="K34" i="60"/>
  <c r="L33" i="60" s="1"/>
  <c r="X114" i="60"/>
  <c r="K149" i="60"/>
  <c r="L148" i="60" s="1"/>
  <c r="X229" i="60"/>
  <c r="L23" i="60"/>
  <c r="L25" i="60"/>
  <c r="V134" i="60"/>
  <c r="L138" i="60"/>
  <c r="L140" i="60"/>
  <c r="L142" i="60"/>
  <c r="V23" i="59"/>
  <c r="V136" i="59"/>
  <c r="V138" i="59"/>
  <c r="V25" i="59"/>
  <c r="H140" i="59"/>
  <c r="V135" i="59"/>
  <c r="J29" i="59"/>
  <c r="L30" i="59" s="1"/>
  <c r="V20" i="59"/>
  <c r="H138" i="59"/>
  <c r="J138" i="59" s="1"/>
  <c r="L139" i="59" s="1"/>
  <c r="Q142" i="59"/>
  <c r="S142" i="59"/>
  <c r="H142" i="59"/>
  <c r="H146" i="59"/>
  <c r="U142" i="59"/>
  <c r="S27" i="59"/>
  <c r="H27" i="59"/>
  <c r="J27" i="59" s="1"/>
  <c r="L28" i="59" s="1"/>
  <c r="H31" i="59"/>
  <c r="J31" i="59" s="1"/>
  <c r="L32" i="59" s="1"/>
  <c r="U27" i="59"/>
  <c r="V139" i="59"/>
  <c r="V137" i="59"/>
  <c r="H144" i="59"/>
  <c r="J144" i="59" s="1"/>
  <c r="L145" i="59" s="1"/>
  <c r="T142" i="59"/>
  <c r="V24" i="59"/>
  <c r="V22" i="59"/>
  <c r="J146" i="59"/>
  <c r="L147" i="59" s="1"/>
  <c r="J142" i="59"/>
  <c r="L143" i="59" s="1"/>
  <c r="J25" i="59"/>
  <c r="L26" i="59" s="1"/>
  <c r="J140" i="59"/>
  <c r="L141" i="59" s="1"/>
  <c r="S229" i="59"/>
  <c r="Q19" i="59"/>
  <c r="G21" i="59"/>
  <c r="G23" i="59"/>
  <c r="G25" i="59"/>
  <c r="G27" i="59"/>
  <c r="R27" i="59"/>
  <c r="L31" i="59"/>
  <c r="G136" i="59"/>
  <c r="G138" i="59"/>
  <c r="G140" i="59"/>
  <c r="G142" i="59"/>
  <c r="R142" i="59"/>
  <c r="L146" i="59"/>
  <c r="H136" i="59"/>
  <c r="J136" i="59" s="1"/>
  <c r="I25" i="59"/>
  <c r="I27" i="59"/>
  <c r="T27" i="59"/>
  <c r="I138" i="59"/>
  <c r="I140" i="59"/>
  <c r="I142" i="59"/>
  <c r="I29" i="59"/>
  <c r="G31" i="59"/>
  <c r="I144" i="59"/>
  <c r="K34" i="59"/>
  <c r="L33" i="59" s="1"/>
  <c r="X114" i="59"/>
  <c r="K149" i="59"/>
  <c r="L148" i="59" s="1"/>
  <c r="X229" i="59"/>
  <c r="V19" i="59"/>
  <c r="L21" i="59"/>
  <c r="L23" i="59"/>
  <c r="L25" i="59"/>
  <c r="L27" i="59"/>
  <c r="I31" i="59"/>
  <c r="V134" i="59"/>
  <c r="L136" i="59"/>
  <c r="L138" i="59"/>
  <c r="L140" i="59"/>
  <c r="L142" i="59"/>
  <c r="I146" i="59"/>
  <c r="P26" i="59"/>
  <c r="V26" i="59" s="1"/>
  <c r="P141" i="59"/>
  <c r="V141" i="59" s="1"/>
  <c r="J27" i="58"/>
  <c r="L28" i="58" s="1"/>
  <c r="V137" i="58"/>
  <c r="V135" i="58"/>
  <c r="S142" i="58"/>
  <c r="H142" i="58"/>
  <c r="J142" i="58" s="1"/>
  <c r="L143" i="58" s="1"/>
  <c r="J144" i="58"/>
  <c r="L145" i="58" s="1"/>
  <c r="H138" i="58"/>
  <c r="J138" i="58" s="1"/>
  <c r="L139" i="58" s="1"/>
  <c r="H146" i="58"/>
  <c r="J146" i="58" s="1"/>
  <c r="L147" i="58" s="1"/>
  <c r="U142" i="58"/>
  <c r="I146" i="58" s="1"/>
  <c r="J23" i="58"/>
  <c r="L24" i="58" s="1"/>
  <c r="V22" i="58"/>
  <c r="V20" i="58"/>
  <c r="S27" i="58"/>
  <c r="H27" i="58"/>
  <c r="V139" i="58"/>
  <c r="P27" i="58"/>
  <c r="I21" i="58" s="1"/>
  <c r="J29" i="58"/>
  <c r="L30" i="58" s="1"/>
  <c r="H23" i="58"/>
  <c r="H31" i="58"/>
  <c r="J31" i="58" s="1"/>
  <c r="L32" i="58" s="1"/>
  <c r="U27" i="58"/>
  <c r="V136" i="58"/>
  <c r="J25" i="58"/>
  <c r="L26" i="58" s="1"/>
  <c r="I142" i="58"/>
  <c r="Q21" i="58"/>
  <c r="V21" i="58" s="1"/>
  <c r="Q25" i="58"/>
  <c r="V25" i="58" s="1"/>
  <c r="S114" i="58"/>
  <c r="Q140" i="58"/>
  <c r="V140" i="58" s="1"/>
  <c r="S229" i="58"/>
  <c r="G21" i="58"/>
  <c r="R27" i="58"/>
  <c r="I25" i="58" s="1"/>
  <c r="L31" i="58"/>
  <c r="R142" i="58"/>
  <c r="I140" i="58" s="1"/>
  <c r="L146" i="58"/>
  <c r="I27" i="58"/>
  <c r="T27" i="58"/>
  <c r="I29" i="58" s="1"/>
  <c r="V114" i="58"/>
  <c r="T142" i="58"/>
  <c r="I144" i="58" s="1"/>
  <c r="V229" i="58"/>
  <c r="X114" i="58"/>
  <c r="X229" i="58"/>
  <c r="V19" i="58"/>
  <c r="I31" i="58"/>
  <c r="V134" i="58"/>
  <c r="H3" i="58"/>
  <c r="P26" i="58"/>
  <c r="P141" i="58"/>
  <c r="S27" i="57"/>
  <c r="V21" i="57"/>
  <c r="S142" i="57"/>
  <c r="V136" i="57"/>
  <c r="L143" i="57"/>
  <c r="V20" i="57"/>
  <c r="J138" i="57"/>
  <c r="V141" i="57"/>
  <c r="H138" i="57"/>
  <c r="Q142" i="57"/>
  <c r="I138" i="57" s="1"/>
  <c r="J25" i="57"/>
  <c r="L26" i="57" s="1"/>
  <c r="H29" i="57"/>
  <c r="J29" i="57" s="1"/>
  <c r="L30" i="57" s="1"/>
  <c r="T27" i="57"/>
  <c r="H31" i="57"/>
  <c r="J31" i="57" s="1"/>
  <c r="U27" i="57"/>
  <c r="J140" i="57"/>
  <c r="L141" i="57" s="1"/>
  <c r="J144" i="57"/>
  <c r="L145" i="57" s="1"/>
  <c r="V135" i="57"/>
  <c r="V22" i="57"/>
  <c r="V24" i="57"/>
  <c r="V137" i="57"/>
  <c r="L139" i="57"/>
  <c r="H146" i="57"/>
  <c r="J146" i="57" s="1"/>
  <c r="U142" i="57"/>
  <c r="I146" i="57" s="1"/>
  <c r="I31" i="57"/>
  <c r="I142" i="57"/>
  <c r="V139" i="57"/>
  <c r="J27" i="57"/>
  <c r="L28" i="57" s="1"/>
  <c r="P142" i="57"/>
  <c r="I136" i="57" s="1"/>
  <c r="J142" i="57"/>
  <c r="Q19" i="57"/>
  <c r="G21" i="57"/>
  <c r="G23" i="57"/>
  <c r="G25" i="57"/>
  <c r="G27" i="57"/>
  <c r="R27" i="57"/>
  <c r="L31" i="57"/>
  <c r="G136" i="57"/>
  <c r="G138" i="57"/>
  <c r="G140" i="57"/>
  <c r="G142" i="57"/>
  <c r="R142" i="57"/>
  <c r="I140" i="57" s="1"/>
  <c r="L146" i="57"/>
  <c r="H21" i="57"/>
  <c r="J21" i="57" s="1"/>
  <c r="H27" i="57"/>
  <c r="L32" i="57"/>
  <c r="H136" i="57"/>
  <c r="J136" i="57" s="1"/>
  <c r="H142" i="57"/>
  <c r="L147" i="57"/>
  <c r="I21" i="57"/>
  <c r="I25" i="57"/>
  <c r="I27" i="57"/>
  <c r="I29" i="57"/>
  <c r="G31" i="57"/>
  <c r="I144" i="57"/>
  <c r="K34" i="57"/>
  <c r="L33" i="57" s="1"/>
  <c r="X114" i="57"/>
  <c r="K149" i="57"/>
  <c r="L148" i="57" s="1"/>
  <c r="X229" i="57"/>
  <c r="L21" i="57"/>
  <c r="L23" i="57"/>
  <c r="L25" i="57"/>
  <c r="L27" i="57"/>
  <c r="V134" i="57"/>
  <c r="L136" i="57"/>
  <c r="L138" i="57"/>
  <c r="L140" i="57"/>
  <c r="L142" i="57"/>
  <c r="V23" i="56"/>
  <c r="V26" i="56"/>
  <c r="T27" i="56"/>
  <c r="I29" i="56" s="1"/>
  <c r="V137" i="56"/>
  <c r="J21" i="56"/>
  <c r="V25" i="56"/>
  <c r="V134" i="56"/>
  <c r="H138" i="56"/>
  <c r="J138" i="56" s="1"/>
  <c r="L139" i="56" s="1"/>
  <c r="S142" i="56"/>
  <c r="H142" i="56"/>
  <c r="P27" i="56"/>
  <c r="J23" i="56"/>
  <c r="L24" i="56" s="1"/>
  <c r="V19" i="56"/>
  <c r="H23" i="56"/>
  <c r="S27" i="56"/>
  <c r="H27" i="56"/>
  <c r="J27" i="56" s="1"/>
  <c r="L28" i="56" s="1"/>
  <c r="J140" i="56"/>
  <c r="L141" i="56" s="1"/>
  <c r="V139" i="56"/>
  <c r="J29" i="56"/>
  <c r="L30" i="56" s="1"/>
  <c r="V24" i="56"/>
  <c r="H146" i="56"/>
  <c r="J146" i="56" s="1"/>
  <c r="L147" i="56" s="1"/>
  <c r="U142" i="56"/>
  <c r="I146" i="56" s="1"/>
  <c r="H29" i="56"/>
  <c r="J25" i="56"/>
  <c r="L26" i="56" s="1"/>
  <c r="H31" i="56"/>
  <c r="J31" i="56" s="1"/>
  <c r="U27" i="56"/>
  <c r="I31" i="56" s="1"/>
  <c r="V136" i="56"/>
  <c r="J142" i="56"/>
  <c r="L143" i="56" s="1"/>
  <c r="V21" i="56"/>
  <c r="T142" i="56"/>
  <c r="Q25" i="56"/>
  <c r="Q27" i="56" s="1"/>
  <c r="I23" i="56" s="1"/>
  <c r="S114" i="56"/>
  <c r="Q140" i="56"/>
  <c r="V140" i="56" s="1"/>
  <c r="L145" i="56"/>
  <c r="S229" i="56"/>
  <c r="R27" i="56"/>
  <c r="L31" i="56"/>
  <c r="R142" i="56"/>
  <c r="I140" i="56" s="1"/>
  <c r="L146" i="56"/>
  <c r="H21" i="56"/>
  <c r="G29" i="56"/>
  <c r="L32" i="56"/>
  <c r="H136" i="56"/>
  <c r="J136" i="56" s="1"/>
  <c r="G144" i="56"/>
  <c r="I21" i="56"/>
  <c r="I25" i="56"/>
  <c r="I27" i="56"/>
  <c r="V114" i="56"/>
  <c r="I136" i="56"/>
  <c r="I142" i="56"/>
  <c r="V229" i="56"/>
  <c r="I144" i="56"/>
  <c r="X114" i="56"/>
  <c r="X229" i="56"/>
  <c r="H3" i="56"/>
  <c r="V136" i="94" l="1"/>
  <c r="H138" i="94"/>
  <c r="J138" i="94" s="1"/>
  <c r="L139" i="94" s="1"/>
  <c r="Q142" i="94"/>
  <c r="I138" i="94" s="1"/>
  <c r="V138" i="94"/>
  <c r="V140" i="94"/>
  <c r="L138" i="94"/>
  <c r="H136" i="94"/>
  <c r="J136" i="94" s="1"/>
  <c r="J149" i="94" s="1"/>
  <c r="L148" i="94" s="1"/>
  <c r="V134" i="94"/>
  <c r="P27" i="94"/>
  <c r="V27" i="94" s="1"/>
  <c r="H21" i="94"/>
  <c r="J21" i="94" s="1"/>
  <c r="P142" i="94"/>
  <c r="H23" i="93"/>
  <c r="J23" i="93" s="1"/>
  <c r="L24" i="93" s="1"/>
  <c r="V19" i="93"/>
  <c r="Q27" i="93"/>
  <c r="I23" i="93" s="1"/>
  <c r="L22" i="93"/>
  <c r="J34" i="93"/>
  <c r="G3" i="93"/>
  <c r="L137" i="93"/>
  <c r="J149" i="93"/>
  <c r="P142" i="93"/>
  <c r="V20" i="93"/>
  <c r="P27" i="93"/>
  <c r="I21" i="92"/>
  <c r="L22" i="92"/>
  <c r="J34" i="92"/>
  <c r="G3" i="92"/>
  <c r="I136" i="92"/>
  <c r="L137" i="92"/>
  <c r="J149" i="92"/>
  <c r="P142" i="91"/>
  <c r="L22" i="91"/>
  <c r="J34" i="91"/>
  <c r="G3" i="91"/>
  <c r="V27" i="91"/>
  <c r="J34" i="90"/>
  <c r="L22" i="90"/>
  <c r="H136" i="90"/>
  <c r="J136" i="90" s="1"/>
  <c r="G3" i="90" s="1"/>
  <c r="P142" i="90"/>
  <c r="V20" i="90"/>
  <c r="V27" i="90"/>
  <c r="I21" i="90"/>
  <c r="J34" i="89"/>
  <c r="G3" i="89"/>
  <c r="L22" i="89"/>
  <c r="I146" i="89"/>
  <c r="I21" i="89"/>
  <c r="V27" i="89"/>
  <c r="J34" i="88"/>
  <c r="G3" i="88"/>
  <c r="I146" i="88"/>
  <c r="L22" i="88"/>
  <c r="I21" i="88"/>
  <c r="V27" i="88"/>
  <c r="P142" i="87"/>
  <c r="V27" i="87"/>
  <c r="I21" i="87"/>
  <c r="J34" i="87"/>
  <c r="G3" i="87"/>
  <c r="J34" i="86"/>
  <c r="G3" i="86"/>
  <c r="V27" i="86"/>
  <c r="L22" i="86"/>
  <c r="I21" i="86"/>
  <c r="H136" i="74"/>
  <c r="J136" i="74" s="1"/>
  <c r="L136" i="74" s="1"/>
  <c r="P27" i="68"/>
  <c r="V19" i="62"/>
  <c r="P27" i="62"/>
  <c r="I21" i="62" s="1"/>
  <c r="V142" i="75"/>
  <c r="I136" i="75"/>
  <c r="V141" i="75"/>
  <c r="H136" i="75"/>
  <c r="J136" i="75" s="1"/>
  <c r="Q142" i="75"/>
  <c r="I138" i="75" s="1"/>
  <c r="V26" i="75"/>
  <c r="H21" i="75"/>
  <c r="J21" i="75" s="1"/>
  <c r="V27" i="75"/>
  <c r="I21" i="75"/>
  <c r="J149" i="74"/>
  <c r="L148" i="74" s="1"/>
  <c r="H23" i="74"/>
  <c r="J23" i="74" s="1"/>
  <c r="L24" i="74" s="1"/>
  <c r="Q27" i="74"/>
  <c r="I23" i="74" s="1"/>
  <c r="P27" i="74"/>
  <c r="P142" i="74"/>
  <c r="H31" i="74"/>
  <c r="J31" i="74" s="1"/>
  <c r="L32" i="74" s="1"/>
  <c r="U27" i="74"/>
  <c r="I31" i="74" s="1"/>
  <c r="H21" i="74"/>
  <c r="J21" i="74" s="1"/>
  <c r="V24" i="74"/>
  <c r="L22" i="73"/>
  <c r="G3" i="73"/>
  <c r="J34" i="73"/>
  <c r="Q27" i="73"/>
  <c r="I23" i="73" s="1"/>
  <c r="H23" i="73"/>
  <c r="J23" i="73" s="1"/>
  <c r="L24" i="73" s="1"/>
  <c r="H136" i="73"/>
  <c r="J136" i="73" s="1"/>
  <c r="P142" i="73"/>
  <c r="V19" i="73"/>
  <c r="V27" i="73"/>
  <c r="G3" i="72"/>
  <c r="J34" i="72"/>
  <c r="L22" i="72"/>
  <c r="I21" i="72"/>
  <c r="H23" i="72"/>
  <c r="J23" i="72" s="1"/>
  <c r="L24" i="72" s="1"/>
  <c r="Q27" i="72"/>
  <c r="I23" i="72" s="1"/>
  <c r="V142" i="72"/>
  <c r="L137" i="72"/>
  <c r="J149" i="72"/>
  <c r="V141" i="71"/>
  <c r="H136" i="71"/>
  <c r="J136" i="71" s="1"/>
  <c r="I136" i="71"/>
  <c r="H21" i="71"/>
  <c r="J21" i="71" s="1"/>
  <c r="V26" i="71"/>
  <c r="Q142" i="71"/>
  <c r="I138" i="71" s="1"/>
  <c r="V27" i="71"/>
  <c r="J149" i="70"/>
  <c r="L137" i="70"/>
  <c r="G3" i="70"/>
  <c r="J34" i="70"/>
  <c r="L22" i="70"/>
  <c r="Q27" i="70"/>
  <c r="I23" i="70" s="1"/>
  <c r="H23" i="70"/>
  <c r="J23" i="70" s="1"/>
  <c r="L24" i="70" s="1"/>
  <c r="V142" i="70"/>
  <c r="L137" i="69"/>
  <c r="J149" i="69"/>
  <c r="V142" i="69"/>
  <c r="I136" i="69"/>
  <c r="H21" i="69"/>
  <c r="J21" i="69" s="1"/>
  <c r="V27" i="69"/>
  <c r="L137" i="68"/>
  <c r="J149" i="68"/>
  <c r="G3" i="68"/>
  <c r="J34" i="68"/>
  <c r="L33" i="68" s="1"/>
  <c r="L22" i="68"/>
  <c r="V142" i="68"/>
  <c r="P142" i="67"/>
  <c r="V134" i="67"/>
  <c r="H136" i="67"/>
  <c r="J136" i="67" s="1"/>
  <c r="L136" i="67" s="1"/>
  <c r="V136" i="67"/>
  <c r="P27" i="67"/>
  <c r="V19" i="67"/>
  <c r="H21" i="67"/>
  <c r="J21" i="67" s="1"/>
  <c r="L21" i="67" s="1"/>
  <c r="L137" i="66"/>
  <c r="J149" i="66"/>
  <c r="H23" i="66"/>
  <c r="J23" i="66" s="1"/>
  <c r="L24" i="66" s="1"/>
  <c r="Q27" i="66"/>
  <c r="I23" i="66" s="1"/>
  <c r="L22" i="66"/>
  <c r="V142" i="66"/>
  <c r="V26" i="66"/>
  <c r="P27" i="66"/>
  <c r="P27" i="65"/>
  <c r="V19" i="65"/>
  <c r="H21" i="65"/>
  <c r="J21" i="65" s="1"/>
  <c r="Q27" i="65"/>
  <c r="I23" i="65" s="1"/>
  <c r="V136" i="65"/>
  <c r="P142" i="65"/>
  <c r="V134" i="65"/>
  <c r="H136" i="65"/>
  <c r="J136" i="65" s="1"/>
  <c r="V27" i="64"/>
  <c r="H136" i="64"/>
  <c r="J136" i="64" s="1"/>
  <c r="H23" i="64"/>
  <c r="J23" i="64" s="1"/>
  <c r="L24" i="64" s="1"/>
  <c r="Q27" i="64"/>
  <c r="I23" i="64" s="1"/>
  <c r="P142" i="64"/>
  <c r="H21" i="64"/>
  <c r="J21" i="64" s="1"/>
  <c r="P27" i="63"/>
  <c r="H138" i="63"/>
  <c r="J138" i="63" s="1"/>
  <c r="L139" i="63" s="1"/>
  <c r="Q142" i="63"/>
  <c r="I138" i="63" s="1"/>
  <c r="H146" i="63"/>
  <c r="J146" i="63" s="1"/>
  <c r="L147" i="63" s="1"/>
  <c r="U142" i="63"/>
  <c r="I146" i="63" s="1"/>
  <c r="R27" i="63"/>
  <c r="I25" i="63" s="1"/>
  <c r="H23" i="63"/>
  <c r="J23" i="63" s="1"/>
  <c r="L24" i="63" s="1"/>
  <c r="Q27" i="63"/>
  <c r="I23" i="63" s="1"/>
  <c r="L22" i="63"/>
  <c r="P142" i="63"/>
  <c r="V24" i="63"/>
  <c r="V134" i="63"/>
  <c r="J34" i="62"/>
  <c r="L33" i="62" s="1"/>
  <c r="L22" i="62"/>
  <c r="H136" i="62"/>
  <c r="J136" i="62" s="1"/>
  <c r="Q27" i="62"/>
  <c r="H23" i="62"/>
  <c r="J23" i="62" s="1"/>
  <c r="L24" i="62" s="1"/>
  <c r="P142" i="62"/>
  <c r="L22" i="61"/>
  <c r="L137" i="61"/>
  <c r="J149" i="61"/>
  <c r="Q27" i="61"/>
  <c r="I23" i="61" s="1"/>
  <c r="H23" i="61"/>
  <c r="J23" i="61" s="1"/>
  <c r="L24" i="61" s="1"/>
  <c r="L22" i="60"/>
  <c r="Q27" i="60"/>
  <c r="I23" i="60" s="1"/>
  <c r="H23" i="60"/>
  <c r="J23" i="60" s="1"/>
  <c r="L24" i="60" s="1"/>
  <c r="V19" i="60"/>
  <c r="H138" i="60"/>
  <c r="J138" i="60" s="1"/>
  <c r="L139" i="60" s="1"/>
  <c r="Q142" i="60"/>
  <c r="I138" i="60" s="1"/>
  <c r="J149" i="60"/>
  <c r="V27" i="60"/>
  <c r="J149" i="59"/>
  <c r="L137" i="59"/>
  <c r="Q27" i="59"/>
  <c r="I23" i="59" s="1"/>
  <c r="H23" i="59"/>
  <c r="J23" i="59" s="1"/>
  <c r="L24" i="59" s="1"/>
  <c r="P142" i="59"/>
  <c r="H21" i="59"/>
  <c r="J21" i="59" s="1"/>
  <c r="P27" i="59"/>
  <c r="V141" i="58"/>
  <c r="H136" i="58"/>
  <c r="J136" i="58" s="1"/>
  <c r="Q142" i="58"/>
  <c r="I138" i="58" s="1"/>
  <c r="Q27" i="58"/>
  <c r="I23" i="58" s="1"/>
  <c r="P142" i="58"/>
  <c r="V26" i="58"/>
  <c r="H21" i="58"/>
  <c r="J21" i="58" s="1"/>
  <c r="V27" i="58"/>
  <c r="J149" i="57"/>
  <c r="L137" i="57"/>
  <c r="G3" i="57"/>
  <c r="L22" i="57"/>
  <c r="H23" i="57"/>
  <c r="J23" i="57" s="1"/>
  <c r="L24" i="57" s="1"/>
  <c r="Q27" i="57"/>
  <c r="V19" i="57"/>
  <c r="V142" i="57"/>
  <c r="L137" i="56"/>
  <c r="J149" i="56"/>
  <c r="V27" i="56"/>
  <c r="Q142" i="56"/>
  <c r="L22" i="56"/>
  <c r="G3" i="56"/>
  <c r="J34" i="56"/>
  <c r="L136" i="94" l="1"/>
  <c r="L137" i="94"/>
  <c r="L22" i="94"/>
  <c r="L21" i="94"/>
  <c r="I21" i="94"/>
  <c r="G3" i="94"/>
  <c r="J34" i="94"/>
  <c r="L33" i="94" s="1"/>
  <c r="I136" i="94"/>
  <c r="V142" i="94"/>
  <c r="V27" i="93"/>
  <c r="I21" i="93"/>
  <c r="V142" i="93"/>
  <c r="I136" i="93"/>
  <c r="I136" i="91"/>
  <c r="V142" i="91"/>
  <c r="I136" i="90"/>
  <c r="V142" i="90"/>
  <c r="L137" i="90"/>
  <c r="J149" i="90"/>
  <c r="I136" i="87"/>
  <c r="V142" i="87"/>
  <c r="L137" i="74"/>
  <c r="I21" i="68"/>
  <c r="V27" i="68"/>
  <c r="G3" i="62"/>
  <c r="L136" i="62"/>
  <c r="L22" i="75"/>
  <c r="G3" i="75"/>
  <c r="J34" i="75"/>
  <c r="J149" i="75"/>
  <c r="L137" i="75"/>
  <c r="L22" i="74"/>
  <c r="G3" i="74"/>
  <c r="J34" i="74"/>
  <c r="V27" i="74"/>
  <c r="I21" i="74"/>
  <c r="V142" i="74"/>
  <c r="I136" i="74"/>
  <c r="V142" i="73"/>
  <c r="I136" i="73"/>
  <c r="L137" i="73"/>
  <c r="J149" i="73"/>
  <c r="V27" i="72"/>
  <c r="G3" i="71"/>
  <c r="J34" i="71"/>
  <c r="L22" i="71"/>
  <c r="J149" i="71"/>
  <c r="L137" i="71"/>
  <c r="V142" i="71"/>
  <c r="V27" i="70"/>
  <c r="L22" i="69"/>
  <c r="G3" i="69"/>
  <c r="J34" i="69"/>
  <c r="G3" i="67"/>
  <c r="J34" i="67"/>
  <c r="L33" i="67" s="1"/>
  <c r="L22" i="67"/>
  <c r="J149" i="67"/>
  <c r="L148" i="67" s="1"/>
  <c r="L137" i="67"/>
  <c r="V142" i="67"/>
  <c r="I136" i="67"/>
  <c r="V27" i="67"/>
  <c r="I21" i="67"/>
  <c r="J34" i="66"/>
  <c r="V27" i="66"/>
  <c r="I21" i="66"/>
  <c r="G3" i="66"/>
  <c r="J149" i="65"/>
  <c r="L137" i="65"/>
  <c r="L22" i="65"/>
  <c r="G3" i="65"/>
  <c r="J34" i="65"/>
  <c r="V142" i="65"/>
  <c r="I136" i="65"/>
  <c r="V27" i="65"/>
  <c r="I21" i="65"/>
  <c r="G3" i="64"/>
  <c r="J34" i="64"/>
  <c r="L22" i="64"/>
  <c r="V142" i="64"/>
  <c r="I136" i="64"/>
  <c r="J149" i="64"/>
  <c r="L137" i="64"/>
  <c r="V27" i="63"/>
  <c r="I21" i="63"/>
  <c r="J34" i="63"/>
  <c r="V142" i="63"/>
  <c r="I136" i="63"/>
  <c r="G3" i="63"/>
  <c r="J149" i="63"/>
  <c r="V142" i="62"/>
  <c r="I136" i="62"/>
  <c r="J149" i="62"/>
  <c r="L148" i="62" s="1"/>
  <c r="L137" i="62"/>
  <c r="V27" i="62"/>
  <c r="I23" i="62"/>
  <c r="V27" i="61"/>
  <c r="J34" i="61"/>
  <c r="G3" i="61"/>
  <c r="G3" i="60"/>
  <c r="V142" i="60"/>
  <c r="J34" i="60"/>
  <c r="V27" i="59"/>
  <c r="I21" i="59"/>
  <c r="V142" i="59"/>
  <c r="I136" i="59"/>
  <c r="G3" i="59"/>
  <c r="J34" i="59"/>
  <c r="L22" i="59"/>
  <c r="L22" i="58"/>
  <c r="G3" i="58"/>
  <c r="J34" i="58"/>
  <c r="V142" i="58"/>
  <c r="I136" i="58"/>
  <c r="L137" i="58"/>
  <c r="J149" i="58"/>
  <c r="V27" i="57"/>
  <c r="I23" i="57"/>
  <c r="J34" i="57"/>
  <c r="I138" i="56"/>
  <c r="V142" i="56"/>
  <c r="P31" i="32" l="1"/>
  <c r="O31" i="32"/>
  <c r="N31" i="32"/>
  <c r="M31" i="32"/>
  <c r="L31" i="32"/>
  <c r="K31" i="32"/>
  <c r="J31" i="32"/>
  <c r="I31" i="32"/>
  <c r="H31" i="32"/>
  <c r="AK20" i="32"/>
  <c r="AJ20" i="32"/>
  <c r="AI20" i="32"/>
  <c r="AH20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AK15" i="32"/>
  <c r="AJ15" i="32"/>
  <c r="AI15" i="32"/>
  <c r="AH15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O47" i="32" s="1"/>
  <c r="N15" i="32"/>
  <c r="M15" i="32"/>
  <c r="M47" i="32" s="1"/>
  <c r="L15" i="32"/>
  <c r="L47" i="32" s="1"/>
  <c r="K15" i="32"/>
  <c r="K47" i="32" s="1"/>
  <c r="J15" i="32"/>
  <c r="J47" i="32" s="1"/>
  <c r="I15" i="32"/>
  <c r="H15" i="32"/>
  <c r="AK4" i="32"/>
  <c r="AJ4" i="32"/>
  <c r="AI4" i="32"/>
  <c r="AI36" i="32" s="1"/>
  <c r="AH4" i="32"/>
  <c r="AG4" i="32"/>
  <c r="AG36" i="32" s="1"/>
  <c r="AF4" i="32"/>
  <c r="AE4" i="32"/>
  <c r="AD4" i="32"/>
  <c r="AD36" i="32" s="1"/>
  <c r="AC4" i="32"/>
  <c r="AB4" i="32"/>
  <c r="AA4" i="32"/>
  <c r="Z5" i="32"/>
  <c r="Z4" i="32"/>
  <c r="Y4" i="32"/>
  <c r="X4" i="32"/>
  <c r="W4" i="32"/>
  <c r="V4" i="32"/>
  <c r="V36" i="32" s="1"/>
  <c r="U4" i="32"/>
  <c r="T4" i="32"/>
  <c r="S4" i="32"/>
  <c r="R4" i="32"/>
  <c r="R36" i="32" s="1"/>
  <c r="Q4" i="32"/>
  <c r="Q36" i="32" s="1"/>
  <c r="P4" i="32"/>
  <c r="O4" i="32"/>
  <c r="N4" i="32"/>
  <c r="M4" i="32"/>
  <c r="L4" i="32"/>
  <c r="K4" i="32"/>
  <c r="K36" i="32" s="1"/>
  <c r="J4" i="32"/>
  <c r="J36" i="32" s="1"/>
  <c r="I4" i="32"/>
  <c r="I36" i="32" s="1"/>
  <c r="H4" i="32"/>
  <c r="Z36" i="32" l="1"/>
  <c r="N47" i="32"/>
  <c r="N36" i="32"/>
  <c r="AC36" i="32"/>
  <c r="AA36" i="32"/>
  <c r="Y36" i="32"/>
  <c r="S36" i="32"/>
  <c r="AK36" i="32"/>
  <c r="AH36" i="32"/>
  <c r="M36" i="32"/>
  <c r="U36" i="32"/>
  <c r="AB36" i="32"/>
  <c r="AJ36" i="32"/>
  <c r="W36" i="32"/>
  <c r="P36" i="32"/>
  <c r="X36" i="32"/>
  <c r="AE36" i="32"/>
  <c r="H47" i="32"/>
  <c r="P47" i="32"/>
  <c r="L36" i="32"/>
  <c r="O36" i="32"/>
  <c r="H36" i="32"/>
  <c r="AF36" i="32"/>
  <c r="I47" i="32"/>
  <c r="T36" i="32"/>
  <c r="AK29" i="32" l="1"/>
  <c r="AJ27" i="32"/>
  <c r="AI26" i="32"/>
  <c r="AI28" i="32"/>
  <c r="AI27" i="32"/>
  <c r="AI24" i="32"/>
  <c r="AH26" i="32"/>
  <c r="AH28" i="32"/>
  <c r="AH29" i="32"/>
  <c r="AH27" i="32"/>
  <c r="AG24" i="32"/>
  <c r="AG29" i="32"/>
  <c r="AG19" i="32"/>
  <c r="AF26" i="32"/>
  <c r="AF24" i="32"/>
  <c r="AF28" i="32"/>
  <c r="AF27" i="32"/>
  <c r="AE24" i="32"/>
  <c r="AD28" i="32"/>
  <c r="AD19" i="32"/>
  <c r="AD29" i="32"/>
  <c r="AC28" i="32"/>
  <c r="AB29" i="32"/>
  <c r="AB24" i="32"/>
  <c r="AA30" i="32"/>
  <c r="Z29" i="32"/>
  <c r="Z24" i="32"/>
  <c r="Z28" i="32"/>
  <c r="Z27" i="32"/>
  <c r="Y24" i="32"/>
  <c r="Y25" i="32"/>
  <c r="Y27" i="32"/>
  <c r="Y26" i="32"/>
  <c r="X19" i="32"/>
  <c r="X29" i="32"/>
  <c r="X26" i="32"/>
  <c r="W29" i="32"/>
  <c r="V30" i="32"/>
  <c r="V24" i="32"/>
  <c r="V28" i="32"/>
  <c r="U25" i="32"/>
  <c r="U19" i="32"/>
  <c r="T19" i="32"/>
  <c r="T21" i="32"/>
  <c r="T27" i="32"/>
  <c r="T26" i="32"/>
  <c r="S26" i="32"/>
  <c r="S27" i="32"/>
  <c r="R29" i="32"/>
  <c r="R19" i="32"/>
  <c r="R27" i="32"/>
  <c r="Q26" i="32"/>
  <c r="Q24" i="32"/>
  <c r="Q28" i="32"/>
  <c r="O28" i="32"/>
  <c r="O24" i="32"/>
  <c r="O27" i="32"/>
  <c r="N24" i="32"/>
  <c r="N19" i="32"/>
  <c r="N30" i="32"/>
  <c r="N29" i="32"/>
  <c r="N26" i="32"/>
  <c r="N25" i="32"/>
  <c r="M30" i="32"/>
  <c r="L24" i="32"/>
  <c r="L21" i="32"/>
  <c r="L30" i="32"/>
  <c r="L29" i="32"/>
  <c r="L26" i="32"/>
  <c r="L25" i="32"/>
  <c r="K24" i="32"/>
  <c r="K29" i="32"/>
  <c r="K30" i="32"/>
  <c r="K27" i="32"/>
  <c r="J29" i="32"/>
  <c r="J28" i="32"/>
  <c r="H29" i="32"/>
  <c r="G24" i="32"/>
  <c r="G25" i="32"/>
  <c r="AK25" i="32"/>
  <c r="G26" i="32"/>
  <c r="G27" i="32"/>
  <c r="G28" i="32"/>
  <c r="U28" i="32"/>
  <c r="G29" i="32"/>
  <c r="M29" i="32"/>
  <c r="G30" i="32"/>
  <c r="AK21" i="32"/>
  <c r="AG21" i="32"/>
  <c r="AF21" i="32"/>
  <c r="AE21" i="32"/>
  <c r="AC21" i="32"/>
  <c r="V21" i="32"/>
  <c r="Q21" i="32"/>
  <c r="AJ19" i="32"/>
  <c r="AI19" i="32"/>
  <c r="AH19" i="32"/>
  <c r="AF19" i="32"/>
  <c r="AB19" i="32"/>
  <c r="Z19" i="32"/>
  <c r="Y19" i="32"/>
  <c r="W19" i="32"/>
  <c r="V19" i="32"/>
  <c r="S19" i="32"/>
  <c r="Q19" i="32"/>
  <c r="P19" i="32"/>
  <c r="O19" i="32"/>
  <c r="AK24" i="32" l="1"/>
  <c r="AK12" i="32"/>
  <c r="AK23" i="32"/>
  <c r="AK28" i="32"/>
  <c r="AK26" i="32"/>
  <c r="AK27" i="32"/>
  <c r="AK19" i="32"/>
  <c r="AK30" i="32"/>
  <c r="AJ10" i="32"/>
  <c r="AJ28" i="32"/>
  <c r="AJ24" i="32"/>
  <c r="AJ26" i="32"/>
  <c r="AJ13" i="32"/>
  <c r="AJ25" i="32"/>
  <c r="AJ21" i="32"/>
  <c r="AJ30" i="32"/>
  <c r="AI29" i="32"/>
  <c r="AI9" i="32"/>
  <c r="AI21" i="32"/>
  <c r="AI23" i="32"/>
  <c r="AH24" i="32"/>
  <c r="AH25" i="32"/>
  <c r="AH9" i="32"/>
  <c r="AH21" i="32"/>
  <c r="AH7" i="32"/>
  <c r="AH23" i="32"/>
  <c r="AG26" i="32"/>
  <c r="AG27" i="32"/>
  <c r="AG25" i="32"/>
  <c r="AG28" i="32"/>
  <c r="AG12" i="32"/>
  <c r="AG23" i="32"/>
  <c r="AG30" i="32"/>
  <c r="AF29" i="32"/>
  <c r="AF9" i="32"/>
  <c r="AF25" i="32"/>
  <c r="AF7" i="32"/>
  <c r="AF23" i="32"/>
  <c r="AE13" i="32"/>
  <c r="AE25" i="32"/>
  <c r="AE26" i="32"/>
  <c r="AE23" i="32"/>
  <c r="AE27" i="32"/>
  <c r="AE28" i="32"/>
  <c r="AE29" i="32"/>
  <c r="AE30" i="32"/>
  <c r="AE19" i="32"/>
  <c r="AD27" i="32"/>
  <c r="AD24" i="32"/>
  <c r="AD25" i="32"/>
  <c r="AD10" i="32"/>
  <c r="AD26" i="32"/>
  <c r="AD30" i="32"/>
  <c r="AD21" i="32"/>
  <c r="AD23" i="32"/>
  <c r="AC12" i="32"/>
  <c r="AC44" i="32" s="1"/>
  <c r="AC26" i="32"/>
  <c r="AC24" i="32"/>
  <c r="AC23" i="32"/>
  <c r="AC27" i="32"/>
  <c r="AC25" i="32"/>
  <c r="AC10" i="32"/>
  <c r="AC13" i="32"/>
  <c r="AC29" i="32"/>
  <c r="AC19" i="32"/>
  <c r="AC30" i="32"/>
  <c r="AB28" i="32"/>
  <c r="AB25" i="32"/>
  <c r="AB27" i="32"/>
  <c r="AB26" i="32"/>
  <c r="AB9" i="32"/>
  <c r="AB21" i="32"/>
  <c r="AB23" i="32"/>
  <c r="AA9" i="32"/>
  <c r="AA26" i="32"/>
  <c r="AA29" i="32"/>
  <c r="AA13" i="32"/>
  <c r="AA45" i="32" s="1"/>
  <c r="AA24" i="32"/>
  <c r="AA27" i="32"/>
  <c r="AA11" i="32"/>
  <c r="AA28" i="32"/>
  <c r="AA25" i="32"/>
  <c r="AA21" i="32"/>
  <c r="AA19" i="32"/>
  <c r="AA23" i="32"/>
  <c r="Z26" i="32"/>
  <c r="Z25" i="32"/>
  <c r="Z21" i="32"/>
  <c r="Z37" i="32" s="1"/>
  <c r="Z23" i="32"/>
  <c r="Y30" i="32"/>
  <c r="Y28" i="32"/>
  <c r="Y29" i="32"/>
  <c r="Y21" i="32"/>
  <c r="Y23" i="32"/>
  <c r="X30" i="32"/>
  <c r="X27" i="32"/>
  <c r="X24" i="32"/>
  <c r="X13" i="32"/>
  <c r="X45" i="32" s="1"/>
  <c r="X28" i="32"/>
  <c r="X25" i="32"/>
  <c r="X21" i="32"/>
  <c r="X23" i="32"/>
  <c r="W10" i="32"/>
  <c r="W27" i="32"/>
  <c r="W12" i="32"/>
  <c r="W24" i="32"/>
  <c r="W28" i="32"/>
  <c r="W26" i="32"/>
  <c r="W9" i="32"/>
  <c r="W25" i="32"/>
  <c r="W21" i="32"/>
  <c r="W23" i="32"/>
  <c r="V25" i="32"/>
  <c r="V27" i="32"/>
  <c r="V9" i="32"/>
  <c r="V29" i="32"/>
  <c r="U8" i="32"/>
  <c r="U26" i="32"/>
  <c r="U24" i="32"/>
  <c r="U11" i="32"/>
  <c r="U29" i="32"/>
  <c r="U27" i="32"/>
  <c r="U21" i="32"/>
  <c r="U23" i="32"/>
  <c r="U30" i="32"/>
  <c r="T29" i="32"/>
  <c r="T24" i="32"/>
  <c r="T30" i="32"/>
  <c r="T25" i="32"/>
  <c r="T28" i="32"/>
  <c r="T23" i="32"/>
  <c r="S29" i="32"/>
  <c r="S28" i="32"/>
  <c r="S24" i="32"/>
  <c r="S9" i="32"/>
  <c r="S25" i="32"/>
  <c r="S21" i="32"/>
  <c r="S23" i="32"/>
  <c r="R30" i="32"/>
  <c r="R25" i="32"/>
  <c r="R24" i="32"/>
  <c r="R28" i="32"/>
  <c r="R26" i="32"/>
  <c r="R21" i="32"/>
  <c r="R23" i="32"/>
  <c r="Q27" i="32"/>
  <c r="Q13" i="32"/>
  <c r="Q29" i="32"/>
  <c r="Q9" i="32"/>
  <c r="Q25" i="32"/>
  <c r="Q7" i="32"/>
  <c r="Q23" i="32"/>
  <c r="P27" i="32"/>
  <c r="P9" i="32"/>
  <c r="P23" i="32"/>
  <c r="P12" i="32"/>
  <c r="P21" i="32"/>
  <c r="P24" i="32"/>
  <c r="P8" i="32"/>
  <c r="P25" i="32"/>
  <c r="P28" i="32"/>
  <c r="P26" i="32"/>
  <c r="P11" i="32"/>
  <c r="P29" i="32"/>
  <c r="P30" i="32"/>
  <c r="O29" i="32"/>
  <c r="O26" i="32"/>
  <c r="O21" i="32"/>
  <c r="O9" i="32"/>
  <c r="O25" i="32"/>
  <c r="O23" i="32"/>
  <c r="N28" i="32"/>
  <c r="N10" i="32"/>
  <c r="N42" i="32" s="1"/>
  <c r="N27" i="32"/>
  <c r="N7" i="32"/>
  <c r="N21" i="32"/>
  <c r="N23" i="32"/>
  <c r="M26" i="32"/>
  <c r="M19" i="32"/>
  <c r="M12" i="32"/>
  <c r="M21" i="32"/>
  <c r="M25" i="32"/>
  <c r="M27" i="32"/>
  <c r="M24" i="32"/>
  <c r="M13" i="32"/>
  <c r="M45" i="32" s="1"/>
  <c r="M23" i="32"/>
  <c r="M28" i="32"/>
  <c r="M9" i="32"/>
  <c r="M7" i="32"/>
  <c r="L28" i="32"/>
  <c r="L27" i="32"/>
  <c r="L23" i="32"/>
  <c r="K12" i="32"/>
  <c r="K25" i="32"/>
  <c r="K28" i="32"/>
  <c r="K26" i="32"/>
  <c r="K21" i="32"/>
  <c r="K23" i="32"/>
  <c r="J10" i="32"/>
  <c r="J24" i="32"/>
  <c r="J25" i="32"/>
  <c r="J12" i="32"/>
  <c r="J44" i="32" s="1"/>
  <c r="J23" i="32"/>
  <c r="J26" i="32"/>
  <c r="J30" i="32"/>
  <c r="J27" i="32"/>
  <c r="J21" i="32"/>
  <c r="I27" i="32"/>
  <c r="I26" i="32"/>
  <c r="I24" i="32"/>
  <c r="I8" i="32"/>
  <c r="I7" i="32"/>
  <c r="I30" i="32"/>
  <c r="H26" i="32"/>
  <c r="H24" i="32"/>
  <c r="H28" i="32"/>
  <c r="H11" i="32"/>
  <c r="I25" i="32"/>
  <c r="I28" i="32"/>
  <c r="I13" i="32"/>
  <c r="I29" i="32"/>
  <c r="I10" i="32"/>
  <c r="I21" i="32"/>
  <c r="I23" i="32"/>
  <c r="H27" i="32"/>
  <c r="H9" i="32"/>
  <c r="H21" i="32"/>
  <c r="H23" i="32"/>
  <c r="L19" i="32"/>
  <c r="K19" i="32"/>
  <c r="J19" i="32"/>
  <c r="I19" i="32"/>
  <c r="H19" i="32"/>
  <c r="G23" i="32"/>
  <c r="G21" i="32"/>
  <c r="G8" i="32"/>
  <c r="G40" i="32" s="1"/>
  <c r="H8" i="32"/>
  <c r="J8" i="32"/>
  <c r="K8" i="32"/>
  <c r="K40" i="32" s="1"/>
  <c r="L8" i="32"/>
  <c r="L40" i="32" s="1"/>
  <c r="N8" i="32"/>
  <c r="N40" i="32" s="1"/>
  <c r="O8" i="32"/>
  <c r="O40" i="32" s="1"/>
  <c r="Q8" i="32"/>
  <c r="Q40" i="32" s="1"/>
  <c r="R8" i="32"/>
  <c r="S8" i="32"/>
  <c r="T8" i="32"/>
  <c r="T40" i="32" s="1"/>
  <c r="V8" i="32"/>
  <c r="V40" i="32" s="1"/>
  <c r="W8" i="32"/>
  <c r="X8" i="32"/>
  <c r="Y8" i="32"/>
  <c r="Y40" i="32" s="1"/>
  <c r="Z8" i="32"/>
  <c r="AA8" i="32"/>
  <c r="AB8" i="32"/>
  <c r="AB40" i="32" s="1"/>
  <c r="AC8" i="32"/>
  <c r="AD8" i="32"/>
  <c r="AE8" i="32"/>
  <c r="AE40" i="32" s="1"/>
  <c r="AF8" i="32"/>
  <c r="AF40" i="32" s="1"/>
  <c r="AG8" i="32"/>
  <c r="AG40" i="32" s="1"/>
  <c r="AH8" i="32"/>
  <c r="AI8" i="32"/>
  <c r="AJ8" i="32"/>
  <c r="AK8" i="32"/>
  <c r="G9" i="32"/>
  <c r="G41" i="32" s="1"/>
  <c r="I9" i="32"/>
  <c r="J9" i="32"/>
  <c r="J41" i="32" s="1"/>
  <c r="K9" i="32"/>
  <c r="L9" i="32"/>
  <c r="L41" i="32" s="1"/>
  <c r="N9" i="32"/>
  <c r="N41" i="32" s="1"/>
  <c r="R9" i="32"/>
  <c r="R41" i="32" s="1"/>
  <c r="T9" i="32"/>
  <c r="U9" i="32"/>
  <c r="U41" i="32" s="1"/>
  <c r="X9" i="32"/>
  <c r="Y9" i="32"/>
  <c r="Y41" i="32" s="1"/>
  <c r="Z9" i="32"/>
  <c r="AC9" i="32"/>
  <c r="AC41" i="32" s="1"/>
  <c r="AD9" i="32"/>
  <c r="AE9" i="32"/>
  <c r="AG9" i="32"/>
  <c r="AG41" i="32" s="1"/>
  <c r="AK9" i="32"/>
  <c r="AK41" i="32" s="1"/>
  <c r="G10" i="32"/>
  <c r="G42" i="32" s="1"/>
  <c r="H10" i="32"/>
  <c r="K10" i="32"/>
  <c r="K42" i="32" s="1"/>
  <c r="L10" i="32"/>
  <c r="M10" i="32"/>
  <c r="O10" i="32"/>
  <c r="P10" i="32"/>
  <c r="Q10" i="32"/>
  <c r="Q42" i="32" s="1"/>
  <c r="R10" i="32"/>
  <c r="S10" i="32"/>
  <c r="S42" i="32" s="1"/>
  <c r="T10" i="32"/>
  <c r="T42" i="32" s="1"/>
  <c r="U10" i="32"/>
  <c r="X10" i="32"/>
  <c r="X42" i="32" s="1"/>
  <c r="Y10" i="32"/>
  <c r="Y42" i="32" s="1"/>
  <c r="Z10" i="32"/>
  <c r="AB10" i="32"/>
  <c r="AE10" i="32"/>
  <c r="AF10" i="32"/>
  <c r="AF42" i="32" s="1"/>
  <c r="AG10" i="32"/>
  <c r="AH10" i="32"/>
  <c r="AH42" i="32" s="1"/>
  <c r="AI10" i="32"/>
  <c r="AI42" i="32" s="1"/>
  <c r="AK10" i="32"/>
  <c r="G11" i="32"/>
  <c r="I11" i="32"/>
  <c r="J11" i="32"/>
  <c r="K11" i="32"/>
  <c r="K43" i="32" s="1"/>
  <c r="L11" i="32"/>
  <c r="M11" i="32"/>
  <c r="M43" i="32" s="1"/>
  <c r="N11" i="32"/>
  <c r="O11" i="32"/>
  <c r="O43" i="32" s="1"/>
  <c r="Q11" i="32"/>
  <c r="R11" i="32"/>
  <c r="R43" i="32" s="1"/>
  <c r="S11" i="32"/>
  <c r="S43" i="32" s="1"/>
  <c r="T11" i="32"/>
  <c r="T43" i="32" s="1"/>
  <c r="V11" i="32"/>
  <c r="W11" i="32"/>
  <c r="X11" i="32"/>
  <c r="X43" i="32" s="1"/>
  <c r="Y11" i="32"/>
  <c r="Y43" i="32" s="1"/>
  <c r="Z11" i="32"/>
  <c r="Z43" i="32" s="1"/>
  <c r="AB11" i="32"/>
  <c r="AC11" i="32"/>
  <c r="AD11" i="32"/>
  <c r="AE11" i="32"/>
  <c r="AF11" i="32"/>
  <c r="AG11" i="32"/>
  <c r="AG43" i="32" s="1"/>
  <c r="AH11" i="32"/>
  <c r="AH43" i="32" s="1"/>
  <c r="AI11" i="32"/>
  <c r="AI43" i="32" s="1"/>
  <c r="AJ11" i="32"/>
  <c r="AJ43" i="32" s="1"/>
  <c r="AK11" i="32"/>
  <c r="G12" i="32"/>
  <c r="G44" i="32" s="1"/>
  <c r="H12" i="32"/>
  <c r="I12" i="32"/>
  <c r="L12" i="32"/>
  <c r="N12" i="32"/>
  <c r="O12" i="32"/>
  <c r="Q12" i="32"/>
  <c r="Q44" i="32" s="1"/>
  <c r="R12" i="32"/>
  <c r="S12" i="32"/>
  <c r="S44" i="32" s="1"/>
  <c r="T12" i="32"/>
  <c r="T44" i="32" s="1"/>
  <c r="U12" i="32"/>
  <c r="U44" i="32" s="1"/>
  <c r="V12" i="32"/>
  <c r="X12" i="32"/>
  <c r="Y12" i="32"/>
  <c r="Z12" i="32"/>
  <c r="Z44" i="32" s="1"/>
  <c r="AB12" i="32"/>
  <c r="AD12" i="32"/>
  <c r="AD44" i="32" s="1"/>
  <c r="AE12" i="32"/>
  <c r="AF12" i="32"/>
  <c r="AF44" i="32" s="1"/>
  <c r="AH12" i="32"/>
  <c r="AH44" i="32" s="1"/>
  <c r="AI12" i="32"/>
  <c r="AI44" i="32" s="1"/>
  <c r="AJ12" i="32"/>
  <c r="G13" i="32"/>
  <c r="G45" i="32" s="1"/>
  <c r="H13" i="32"/>
  <c r="H45" i="32" s="1"/>
  <c r="J13" i="32"/>
  <c r="J45" i="32" s="1"/>
  <c r="K13" i="32"/>
  <c r="K45" i="32" s="1"/>
  <c r="L13" i="32"/>
  <c r="L45" i="32" s="1"/>
  <c r="N13" i="32"/>
  <c r="N45" i="32" s="1"/>
  <c r="O13" i="32"/>
  <c r="P13" i="32"/>
  <c r="P45" i="32" s="1"/>
  <c r="R13" i="32"/>
  <c r="R45" i="32" s="1"/>
  <c r="S13" i="32"/>
  <c r="T13" i="32"/>
  <c r="U13" i="32"/>
  <c r="U45" i="32" s="1"/>
  <c r="V13" i="32"/>
  <c r="V45" i="32" s="1"/>
  <c r="W13" i="32"/>
  <c r="W45" i="32" s="1"/>
  <c r="Y13" i="32"/>
  <c r="Y45" i="32" s="1"/>
  <c r="Z13" i="32"/>
  <c r="Z45" i="32" s="1"/>
  <c r="AB13" i="32"/>
  <c r="AB45" i="32" s="1"/>
  <c r="AD13" i="32"/>
  <c r="AD45" i="32" s="1"/>
  <c r="AF13" i="32"/>
  <c r="AG13" i="32"/>
  <c r="AG45" i="32" s="1"/>
  <c r="AH13" i="32"/>
  <c r="AH45" i="32" s="1"/>
  <c r="AI13" i="32"/>
  <c r="AK13" i="32"/>
  <c r="G14" i="32"/>
  <c r="G46" i="32" s="1"/>
  <c r="I14" i="32"/>
  <c r="J14" i="32"/>
  <c r="K14" i="32"/>
  <c r="K46" i="32" s="1"/>
  <c r="L14" i="32"/>
  <c r="L46" i="32" s="1"/>
  <c r="M14" i="32"/>
  <c r="M46" i="32" s="1"/>
  <c r="N14" i="32"/>
  <c r="N46" i="32" s="1"/>
  <c r="P14" i="32"/>
  <c r="R14" i="32"/>
  <c r="T14" i="32"/>
  <c r="U14" i="32"/>
  <c r="U46" i="32" s="1"/>
  <c r="V14" i="32"/>
  <c r="V46" i="32" s="1"/>
  <c r="X14" i="32"/>
  <c r="Y14" i="32"/>
  <c r="AA14" i="32"/>
  <c r="AC14" i="32"/>
  <c r="AD14" i="32"/>
  <c r="AE14" i="32"/>
  <c r="AG14" i="32"/>
  <c r="AJ14" i="32"/>
  <c r="AK14" i="32"/>
  <c r="G19" i="32"/>
  <c r="AK7" i="32"/>
  <c r="AI7" i="32"/>
  <c r="AE7" i="32"/>
  <c r="AC7" i="32"/>
  <c r="AB7" i="32"/>
  <c r="Z7" i="32"/>
  <c r="Z39" i="32" s="1"/>
  <c r="X7" i="32"/>
  <c r="W7" i="32"/>
  <c r="T7" i="32"/>
  <c r="S7" i="32"/>
  <c r="R7" i="32"/>
  <c r="P7" i="32"/>
  <c r="O7" i="32"/>
  <c r="L7" i="32"/>
  <c r="K7" i="32"/>
  <c r="K39" i="32" s="1"/>
  <c r="J7" i="32"/>
  <c r="H7" i="32"/>
  <c r="AK5" i="32"/>
  <c r="AK37" i="32" s="1"/>
  <c r="AJ5" i="32"/>
  <c r="AI5" i="32"/>
  <c r="AH5" i="32"/>
  <c r="AG5" i="32"/>
  <c r="AG37" i="32" s="1"/>
  <c r="AF5" i="32"/>
  <c r="AE5" i="32"/>
  <c r="AD5" i="32"/>
  <c r="AC5" i="32"/>
  <c r="AC37" i="32" s="1"/>
  <c r="AB5" i="32"/>
  <c r="AA5" i="32"/>
  <c r="AA37" i="32" s="1"/>
  <c r="Y5" i="32"/>
  <c r="X5" i="32"/>
  <c r="W5" i="32"/>
  <c r="V5" i="32"/>
  <c r="V37" i="32" s="1"/>
  <c r="U5" i="32"/>
  <c r="T5" i="32"/>
  <c r="T37" i="32" s="1"/>
  <c r="S5" i="32"/>
  <c r="R5" i="32"/>
  <c r="Q5" i="32"/>
  <c r="Q37" i="32" s="1"/>
  <c r="P5" i="32"/>
  <c r="O5" i="32"/>
  <c r="N5" i="32"/>
  <c r="M5" i="32"/>
  <c r="L5" i="32"/>
  <c r="K5" i="32"/>
  <c r="K37" i="32" s="1"/>
  <c r="J5" i="32"/>
  <c r="J37" i="32" s="1"/>
  <c r="I5" i="32"/>
  <c r="H5" i="32"/>
  <c r="AK3" i="32"/>
  <c r="AJ3" i="32"/>
  <c r="AJ35" i="32" s="1"/>
  <c r="AI3" i="32"/>
  <c r="AI35" i="32" s="1"/>
  <c r="AH3" i="32"/>
  <c r="AH35" i="32" s="1"/>
  <c r="AG3" i="32"/>
  <c r="AG35" i="32" s="1"/>
  <c r="AF3" i="32"/>
  <c r="AF35" i="32" s="1"/>
  <c r="AE3" i="32"/>
  <c r="AD3" i="32"/>
  <c r="AD35" i="32" s="1"/>
  <c r="AC3" i="32"/>
  <c r="AC35" i="32" s="1"/>
  <c r="AB3" i="32"/>
  <c r="AB35" i="32" s="1"/>
  <c r="AA3" i="32"/>
  <c r="AA35" i="32" s="1"/>
  <c r="Z3" i="32"/>
  <c r="Z35" i="32" s="1"/>
  <c r="Y3" i="32"/>
  <c r="Y35" i="32" s="1"/>
  <c r="X3" i="32"/>
  <c r="W3" i="32"/>
  <c r="W35" i="32" s="1"/>
  <c r="V3" i="32"/>
  <c r="V35" i="32" s="1"/>
  <c r="U3" i="32"/>
  <c r="U35" i="32" s="1"/>
  <c r="T3" i="32"/>
  <c r="T35" i="32" s="1"/>
  <c r="S3" i="32"/>
  <c r="S35" i="32" s="1"/>
  <c r="R3" i="32"/>
  <c r="R35" i="32" s="1"/>
  <c r="Q3" i="32"/>
  <c r="Q35" i="32" s="1"/>
  <c r="P3" i="32"/>
  <c r="P35" i="32" s="1"/>
  <c r="O3" i="32"/>
  <c r="O35" i="32" s="1"/>
  <c r="N3" i="32"/>
  <c r="N35" i="32" s="1"/>
  <c r="M3" i="32"/>
  <c r="M35" i="32" s="1"/>
  <c r="L3" i="32"/>
  <c r="K3" i="32"/>
  <c r="J3" i="32"/>
  <c r="I3" i="32"/>
  <c r="H3" i="32"/>
  <c r="R40" i="32"/>
  <c r="Z40" i="32"/>
  <c r="AK42" i="32"/>
  <c r="Y44" i="32"/>
  <c r="AK45" i="32"/>
  <c r="AA46" i="32"/>
  <c r="V134" i="85"/>
  <c r="V135" i="85"/>
  <c r="V136" i="85"/>
  <c r="V137" i="85"/>
  <c r="V138" i="85"/>
  <c r="V139" i="85"/>
  <c r="V140" i="85"/>
  <c r="V141" i="85"/>
  <c r="V19" i="85"/>
  <c r="V20" i="85"/>
  <c r="V21" i="85"/>
  <c r="V22" i="85"/>
  <c r="V23" i="85"/>
  <c r="V24" i="85"/>
  <c r="V25" i="85"/>
  <c r="V26" i="85"/>
  <c r="G7" i="32"/>
  <c r="G39" i="32" s="1"/>
  <c r="G5" i="32"/>
  <c r="G3" i="32"/>
  <c r="G35" i="32" s="1"/>
  <c r="R46" i="32"/>
  <c r="V44" i="32"/>
  <c r="O44" i="32"/>
  <c r="AF43" i="32"/>
  <c r="G43" i="32"/>
  <c r="Z42" i="32"/>
  <c r="L42" i="32"/>
  <c r="AI40" i="32"/>
  <c r="K149" i="85"/>
  <c r="L148" i="85" s="1"/>
  <c r="J149" i="85"/>
  <c r="B218" i="85"/>
  <c r="B207" i="85"/>
  <c r="B196" i="85"/>
  <c r="B185" i="85"/>
  <c r="B174" i="85"/>
  <c r="B162" i="85"/>
  <c r="B103" i="85"/>
  <c r="B92" i="85"/>
  <c r="B81" i="85"/>
  <c r="B70" i="85"/>
  <c r="B59" i="85"/>
  <c r="B47" i="85"/>
  <c r="L33" i="85"/>
  <c r="K34" i="85"/>
  <c r="AC43" i="32" l="1"/>
  <c r="AF45" i="32"/>
  <c r="AJ42" i="32"/>
  <c r="AH37" i="32"/>
  <c r="AD43" i="32"/>
  <c r="AJ44" i="32"/>
  <c r="Z41" i="32"/>
  <c r="S37" i="32"/>
  <c r="S39" i="32"/>
  <c r="AK40" i="32"/>
  <c r="AK46" i="32"/>
  <c r="AI45" i="32"/>
  <c r="AE41" i="32"/>
  <c r="AD40" i="32"/>
  <c r="AD37" i="32"/>
  <c r="AA40" i="32"/>
  <c r="W37" i="32"/>
  <c r="U43" i="32"/>
  <c r="Q43" i="32"/>
  <c r="N44" i="32"/>
  <c r="M37" i="32"/>
  <c r="L43" i="32"/>
  <c r="K35" i="32"/>
  <c r="J40" i="32"/>
  <c r="I37" i="32"/>
  <c r="H35" i="32"/>
  <c r="AK43" i="32"/>
  <c r="AK35" i="32"/>
  <c r="AJ37" i="32"/>
  <c r="AI37" i="32"/>
  <c r="AE44" i="32"/>
  <c r="AB43" i="32"/>
  <c r="Y37" i="32"/>
  <c r="X46" i="32"/>
  <c r="W40" i="32"/>
  <c r="V41" i="32"/>
  <c r="U42" i="32"/>
  <c r="T45" i="32"/>
  <c r="S45" i="32"/>
  <c r="S40" i="32"/>
  <c r="R37" i="32"/>
  <c r="Q41" i="32"/>
  <c r="O37" i="32"/>
  <c r="N37" i="32"/>
  <c r="N43" i="32"/>
  <c r="M42" i="32"/>
  <c r="M44" i="32"/>
  <c r="M32" i="32"/>
  <c r="J46" i="32"/>
  <c r="H44" i="32"/>
  <c r="H40" i="32"/>
  <c r="AJ46" i="32"/>
  <c r="X40" i="32"/>
  <c r="K32" i="32"/>
  <c r="L32" i="32"/>
  <c r="N32" i="32"/>
  <c r="AC42" i="32"/>
  <c r="AB37" i="32"/>
  <c r="AC46" i="32"/>
  <c r="AE46" i="32"/>
  <c r="U37" i="32"/>
  <c r="AD42" i="32"/>
  <c r="P46" i="32"/>
  <c r="AE35" i="32"/>
  <c r="P32" i="32"/>
  <c r="I32" i="32"/>
  <c r="L44" i="32"/>
  <c r="T41" i="32"/>
  <c r="AD46" i="32"/>
  <c r="AH41" i="32"/>
  <c r="AE16" i="32"/>
  <c r="T46" i="32"/>
  <c r="J32" i="32"/>
  <c r="I45" i="32"/>
  <c r="AE45" i="32"/>
  <c r="M41" i="32"/>
  <c r="N39" i="32"/>
  <c r="N16" i="32"/>
  <c r="AB42" i="32"/>
  <c r="AH39" i="32"/>
  <c r="P39" i="32"/>
  <c r="P16" i="32"/>
  <c r="AC16" i="32"/>
  <c r="AE42" i="32"/>
  <c r="AI39" i="32"/>
  <c r="AC40" i="32"/>
  <c r="AB39" i="32"/>
  <c r="Q39" i="32"/>
  <c r="AE39" i="32"/>
  <c r="T16" i="32"/>
  <c r="AK39" i="32"/>
  <c r="AK16" i="32"/>
  <c r="AF39" i="32"/>
  <c r="R39" i="32"/>
  <c r="R16" i="32"/>
  <c r="J39" i="32"/>
  <c r="J16" i="32"/>
  <c r="W39" i="32"/>
  <c r="I16" i="32"/>
  <c r="P43" i="32"/>
  <c r="AB41" i="32"/>
  <c r="K16" i="32"/>
  <c r="X16" i="32"/>
  <c r="L39" i="32"/>
  <c r="L16" i="32"/>
  <c r="K41" i="32"/>
  <c r="W44" i="32"/>
  <c r="AA41" i="32"/>
  <c r="AF41" i="32"/>
  <c r="AE43" i="32"/>
  <c r="I40" i="32"/>
  <c r="O45" i="32"/>
  <c r="S41" i="32"/>
  <c r="X44" i="32"/>
  <c r="AG46" i="32"/>
  <c r="P42" i="32"/>
  <c r="P44" i="32"/>
  <c r="R44" i="32"/>
  <c r="AG44" i="32"/>
  <c r="AJ40" i="32"/>
  <c r="O42" i="32"/>
  <c r="O41" i="32"/>
  <c r="P41" i="32"/>
  <c r="U40" i="32"/>
  <c r="W41" i="32"/>
  <c r="AD41" i="32"/>
  <c r="I39" i="32"/>
  <c r="K44" i="32"/>
  <c r="Q45" i="32"/>
  <c r="AH40" i="32"/>
  <c r="H43" i="32"/>
  <c r="P40" i="32"/>
  <c r="W43" i="32"/>
  <c r="Y46" i="32"/>
  <c r="AB44" i="32"/>
  <c r="AK44" i="32"/>
  <c r="V43" i="32"/>
  <c r="AG42" i="32"/>
  <c r="I44" i="32"/>
  <c r="H42" i="32"/>
  <c r="J42" i="32"/>
  <c r="W42" i="32"/>
  <c r="AJ7" i="32"/>
  <c r="AJ9" i="32"/>
  <c r="AJ41" i="32" s="1"/>
  <c r="AJ23" i="32"/>
  <c r="AJ29" i="32"/>
  <c r="AJ45" i="32" s="1"/>
  <c r="AI25" i="32"/>
  <c r="AI30" i="32"/>
  <c r="AI14" i="32"/>
  <c r="AI16" i="32" s="1"/>
  <c r="AH30" i="32"/>
  <c r="AH14" i="32"/>
  <c r="AH16" i="32" s="1"/>
  <c r="AG7" i="32"/>
  <c r="AF30" i="32"/>
  <c r="AF14" i="32"/>
  <c r="AF16" i="32" s="1"/>
  <c r="AD7" i="32"/>
  <c r="AC45" i="32"/>
  <c r="AB14" i="32"/>
  <c r="AB16" i="32" s="1"/>
  <c r="AB30" i="32"/>
  <c r="AA43" i="32"/>
  <c r="AA12" i="32"/>
  <c r="AA44" i="32" s="1"/>
  <c r="AA7" i="32"/>
  <c r="AA10" i="32"/>
  <c r="AA42" i="32" s="1"/>
  <c r="Z30" i="32"/>
  <c r="Z14" i="32"/>
  <c r="Z16" i="32" s="1"/>
  <c r="Y7" i="32"/>
  <c r="X41" i="32"/>
  <c r="W30" i="32"/>
  <c r="W14" i="32"/>
  <c r="V23" i="32"/>
  <c r="V10" i="32"/>
  <c r="V7" i="32"/>
  <c r="V26" i="32"/>
  <c r="F26" i="32" s="1"/>
  <c r="U7" i="32"/>
  <c r="U16" i="32" s="1"/>
  <c r="S30" i="32"/>
  <c r="S14" i="32"/>
  <c r="S16" i="32" s="1"/>
  <c r="R42" i="32"/>
  <c r="Q30" i="32"/>
  <c r="Q14" i="32"/>
  <c r="O14" i="32"/>
  <c r="O30" i="32"/>
  <c r="O32" i="32" s="1"/>
  <c r="F28" i="32"/>
  <c r="M8" i="32"/>
  <c r="M40" i="32" s="1"/>
  <c r="L35" i="32"/>
  <c r="J35" i="32"/>
  <c r="J43" i="32"/>
  <c r="I46" i="32"/>
  <c r="F27" i="32"/>
  <c r="I43" i="32"/>
  <c r="I42" i="32"/>
  <c r="F19" i="32"/>
  <c r="I41" i="32"/>
  <c r="F24" i="32"/>
  <c r="H25" i="32"/>
  <c r="H30" i="32"/>
  <c r="H14" i="32"/>
  <c r="H16" i="32" s="1"/>
  <c r="H39" i="32"/>
  <c r="T39" i="32"/>
  <c r="O39" i="32"/>
  <c r="X39" i="32"/>
  <c r="M39" i="32"/>
  <c r="U39" i="32"/>
  <c r="AC39" i="32"/>
  <c r="AE37" i="32"/>
  <c r="F21" i="32"/>
  <c r="H37" i="32"/>
  <c r="P37" i="32"/>
  <c r="X37" i="32"/>
  <c r="AF37" i="32"/>
  <c r="L37" i="32"/>
  <c r="G37" i="32"/>
  <c r="X35" i="32"/>
  <c r="F3" i="32"/>
  <c r="I35" i="32"/>
  <c r="G48" i="32"/>
  <c r="R48" i="32"/>
  <c r="F5" i="32"/>
  <c r="F9" i="32"/>
  <c r="F11" i="32"/>
  <c r="F13" i="32"/>
  <c r="L48" i="32" l="1"/>
  <c r="X48" i="32"/>
  <c r="T48" i="32"/>
  <c r="N48" i="32"/>
  <c r="F12" i="32"/>
  <c r="U48" i="32"/>
  <c r="H32" i="32"/>
  <c r="AE48" i="32"/>
  <c r="M48" i="32"/>
  <c r="Q46" i="32"/>
  <c r="Q48" i="32" s="1"/>
  <c r="P48" i="32"/>
  <c r="AK48" i="32"/>
  <c r="Y39" i="32"/>
  <c r="Y48" i="32" s="1"/>
  <c r="Y16" i="32"/>
  <c r="AA39" i="32"/>
  <c r="AA48" i="32" s="1"/>
  <c r="AA16" i="32"/>
  <c r="F44" i="32"/>
  <c r="E57" i="32" s="1"/>
  <c r="O46" i="32"/>
  <c r="O48" i="32" s="1"/>
  <c r="V16" i="32"/>
  <c r="W46" i="32"/>
  <c r="W48" i="32" s="1"/>
  <c r="I48" i="32"/>
  <c r="J48" i="32"/>
  <c r="Q16" i="32"/>
  <c r="O16" i="32"/>
  <c r="AG39" i="32"/>
  <c r="AG48" i="32" s="1"/>
  <c r="AG16" i="32"/>
  <c r="S46" i="32"/>
  <c r="S48" i="32" s="1"/>
  <c r="K48" i="32"/>
  <c r="AJ16" i="32"/>
  <c r="AD39" i="32"/>
  <c r="AD48" i="32" s="1"/>
  <c r="AD16" i="32"/>
  <c r="W16" i="32"/>
  <c r="M16" i="32"/>
  <c r="F43" i="32"/>
  <c r="E56" i="32" s="1"/>
  <c r="AC48" i="32"/>
  <c r="AB46" i="32"/>
  <c r="AB48" i="32" s="1"/>
  <c r="AI46" i="32"/>
  <c r="F40" i="32"/>
  <c r="E53" i="32" s="1"/>
  <c r="F29" i="32"/>
  <c r="F45" i="32"/>
  <c r="E58" i="32" s="1"/>
  <c r="AJ39" i="32"/>
  <c r="AJ48" i="32" s="1"/>
  <c r="AI41" i="32"/>
  <c r="AH46" i="32"/>
  <c r="AH48" i="32" s="1"/>
  <c r="AF46" i="32"/>
  <c r="AF48" i="32" s="1"/>
  <c r="F10" i="32"/>
  <c r="Z46" i="32"/>
  <c r="Z48" i="32" s="1"/>
  <c r="V39" i="32"/>
  <c r="F23" i="32"/>
  <c r="F7" i="32"/>
  <c r="V42" i="32"/>
  <c r="F42" i="32" s="1"/>
  <c r="E55" i="32" s="1"/>
  <c r="F30" i="32"/>
  <c r="F8" i="32"/>
  <c r="F14" i="32"/>
  <c r="H46" i="32"/>
  <c r="F25" i="32"/>
  <c r="H41" i="32"/>
  <c r="F37" i="32"/>
  <c r="F35" i="32"/>
  <c r="V48" i="32" l="1"/>
  <c r="F41" i="32"/>
  <c r="E54" i="32" s="1"/>
  <c r="F46" i="32"/>
  <c r="E59" i="32" s="1"/>
  <c r="AI48" i="32"/>
  <c r="F39" i="32"/>
  <c r="E52" i="32" s="1"/>
  <c r="H48" i="32"/>
  <c r="F48" i="32" l="1"/>
  <c r="K153" i="85"/>
  <c r="K154" i="85"/>
  <c r="K155" i="85"/>
  <c r="K156" i="85"/>
  <c r="K157" i="85"/>
  <c r="K152" i="85"/>
  <c r="K38" i="85"/>
  <c r="K39" i="85"/>
  <c r="K40" i="85"/>
  <c r="K41" i="85"/>
  <c r="K42" i="85"/>
  <c r="K37" i="85"/>
  <c r="Z228" i="85" l="1"/>
  <c r="Y228" i="85"/>
  <c r="X228" i="85"/>
  <c r="W228" i="85"/>
  <c r="V228" i="85"/>
  <c r="U228" i="85"/>
  <c r="T228" i="85"/>
  <c r="S228" i="85"/>
  <c r="O228" i="85"/>
  <c r="K228" i="85"/>
  <c r="Z227" i="85"/>
  <c r="Y227" i="85"/>
  <c r="X227" i="85"/>
  <c r="W227" i="85"/>
  <c r="V227" i="85"/>
  <c r="U227" i="85"/>
  <c r="T227" i="85"/>
  <c r="S227" i="85"/>
  <c r="O227" i="85"/>
  <c r="K227" i="85"/>
  <c r="Z226" i="85"/>
  <c r="Y226" i="85"/>
  <c r="X226" i="85"/>
  <c r="W226" i="85"/>
  <c r="V226" i="85"/>
  <c r="U226" i="85"/>
  <c r="T226" i="85"/>
  <c r="S226" i="85"/>
  <c r="O226" i="85"/>
  <c r="K226" i="85"/>
  <c r="Z225" i="85"/>
  <c r="Y225" i="85"/>
  <c r="X225" i="85"/>
  <c r="W225" i="85"/>
  <c r="V225" i="85"/>
  <c r="U225" i="85"/>
  <c r="T225" i="85"/>
  <c r="S225" i="85"/>
  <c r="O225" i="85"/>
  <c r="K225" i="85"/>
  <c r="Z224" i="85"/>
  <c r="Y224" i="85"/>
  <c r="X224" i="85"/>
  <c r="W224" i="85"/>
  <c r="V224" i="85"/>
  <c r="U224" i="85"/>
  <c r="T224" i="85"/>
  <c r="S224" i="85"/>
  <c r="O224" i="85"/>
  <c r="K224" i="85"/>
  <c r="Z223" i="85"/>
  <c r="Y223" i="85"/>
  <c r="X223" i="85"/>
  <c r="W223" i="85"/>
  <c r="V223" i="85"/>
  <c r="U223" i="85"/>
  <c r="T223" i="85"/>
  <c r="S223" i="85"/>
  <c r="O223" i="85"/>
  <c r="K223" i="85"/>
  <c r="Z222" i="85"/>
  <c r="Y222" i="85"/>
  <c r="X222" i="85"/>
  <c r="W222" i="85"/>
  <c r="V222" i="85"/>
  <c r="U222" i="85"/>
  <c r="T222" i="85"/>
  <c r="S222" i="85"/>
  <c r="O222" i="85"/>
  <c r="K222" i="85"/>
  <c r="Z221" i="85"/>
  <c r="Y221" i="85"/>
  <c r="X221" i="85"/>
  <c r="W221" i="85"/>
  <c r="V221" i="85"/>
  <c r="U221" i="85"/>
  <c r="T221" i="85"/>
  <c r="S221" i="85"/>
  <c r="O221" i="85"/>
  <c r="K221" i="85"/>
  <c r="Z220" i="85"/>
  <c r="Y220" i="85"/>
  <c r="X220" i="85"/>
  <c r="W220" i="85"/>
  <c r="V220" i="85"/>
  <c r="U220" i="85"/>
  <c r="T220" i="85"/>
  <c r="S220" i="85"/>
  <c r="O220" i="85"/>
  <c r="K220" i="85"/>
  <c r="Z219" i="85"/>
  <c r="Y219" i="85"/>
  <c r="X219" i="85"/>
  <c r="W219" i="85"/>
  <c r="V219" i="85"/>
  <c r="U219" i="85"/>
  <c r="T219" i="85"/>
  <c r="S219" i="85"/>
  <c r="O219" i="85"/>
  <c r="K219" i="85"/>
  <c r="Z218" i="85"/>
  <c r="Y218" i="85"/>
  <c r="U140" i="85" s="1"/>
  <c r="X218" i="85"/>
  <c r="W218" i="85"/>
  <c r="V218" i="85"/>
  <c r="U218" i="85"/>
  <c r="T218" i="85"/>
  <c r="S218" i="85"/>
  <c r="O218" i="85"/>
  <c r="K218" i="85"/>
  <c r="A218" i="85"/>
  <c r="Z217" i="85"/>
  <c r="U141" i="85" s="1"/>
  <c r="Y217" i="85"/>
  <c r="X217" i="85"/>
  <c r="W217" i="85"/>
  <c r="U138" i="85" s="1"/>
  <c r="V217" i="85"/>
  <c r="U137" i="85" s="1"/>
  <c r="U217" i="85"/>
  <c r="T217" i="85"/>
  <c r="S217" i="85"/>
  <c r="O217" i="85"/>
  <c r="K217" i="85"/>
  <c r="Z216" i="85"/>
  <c r="Y216" i="85"/>
  <c r="X216" i="85"/>
  <c r="W216" i="85"/>
  <c r="V216" i="85"/>
  <c r="U216" i="85"/>
  <c r="T216" i="85"/>
  <c r="S216" i="85"/>
  <c r="O216" i="85"/>
  <c r="K216" i="85"/>
  <c r="Z215" i="85"/>
  <c r="Y215" i="85"/>
  <c r="X215" i="85"/>
  <c r="W215" i="85"/>
  <c r="V215" i="85"/>
  <c r="U215" i="85"/>
  <c r="T215" i="85"/>
  <c r="S215" i="85"/>
  <c r="O215" i="85"/>
  <c r="K215" i="85"/>
  <c r="Z214" i="85"/>
  <c r="Y214" i="85"/>
  <c r="X214" i="85"/>
  <c r="W214" i="85"/>
  <c r="V214" i="85"/>
  <c r="U214" i="85"/>
  <c r="T214" i="85"/>
  <c r="S214" i="85"/>
  <c r="O214" i="85"/>
  <c r="K214" i="85"/>
  <c r="Z213" i="85"/>
  <c r="Y213" i="85"/>
  <c r="X213" i="85"/>
  <c r="W213" i="85"/>
  <c r="V213" i="85"/>
  <c r="U213" i="85"/>
  <c r="T213" i="85"/>
  <c r="S213" i="85"/>
  <c r="O213" i="85"/>
  <c r="K213" i="85"/>
  <c r="Z212" i="85"/>
  <c r="Y212" i="85"/>
  <c r="X212" i="85"/>
  <c r="W212" i="85"/>
  <c r="V212" i="85"/>
  <c r="U212" i="85"/>
  <c r="T212" i="85"/>
  <c r="S212" i="85"/>
  <c r="O212" i="85"/>
  <c r="K212" i="85"/>
  <c r="Z211" i="85"/>
  <c r="Y211" i="85"/>
  <c r="X211" i="85"/>
  <c r="W211" i="85"/>
  <c r="V211" i="85"/>
  <c r="U211" i="85"/>
  <c r="T211" i="85"/>
  <c r="S211" i="85"/>
  <c r="O211" i="85"/>
  <c r="K211" i="85"/>
  <c r="Z210" i="85"/>
  <c r="Y210" i="85"/>
  <c r="X210" i="85"/>
  <c r="W210" i="85"/>
  <c r="V210" i="85"/>
  <c r="U210" i="85"/>
  <c r="T210" i="85"/>
  <c r="S210" i="85"/>
  <c r="O210" i="85"/>
  <c r="K210" i="85"/>
  <c r="Z209" i="85"/>
  <c r="Y209" i="85"/>
  <c r="X209" i="85"/>
  <c r="W209" i="85"/>
  <c r="V209" i="85"/>
  <c r="U209" i="85"/>
  <c r="T209" i="85"/>
  <c r="S209" i="85"/>
  <c r="O209" i="85"/>
  <c r="K209" i="85"/>
  <c r="Z208" i="85"/>
  <c r="T141" i="85" s="1"/>
  <c r="Y208" i="85"/>
  <c r="X208" i="85"/>
  <c r="W208" i="85"/>
  <c r="V208" i="85"/>
  <c r="U208" i="85"/>
  <c r="T208" i="85"/>
  <c r="S208" i="85"/>
  <c r="O208" i="85"/>
  <c r="K208" i="85"/>
  <c r="Z207" i="85"/>
  <c r="Y207" i="85"/>
  <c r="X207" i="85"/>
  <c r="W207" i="85"/>
  <c r="V207" i="85"/>
  <c r="U207" i="85"/>
  <c r="T207" i="85"/>
  <c r="S207" i="85"/>
  <c r="O207" i="85"/>
  <c r="K207" i="85"/>
  <c r="C207" i="85"/>
  <c r="B208" i="85" s="1"/>
  <c r="C208" i="85" s="1"/>
  <c r="B209" i="85" s="1"/>
  <c r="C209" i="85" s="1"/>
  <c r="B210" i="85" s="1"/>
  <c r="C210" i="85" s="1"/>
  <c r="B211" i="85" s="1"/>
  <c r="C211" i="85" s="1"/>
  <c r="B212" i="85" s="1"/>
  <c r="C212" i="85" s="1"/>
  <c r="B213" i="85" s="1"/>
  <c r="C213" i="85" s="1"/>
  <c r="B214" i="85" s="1"/>
  <c r="C214" i="85" s="1"/>
  <c r="B215" i="85" s="1"/>
  <c r="C215" i="85" s="1"/>
  <c r="B216" i="85" s="1"/>
  <c r="C216" i="85" s="1"/>
  <c r="B217" i="85" s="1"/>
  <c r="C217" i="85" s="1"/>
  <c r="A207" i="85"/>
  <c r="Z206" i="85"/>
  <c r="Y206" i="85"/>
  <c r="X206" i="85"/>
  <c r="T139" i="85" s="1"/>
  <c r="W206" i="85"/>
  <c r="V206" i="85"/>
  <c r="U206" i="85"/>
  <c r="T206" i="85"/>
  <c r="T135" i="85" s="1"/>
  <c r="S206" i="85"/>
  <c r="O206" i="85"/>
  <c r="K206" i="85"/>
  <c r="Z205" i="85"/>
  <c r="Y205" i="85"/>
  <c r="X205" i="85"/>
  <c r="W205" i="85"/>
  <c r="V205" i="85"/>
  <c r="U205" i="85"/>
  <c r="T205" i="85"/>
  <c r="S205" i="85"/>
  <c r="O205" i="85"/>
  <c r="K205" i="85"/>
  <c r="Z204" i="85"/>
  <c r="Y204" i="85"/>
  <c r="X204" i="85"/>
  <c r="W204" i="85"/>
  <c r="V204" i="85"/>
  <c r="U204" i="85"/>
  <c r="T204" i="85"/>
  <c r="S204" i="85"/>
  <c r="O204" i="85"/>
  <c r="K204" i="85"/>
  <c r="Z203" i="85"/>
  <c r="Y203" i="85"/>
  <c r="X203" i="85"/>
  <c r="W203" i="85"/>
  <c r="V203" i="85"/>
  <c r="U203" i="85"/>
  <c r="T203" i="85"/>
  <c r="S203" i="85"/>
  <c r="O203" i="85"/>
  <c r="K203" i="85"/>
  <c r="Z202" i="85"/>
  <c r="Y202" i="85"/>
  <c r="X202" i="85"/>
  <c r="W202" i="85"/>
  <c r="V202" i="85"/>
  <c r="U202" i="85"/>
  <c r="T202" i="85"/>
  <c r="S202" i="85"/>
  <c r="O202" i="85"/>
  <c r="K202" i="85"/>
  <c r="Z201" i="85"/>
  <c r="Y201" i="85"/>
  <c r="X201" i="85"/>
  <c r="W201" i="85"/>
  <c r="V201" i="85"/>
  <c r="U201" i="85"/>
  <c r="T201" i="85"/>
  <c r="S201" i="85"/>
  <c r="O201" i="85"/>
  <c r="K201" i="85"/>
  <c r="Z200" i="85"/>
  <c r="Y200" i="85"/>
  <c r="X200" i="85"/>
  <c r="W200" i="85"/>
  <c r="V200" i="85"/>
  <c r="U200" i="85"/>
  <c r="T200" i="85"/>
  <c r="S200" i="85"/>
  <c r="O200" i="85"/>
  <c r="K200" i="85"/>
  <c r="Z199" i="85"/>
  <c r="Y199" i="85"/>
  <c r="X199" i="85"/>
  <c r="W199" i="85"/>
  <c r="U199" i="85"/>
  <c r="T199" i="85"/>
  <c r="S199" i="85"/>
  <c r="O199" i="85"/>
  <c r="K199" i="85"/>
  <c r="V199" i="85" s="1"/>
  <c r="Z198" i="85"/>
  <c r="Y198" i="85"/>
  <c r="S140" i="85" s="1"/>
  <c r="X198" i="85"/>
  <c r="W198" i="85"/>
  <c r="V198" i="85"/>
  <c r="U198" i="85"/>
  <c r="T198" i="85"/>
  <c r="S198" i="85"/>
  <c r="O198" i="85"/>
  <c r="K198" i="85"/>
  <c r="Z197" i="85"/>
  <c r="Y197" i="85"/>
  <c r="X197" i="85"/>
  <c r="W197" i="85"/>
  <c r="V197" i="85"/>
  <c r="U197" i="85"/>
  <c r="T197" i="85"/>
  <c r="S197" i="85"/>
  <c r="O197" i="85"/>
  <c r="K197" i="85"/>
  <c r="Z196" i="85"/>
  <c r="Y196" i="85"/>
  <c r="X196" i="85"/>
  <c r="W196" i="85"/>
  <c r="V196" i="85"/>
  <c r="U196" i="85"/>
  <c r="T196" i="85"/>
  <c r="S196" i="85"/>
  <c r="O196" i="85"/>
  <c r="K196" i="85"/>
  <c r="C196" i="85"/>
  <c r="B197" i="85" s="1"/>
  <c r="C197" i="85" s="1"/>
  <c r="B198" i="85" s="1"/>
  <c r="C198" i="85" s="1"/>
  <c r="B199" i="85" s="1"/>
  <c r="C199" i="85" s="1"/>
  <c r="B200" i="85" s="1"/>
  <c r="C200" i="85" s="1"/>
  <c r="B201" i="85" s="1"/>
  <c r="C201" i="85" s="1"/>
  <c r="B202" i="85" s="1"/>
  <c r="C202" i="85" s="1"/>
  <c r="B203" i="85" s="1"/>
  <c r="C203" i="85" s="1"/>
  <c r="B204" i="85" s="1"/>
  <c r="C204" i="85" s="1"/>
  <c r="B205" i="85" s="1"/>
  <c r="C205" i="85" s="1"/>
  <c r="B206" i="85" s="1"/>
  <c r="C206" i="85" s="1"/>
  <c r="A196" i="85"/>
  <c r="Z195" i="85"/>
  <c r="Y195" i="85"/>
  <c r="X195" i="85"/>
  <c r="W195" i="85"/>
  <c r="V195" i="85"/>
  <c r="U195" i="85"/>
  <c r="T195" i="85"/>
  <c r="S135" i="85" s="1"/>
  <c r="S195" i="85"/>
  <c r="O195" i="85"/>
  <c r="K195" i="85"/>
  <c r="Z194" i="85"/>
  <c r="Y194" i="85"/>
  <c r="X194" i="85"/>
  <c r="W194" i="85"/>
  <c r="V194" i="85"/>
  <c r="U194" i="85"/>
  <c r="T194" i="85"/>
  <c r="S194" i="85"/>
  <c r="O194" i="85"/>
  <c r="K194" i="85"/>
  <c r="Z193" i="85"/>
  <c r="Y193" i="85"/>
  <c r="X193" i="85"/>
  <c r="W193" i="85"/>
  <c r="V193" i="85"/>
  <c r="U193" i="85"/>
  <c r="T193" i="85"/>
  <c r="S193" i="85"/>
  <c r="O193" i="85"/>
  <c r="K193" i="85"/>
  <c r="Z192" i="85"/>
  <c r="Y192" i="85"/>
  <c r="X192" i="85"/>
  <c r="W192" i="85"/>
  <c r="V192" i="85"/>
  <c r="U192" i="85"/>
  <c r="T192" i="85"/>
  <c r="S192" i="85"/>
  <c r="O192" i="85"/>
  <c r="K192" i="85"/>
  <c r="Z191" i="85"/>
  <c r="Y191" i="85"/>
  <c r="X191" i="85"/>
  <c r="W191" i="85"/>
  <c r="V191" i="85"/>
  <c r="U191" i="85"/>
  <c r="T191" i="85"/>
  <c r="S191" i="85"/>
  <c r="O191" i="85"/>
  <c r="K191" i="85"/>
  <c r="Z190" i="85"/>
  <c r="Y190" i="85"/>
  <c r="X190" i="85"/>
  <c r="W190" i="85"/>
  <c r="V190" i="85"/>
  <c r="U190" i="85"/>
  <c r="T190" i="85"/>
  <c r="S190" i="85"/>
  <c r="O190" i="85"/>
  <c r="K190" i="85"/>
  <c r="Z189" i="85"/>
  <c r="Y189" i="85"/>
  <c r="X189" i="85"/>
  <c r="W189" i="85"/>
  <c r="V189" i="85"/>
  <c r="U189" i="85"/>
  <c r="T189" i="85"/>
  <c r="S189" i="85"/>
  <c r="O189" i="85"/>
  <c r="K189" i="85"/>
  <c r="Z188" i="85"/>
  <c r="Y188" i="85"/>
  <c r="X188" i="85"/>
  <c r="W188" i="85"/>
  <c r="V188" i="85"/>
  <c r="U188" i="85"/>
  <c r="T188" i="85"/>
  <c r="S188" i="85"/>
  <c r="O188" i="85"/>
  <c r="K188" i="85"/>
  <c r="Z187" i="85"/>
  <c r="Y187" i="85"/>
  <c r="X187" i="85"/>
  <c r="V187" i="85"/>
  <c r="U187" i="85"/>
  <c r="T187" i="85"/>
  <c r="S187" i="85"/>
  <c r="O187" i="85"/>
  <c r="K187" i="85"/>
  <c r="W187" i="85" s="1"/>
  <c r="R138" i="85" s="1"/>
  <c r="Z186" i="85"/>
  <c r="Y186" i="85"/>
  <c r="R140" i="85" s="1"/>
  <c r="X186" i="85"/>
  <c r="W186" i="85"/>
  <c r="V186" i="85"/>
  <c r="U186" i="85"/>
  <c r="T186" i="85"/>
  <c r="O186" i="85"/>
  <c r="K186" i="85"/>
  <c r="S186" i="85" s="1"/>
  <c r="Z185" i="85"/>
  <c r="Y185" i="85"/>
  <c r="X185" i="85"/>
  <c r="W185" i="85"/>
  <c r="V185" i="85"/>
  <c r="U185" i="85"/>
  <c r="T185" i="85"/>
  <c r="O185" i="85"/>
  <c r="K185" i="85"/>
  <c r="S185" i="85" s="1"/>
  <c r="C185" i="85"/>
  <c r="B186" i="85" s="1"/>
  <c r="C186" i="85" s="1"/>
  <c r="B187" i="85" s="1"/>
  <c r="C187" i="85" s="1"/>
  <c r="B188" i="85" s="1"/>
  <c r="C188" i="85" s="1"/>
  <c r="B189" i="85" s="1"/>
  <c r="C189" i="85" s="1"/>
  <c r="B190" i="85" s="1"/>
  <c r="C190" i="85" s="1"/>
  <c r="B191" i="85" s="1"/>
  <c r="C191" i="85" s="1"/>
  <c r="B192" i="85" s="1"/>
  <c r="C192" i="85" s="1"/>
  <c r="B193" i="85" s="1"/>
  <c r="C193" i="85" s="1"/>
  <c r="B194" i="85" s="1"/>
  <c r="C194" i="85" s="1"/>
  <c r="B195" i="85" s="1"/>
  <c r="C195" i="85" s="1"/>
  <c r="A185" i="85"/>
  <c r="Z184" i="85"/>
  <c r="Y184" i="85"/>
  <c r="X184" i="85"/>
  <c r="W184" i="85"/>
  <c r="V184" i="85"/>
  <c r="U184" i="85"/>
  <c r="T184" i="85"/>
  <c r="S184" i="85"/>
  <c r="O184" i="85"/>
  <c r="K184" i="85"/>
  <c r="Z183" i="85"/>
  <c r="Y183" i="85"/>
  <c r="X183" i="85"/>
  <c r="W183" i="85"/>
  <c r="V183" i="85"/>
  <c r="U183" i="85"/>
  <c r="T183" i="85"/>
  <c r="S183" i="85"/>
  <c r="O183" i="85"/>
  <c r="K183" i="85"/>
  <c r="Z182" i="85"/>
  <c r="Y182" i="85"/>
  <c r="X182" i="85"/>
  <c r="W182" i="85"/>
  <c r="V182" i="85"/>
  <c r="U182" i="85"/>
  <c r="T182" i="85"/>
  <c r="S182" i="85"/>
  <c r="O182" i="85"/>
  <c r="K182" i="85"/>
  <c r="Z181" i="85"/>
  <c r="Y181" i="85"/>
  <c r="X181" i="85"/>
  <c r="W181" i="85"/>
  <c r="V181" i="85"/>
  <c r="U181" i="85"/>
  <c r="T181" i="85"/>
  <c r="S181" i="85"/>
  <c r="O181" i="85"/>
  <c r="K181" i="85"/>
  <c r="Z180" i="85"/>
  <c r="Y180" i="85"/>
  <c r="X180" i="85"/>
  <c r="W180" i="85"/>
  <c r="V180" i="85"/>
  <c r="U180" i="85"/>
  <c r="T180" i="85"/>
  <c r="S180" i="85"/>
  <c r="O180" i="85"/>
  <c r="K180" i="85"/>
  <c r="Z179" i="85"/>
  <c r="Y179" i="85"/>
  <c r="X179" i="85"/>
  <c r="W179" i="85"/>
  <c r="V179" i="85"/>
  <c r="U179" i="85"/>
  <c r="T179" i="85"/>
  <c r="S179" i="85"/>
  <c r="O179" i="85"/>
  <c r="K179" i="85"/>
  <c r="Z178" i="85"/>
  <c r="Y178" i="85"/>
  <c r="X178" i="85"/>
  <c r="W178" i="85"/>
  <c r="V178" i="85"/>
  <c r="U178" i="85"/>
  <c r="T178" i="85"/>
  <c r="S178" i="85"/>
  <c r="O178" i="85"/>
  <c r="K178" i="85"/>
  <c r="Z177" i="85"/>
  <c r="Y177" i="85"/>
  <c r="X177" i="85"/>
  <c r="W177" i="85"/>
  <c r="U177" i="85"/>
  <c r="T177" i="85"/>
  <c r="S177" i="85"/>
  <c r="O177" i="85"/>
  <c r="K177" i="85"/>
  <c r="V177" i="85" s="1"/>
  <c r="Z176" i="85"/>
  <c r="Y176" i="85"/>
  <c r="X176" i="85"/>
  <c r="V176" i="85"/>
  <c r="U176" i="85"/>
  <c r="T176" i="85"/>
  <c r="S176" i="85"/>
  <c r="O176" i="85"/>
  <c r="K176" i="85"/>
  <c r="W176" i="85" s="1"/>
  <c r="Q138" i="85" s="1"/>
  <c r="Z175" i="85"/>
  <c r="Y175" i="85"/>
  <c r="X175" i="85"/>
  <c r="Q139" i="85" s="1"/>
  <c r="W175" i="85"/>
  <c r="V175" i="85"/>
  <c r="U175" i="85"/>
  <c r="T175" i="85"/>
  <c r="O175" i="85"/>
  <c r="K175" i="85"/>
  <c r="S175" i="85" s="1"/>
  <c r="Z174" i="85"/>
  <c r="Y174" i="85"/>
  <c r="X174" i="85"/>
  <c r="W174" i="85"/>
  <c r="V174" i="85"/>
  <c r="U174" i="85"/>
  <c r="T174" i="85"/>
  <c r="Q135" i="85" s="1"/>
  <c r="O174" i="85"/>
  <c r="K174" i="85"/>
  <c r="S174" i="85" s="1"/>
  <c r="C174" i="85"/>
  <c r="B175" i="85" s="1"/>
  <c r="C175" i="85" s="1"/>
  <c r="B176" i="85" s="1"/>
  <c r="C176" i="85" s="1"/>
  <c r="B177" i="85" s="1"/>
  <c r="C177" i="85" s="1"/>
  <c r="B178" i="85" s="1"/>
  <c r="C178" i="85" s="1"/>
  <c r="B179" i="85" s="1"/>
  <c r="C179" i="85" s="1"/>
  <c r="B180" i="85" s="1"/>
  <c r="C180" i="85" s="1"/>
  <c r="B181" i="85" s="1"/>
  <c r="C181" i="85" s="1"/>
  <c r="B182" i="85" s="1"/>
  <c r="C182" i="85" s="1"/>
  <c r="B183" i="85" s="1"/>
  <c r="C183" i="85" s="1"/>
  <c r="B184" i="85" s="1"/>
  <c r="C184" i="85" s="1"/>
  <c r="A174" i="85"/>
  <c r="Z173" i="85"/>
  <c r="Y173" i="85"/>
  <c r="X173" i="85"/>
  <c r="W173" i="85"/>
  <c r="V173" i="85"/>
  <c r="U173" i="85"/>
  <c r="T173" i="85"/>
  <c r="S173" i="85"/>
  <c r="O173" i="85"/>
  <c r="K173" i="85"/>
  <c r="Z172" i="85"/>
  <c r="Y172" i="85"/>
  <c r="X172" i="85"/>
  <c r="W172" i="85"/>
  <c r="V172" i="85"/>
  <c r="U172" i="85"/>
  <c r="T172" i="85"/>
  <c r="S172" i="85"/>
  <c r="O172" i="85"/>
  <c r="K172" i="85"/>
  <c r="Z171" i="85"/>
  <c r="Y171" i="85"/>
  <c r="X171" i="85"/>
  <c r="W171" i="85"/>
  <c r="V171" i="85"/>
  <c r="U171" i="85"/>
  <c r="T171" i="85"/>
  <c r="S171" i="85"/>
  <c r="O171" i="85"/>
  <c r="K171" i="85"/>
  <c r="Z170" i="85"/>
  <c r="Y170" i="85"/>
  <c r="X170" i="85"/>
  <c r="W170" i="85"/>
  <c r="V170" i="85"/>
  <c r="U170" i="85"/>
  <c r="T170" i="85"/>
  <c r="S170" i="85"/>
  <c r="O170" i="85"/>
  <c r="K170" i="85"/>
  <c r="Z169" i="85"/>
  <c r="Y169" i="85"/>
  <c r="X169" i="85"/>
  <c r="W169" i="85"/>
  <c r="V169" i="85"/>
  <c r="U169" i="85"/>
  <c r="T169" i="85"/>
  <c r="S169" i="85"/>
  <c r="O169" i="85"/>
  <c r="K169" i="85"/>
  <c r="Z168" i="85"/>
  <c r="Y168" i="85"/>
  <c r="X168" i="85"/>
  <c r="W168" i="85"/>
  <c r="V168" i="85"/>
  <c r="U168" i="85"/>
  <c r="T168" i="85"/>
  <c r="S168" i="85"/>
  <c r="O168" i="85"/>
  <c r="K168" i="85"/>
  <c r="Z167" i="85"/>
  <c r="Y167" i="85"/>
  <c r="X167" i="85"/>
  <c r="W167" i="85"/>
  <c r="V167" i="85"/>
  <c r="U167" i="85"/>
  <c r="T167" i="85"/>
  <c r="S167" i="85"/>
  <c r="O167" i="85"/>
  <c r="K167" i="85"/>
  <c r="Z166" i="85"/>
  <c r="Y166" i="85"/>
  <c r="X166" i="85"/>
  <c r="W166" i="85"/>
  <c r="V166" i="85"/>
  <c r="U166" i="85"/>
  <c r="T166" i="85"/>
  <c r="S166" i="85"/>
  <c r="O166" i="85"/>
  <c r="K166" i="85"/>
  <c r="Z165" i="85"/>
  <c r="Y165" i="85"/>
  <c r="X165" i="85"/>
  <c r="W165" i="85"/>
  <c r="V165" i="85"/>
  <c r="U165" i="85"/>
  <c r="T165" i="85"/>
  <c r="S165" i="85"/>
  <c r="O165" i="85"/>
  <c r="K165" i="85"/>
  <c r="Z164" i="85"/>
  <c r="Y164" i="85"/>
  <c r="X164" i="85"/>
  <c r="W164" i="85"/>
  <c r="V164" i="85"/>
  <c r="U164" i="85"/>
  <c r="T164" i="85"/>
  <c r="S164" i="85"/>
  <c r="O164" i="85"/>
  <c r="K164" i="85"/>
  <c r="Z163" i="85"/>
  <c r="Y163" i="85"/>
  <c r="X163" i="85"/>
  <c r="W163" i="85"/>
  <c r="P138" i="85" s="1"/>
  <c r="V163" i="85"/>
  <c r="U163" i="85"/>
  <c r="T163" i="85"/>
  <c r="S163" i="85"/>
  <c r="O163" i="85"/>
  <c r="K163" i="85"/>
  <c r="Z162" i="85"/>
  <c r="Y162" i="85"/>
  <c r="P140" i="85" s="1"/>
  <c r="X162" i="85"/>
  <c r="W162" i="85"/>
  <c r="V162" i="85"/>
  <c r="U162" i="85"/>
  <c r="S162" i="85"/>
  <c r="O162" i="85"/>
  <c r="K162" i="85"/>
  <c r="T162" i="85" s="1"/>
  <c r="C162" i="85"/>
  <c r="B163" i="85" s="1"/>
  <c r="C163" i="85" s="1"/>
  <c r="B164" i="85" s="1"/>
  <c r="A162" i="85"/>
  <c r="L158" i="85"/>
  <c r="K146" i="85"/>
  <c r="G146" i="85"/>
  <c r="F146" i="85"/>
  <c r="D146" i="85"/>
  <c r="A146" i="85"/>
  <c r="K144" i="85"/>
  <c r="G144" i="85" s="1"/>
  <c r="H144" i="85"/>
  <c r="F144" i="85"/>
  <c r="D144" i="85"/>
  <c r="J144" i="85" s="1"/>
  <c r="A144" i="85"/>
  <c r="K142" i="85"/>
  <c r="F142" i="85"/>
  <c r="D142" i="85"/>
  <c r="A142" i="85"/>
  <c r="S141" i="85"/>
  <c r="T140" i="85"/>
  <c r="K140" i="85"/>
  <c r="F140" i="85"/>
  <c r="D140" i="85"/>
  <c r="G140" i="85" s="1"/>
  <c r="A140" i="85"/>
  <c r="U139" i="85"/>
  <c r="T138" i="85"/>
  <c r="K138" i="85"/>
  <c r="F138" i="85"/>
  <c r="D138" i="85"/>
  <c r="A138" i="85"/>
  <c r="T136" i="85"/>
  <c r="S136" i="85"/>
  <c r="P136" i="85"/>
  <c r="K136" i="85"/>
  <c r="F136" i="85"/>
  <c r="D136" i="85"/>
  <c r="A136" i="85"/>
  <c r="U135" i="85"/>
  <c r="U134" i="85"/>
  <c r="H146" i="85" s="1"/>
  <c r="J146" i="85" s="1"/>
  <c r="T134" i="85"/>
  <c r="Z113" i="85"/>
  <c r="Y113" i="85"/>
  <c r="X113" i="85"/>
  <c r="W113" i="85"/>
  <c r="V113" i="85"/>
  <c r="U113" i="85"/>
  <c r="T113" i="85"/>
  <c r="S113" i="85"/>
  <c r="O113" i="85"/>
  <c r="K113" i="85"/>
  <c r="Z112" i="85"/>
  <c r="Y112" i="85"/>
  <c r="X112" i="85"/>
  <c r="W112" i="85"/>
  <c r="V112" i="85"/>
  <c r="U112" i="85"/>
  <c r="T112" i="85"/>
  <c r="S112" i="85"/>
  <c r="O112" i="85"/>
  <c r="K112" i="85"/>
  <c r="Z111" i="85"/>
  <c r="Y111" i="85"/>
  <c r="X111" i="85"/>
  <c r="W111" i="85"/>
  <c r="V111" i="85"/>
  <c r="U111" i="85"/>
  <c r="T111" i="85"/>
  <c r="S111" i="85"/>
  <c r="O111" i="85"/>
  <c r="K111" i="85"/>
  <c r="Z110" i="85"/>
  <c r="Y110" i="85"/>
  <c r="X110" i="85"/>
  <c r="W110" i="85"/>
  <c r="V110" i="85"/>
  <c r="U110" i="85"/>
  <c r="T110" i="85"/>
  <c r="S110" i="85"/>
  <c r="O110" i="85"/>
  <c r="K110" i="85"/>
  <c r="Z109" i="85"/>
  <c r="Y109" i="85"/>
  <c r="X109" i="85"/>
  <c r="W109" i="85"/>
  <c r="V109" i="85"/>
  <c r="U109" i="85"/>
  <c r="T109" i="85"/>
  <c r="S109" i="85"/>
  <c r="O109" i="85"/>
  <c r="K109" i="85"/>
  <c r="Z108" i="85"/>
  <c r="Y108" i="85"/>
  <c r="X108" i="85"/>
  <c r="W108" i="85"/>
  <c r="V108" i="85"/>
  <c r="U108" i="85"/>
  <c r="T108" i="85"/>
  <c r="S108" i="85"/>
  <c r="O108" i="85"/>
  <c r="K108" i="85"/>
  <c r="Z107" i="85"/>
  <c r="Y107" i="85"/>
  <c r="X107" i="85"/>
  <c r="W107" i="85"/>
  <c r="V107" i="85"/>
  <c r="U107" i="85"/>
  <c r="T107" i="85"/>
  <c r="S107" i="85"/>
  <c r="O107" i="85"/>
  <c r="K107" i="85"/>
  <c r="Z106" i="85"/>
  <c r="Y106" i="85"/>
  <c r="X106" i="85"/>
  <c r="W106" i="85"/>
  <c r="V106" i="85"/>
  <c r="U106" i="85"/>
  <c r="T106" i="85"/>
  <c r="S106" i="85"/>
  <c r="O106" i="85"/>
  <c r="K106" i="85"/>
  <c r="Z105" i="85"/>
  <c r="Y105" i="85"/>
  <c r="X105" i="85"/>
  <c r="W105" i="85"/>
  <c r="V105" i="85"/>
  <c r="U22" i="85" s="1"/>
  <c r="U105" i="85"/>
  <c r="T105" i="85"/>
  <c r="S105" i="85"/>
  <c r="O105" i="85"/>
  <c r="K105" i="85"/>
  <c r="Z104" i="85"/>
  <c r="Y104" i="85"/>
  <c r="X104" i="85"/>
  <c r="W104" i="85"/>
  <c r="V104" i="85"/>
  <c r="U104" i="85"/>
  <c r="T104" i="85"/>
  <c r="S104" i="85"/>
  <c r="U19" i="85" s="1"/>
  <c r="O104" i="85"/>
  <c r="K104" i="85"/>
  <c r="Z103" i="85"/>
  <c r="U26" i="85" s="1"/>
  <c r="Y103" i="85"/>
  <c r="X103" i="85"/>
  <c r="W103" i="85"/>
  <c r="V103" i="85"/>
  <c r="U103" i="85"/>
  <c r="T103" i="85"/>
  <c r="S103" i="85"/>
  <c r="O103" i="85"/>
  <c r="K103" i="85"/>
  <c r="A103" i="85"/>
  <c r="Z102" i="85"/>
  <c r="Y102" i="85"/>
  <c r="X102" i="85"/>
  <c r="U24" i="85" s="1"/>
  <c r="W102" i="85"/>
  <c r="V102" i="85"/>
  <c r="U102" i="85"/>
  <c r="T102" i="85"/>
  <c r="U20" i="85" s="1"/>
  <c r="S102" i="85"/>
  <c r="O102" i="85"/>
  <c r="K102" i="85"/>
  <c r="Z101" i="85"/>
  <c r="Y101" i="85"/>
  <c r="X101" i="85"/>
  <c r="W101" i="85"/>
  <c r="V101" i="85"/>
  <c r="U101" i="85"/>
  <c r="T101" i="85"/>
  <c r="S101" i="85"/>
  <c r="O101" i="85"/>
  <c r="K101" i="85"/>
  <c r="Z100" i="85"/>
  <c r="Y100" i="85"/>
  <c r="X100" i="85"/>
  <c r="W100" i="85"/>
  <c r="V100" i="85"/>
  <c r="U100" i="85"/>
  <c r="T100" i="85"/>
  <c r="S100" i="85"/>
  <c r="O100" i="85"/>
  <c r="K100" i="85"/>
  <c r="Z99" i="85"/>
  <c r="Y99" i="85"/>
  <c r="X99" i="85"/>
  <c r="W99" i="85"/>
  <c r="V99" i="85"/>
  <c r="U99" i="85"/>
  <c r="T99" i="85"/>
  <c r="S99" i="85"/>
  <c r="O99" i="85"/>
  <c r="K99" i="85"/>
  <c r="Z98" i="85"/>
  <c r="Y98" i="85"/>
  <c r="X98" i="85"/>
  <c r="W98" i="85"/>
  <c r="V98" i="85"/>
  <c r="U98" i="85"/>
  <c r="T98" i="85"/>
  <c r="S98" i="85"/>
  <c r="O98" i="85"/>
  <c r="K98" i="85"/>
  <c r="Z97" i="85"/>
  <c r="Y97" i="85"/>
  <c r="X97" i="85"/>
  <c r="W97" i="85"/>
  <c r="V97" i="85"/>
  <c r="U97" i="85"/>
  <c r="T97" i="85"/>
  <c r="S97" i="85"/>
  <c r="O97" i="85"/>
  <c r="K97" i="85"/>
  <c r="Z96" i="85"/>
  <c r="Y96" i="85"/>
  <c r="X96" i="85"/>
  <c r="W96" i="85"/>
  <c r="V96" i="85"/>
  <c r="U96" i="85"/>
  <c r="T96" i="85"/>
  <c r="S96" i="85"/>
  <c r="O96" i="85"/>
  <c r="K96" i="85"/>
  <c r="Z95" i="85"/>
  <c r="Y95" i="85"/>
  <c r="X95" i="85"/>
  <c r="W95" i="85"/>
  <c r="V95" i="85"/>
  <c r="U95" i="85"/>
  <c r="T95" i="85"/>
  <c r="S95" i="85"/>
  <c r="O95" i="85"/>
  <c r="K95" i="85"/>
  <c r="Z94" i="85"/>
  <c r="Y94" i="85"/>
  <c r="X94" i="85"/>
  <c r="W94" i="85"/>
  <c r="V94" i="85"/>
  <c r="U94" i="85"/>
  <c r="T94" i="85"/>
  <c r="S94" i="85"/>
  <c r="O94" i="85"/>
  <c r="K94" i="85"/>
  <c r="Z93" i="85"/>
  <c r="Y93" i="85"/>
  <c r="X93" i="85"/>
  <c r="W93" i="85"/>
  <c r="V93" i="85"/>
  <c r="U93" i="85"/>
  <c r="T93" i="85"/>
  <c r="S93" i="85"/>
  <c r="O93" i="85"/>
  <c r="K93" i="85"/>
  <c r="Z92" i="85"/>
  <c r="Y92" i="85"/>
  <c r="X92" i="85"/>
  <c r="W92" i="85"/>
  <c r="V92" i="85"/>
  <c r="U92" i="85"/>
  <c r="T92" i="85"/>
  <c r="S92" i="85"/>
  <c r="O92" i="85"/>
  <c r="K92" i="85"/>
  <c r="C92" i="85"/>
  <c r="B93" i="85" s="1"/>
  <c r="C93" i="85" s="1"/>
  <c r="B94" i="85" s="1"/>
  <c r="C94" i="85" s="1"/>
  <c r="B95" i="85" s="1"/>
  <c r="C95" i="85" s="1"/>
  <c r="B96" i="85" s="1"/>
  <c r="C96" i="85" s="1"/>
  <c r="B97" i="85" s="1"/>
  <c r="C97" i="85" s="1"/>
  <c r="B98" i="85" s="1"/>
  <c r="C98" i="85" s="1"/>
  <c r="B99" i="85" s="1"/>
  <c r="C99" i="85" s="1"/>
  <c r="B100" i="85" s="1"/>
  <c r="C100" i="85" s="1"/>
  <c r="B101" i="85" s="1"/>
  <c r="C101" i="85" s="1"/>
  <c r="B102" i="85" s="1"/>
  <c r="C102" i="85" s="1"/>
  <c r="A92" i="85"/>
  <c r="Z91" i="85"/>
  <c r="Y91" i="85"/>
  <c r="T25" i="85" s="1"/>
  <c r="X91" i="85"/>
  <c r="T24" i="85" s="1"/>
  <c r="W91" i="85"/>
  <c r="V91" i="85"/>
  <c r="U91" i="85"/>
  <c r="T91" i="85"/>
  <c r="T20" i="85" s="1"/>
  <c r="S91" i="85"/>
  <c r="O91" i="85"/>
  <c r="K91" i="85"/>
  <c r="Z90" i="85"/>
  <c r="Y90" i="85"/>
  <c r="X90" i="85"/>
  <c r="W90" i="85"/>
  <c r="V90" i="85"/>
  <c r="U90" i="85"/>
  <c r="T90" i="85"/>
  <c r="S90" i="85"/>
  <c r="O90" i="85"/>
  <c r="K90" i="85"/>
  <c r="Z89" i="85"/>
  <c r="Y89" i="85"/>
  <c r="X89" i="85"/>
  <c r="W89" i="85"/>
  <c r="V89" i="85"/>
  <c r="U89" i="85"/>
  <c r="T89" i="85"/>
  <c r="S89" i="85"/>
  <c r="O89" i="85"/>
  <c r="K89" i="85"/>
  <c r="Z88" i="85"/>
  <c r="Y88" i="85"/>
  <c r="X88" i="85"/>
  <c r="W88" i="85"/>
  <c r="V88" i="85"/>
  <c r="U88" i="85"/>
  <c r="T88" i="85"/>
  <c r="S88" i="85"/>
  <c r="O88" i="85"/>
  <c r="K88" i="85"/>
  <c r="Z87" i="85"/>
  <c r="Y87" i="85"/>
  <c r="X87" i="85"/>
  <c r="W87" i="85"/>
  <c r="V87" i="85"/>
  <c r="U87" i="85"/>
  <c r="T87" i="85"/>
  <c r="S87" i="85"/>
  <c r="O87" i="85"/>
  <c r="K87" i="85"/>
  <c r="Z86" i="85"/>
  <c r="Y86" i="85"/>
  <c r="X86" i="85"/>
  <c r="W86" i="85"/>
  <c r="V86" i="85"/>
  <c r="U86" i="85"/>
  <c r="T86" i="85"/>
  <c r="S86" i="85"/>
  <c r="O86" i="85"/>
  <c r="K86" i="85"/>
  <c r="Z85" i="85"/>
  <c r="Y85" i="85"/>
  <c r="X85" i="85"/>
  <c r="W85" i="85"/>
  <c r="V85" i="85"/>
  <c r="U85" i="85"/>
  <c r="T85" i="85"/>
  <c r="S85" i="85"/>
  <c r="O85" i="85"/>
  <c r="K85" i="85"/>
  <c r="Z84" i="85"/>
  <c r="Y84" i="85"/>
  <c r="X84" i="85"/>
  <c r="W84" i="85"/>
  <c r="V84" i="85"/>
  <c r="U84" i="85"/>
  <c r="T84" i="85"/>
  <c r="S20" i="85" s="1"/>
  <c r="S84" i="85"/>
  <c r="O84" i="85"/>
  <c r="K84" i="85"/>
  <c r="Z83" i="85"/>
  <c r="Y83" i="85"/>
  <c r="X83" i="85"/>
  <c r="W83" i="85"/>
  <c r="V83" i="85"/>
  <c r="U83" i="85"/>
  <c r="T83" i="85"/>
  <c r="S83" i="85"/>
  <c r="O83" i="85"/>
  <c r="K83" i="85"/>
  <c r="Z82" i="85"/>
  <c r="Y82" i="85"/>
  <c r="X82" i="85"/>
  <c r="W82" i="85"/>
  <c r="V82" i="85"/>
  <c r="U82" i="85"/>
  <c r="T82" i="85"/>
  <c r="S82" i="85"/>
  <c r="O82" i="85"/>
  <c r="K82" i="85"/>
  <c r="Z81" i="85"/>
  <c r="Y81" i="85"/>
  <c r="S25" i="85" s="1"/>
  <c r="X81" i="85"/>
  <c r="W81" i="85"/>
  <c r="V81" i="85"/>
  <c r="U81" i="85"/>
  <c r="T81" i="85"/>
  <c r="S81" i="85"/>
  <c r="O81" i="85"/>
  <c r="K81" i="85"/>
  <c r="C81" i="85"/>
  <c r="B82" i="85" s="1"/>
  <c r="C82" i="85" s="1"/>
  <c r="B83" i="85" s="1"/>
  <c r="C83" i="85" s="1"/>
  <c r="B84" i="85" s="1"/>
  <c r="C84" i="85" s="1"/>
  <c r="B85" i="85" s="1"/>
  <c r="C85" i="85" s="1"/>
  <c r="B86" i="85" s="1"/>
  <c r="C86" i="85" s="1"/>
  <c r="B87" i="85" s="1"/>
  <c r="C87" i="85" s="1"/>
  <c r="B88" i="85" s="1"/>
  <c r="C88" i="85" s="1"/>
  <c r="B89" i="85" s="1"/>
  <c r="C89" i="85" s="1"/>
  <c r="B90" i="85" s="1"/>
  <c r="C90" i="85" s="1"/>
  <c r="B91" i="85" s="1"/>
  <c r="C91" i="85" s="1"/>
  <c r="A81" i="85"/>
  <c r="Z80" i="85"/>
  <c r="S26" i="85" s="1"/>
  <c r="Y80" i="85"/>
  <c r="X80" i="85"/>
  <c r="W80" i="85"/>
  <c r="V80" i="85"/>
  <c r="S22" i="85" s="1"/>
  <c r="U80" i="85"/>
  <c r="T80" i="85"/>
  <c r="S80" i="85"/>
  <c r="O80" i="85"/>
  <c r="K80" i="85"/>
  <c r="Z79" i="85"/>
  <c r="Y79" i="85"/>
  <c r="X79" i="85"/>
  <c r="W79" i="85"/>
  <c r="V79" i="85"/>
  <c r="U79" i="85"/>
  <c r="T79" i="85"/>
  <c r="S79" i="85"/>
  <c r="O79" i="85"/>
  <c r="K79" i="85"/>
  <c r="Z78" i="85"/>
  <c r="Y78" i="85"/>
  <c r="X78" i="85"/>
  <c r="W78" i="85"/>
  <c r="V78" i="85"/>
  <c r="U78" i="85"/>
  <c r="T78" i="85"/>
  <c r="S78" i="85"/>
  <c r="O78" i="85"/>
  <c r="K78" i="85"/>
  <c r="Z77" i="85"/>
  <c r="Y77" i="85"/>
  <c r="X77" i="85"/>
  <c r="W77" i="85"/>
  <c r="V77" i="85"/>
  <c r="U77" i="85"/>
  <c r="T77" i="85"/>
  <c r="S77" i="85"/>
  <c r="O77" i="85"/>
  <c r="K77" i="85"/>
  <c r="Z76" i="85"/>
  <c r="Y76" i="85"/>
  <c r="X76" i="85"/>
  <c r="W76" i="85"/>
  <c r="V76" i="85"/>
  <c r="U76" i="85"/>
  <c r="T76" i="85"/>
  <c r="S76" i="85"/>
  <c r="O76" i="85"/>
  <c r="K76" i="85"/>
  <c r="Z75" i="85"/>
  <c r="Y75" i="85"/>
  <c r="X75" i="85"/>
  <c r="W75" i="85"/>
  <c r="V75" i="85"/>
  <c r="U75" i="85"/>
  <c r="T75" i="85"/>
  <c r="S75" i="85"/>
  <c r="O75" i="85"/>
  <c r="K75" i="85"/>
  <c r="Z74" i="85"/>
  <c r="Y74" i="85"/>
  <c r="X74" i="85"/>
  <c r="W74" i="85"/>
  <c r="V74" i="85"/>
  <c r="U74" i="85"/>
  <c r="T74" i="85"/>
  <c r="S74" i="85"/>
  <c r="O74" i="85"/>
  <c r="K74" i="85"/>
  <c r="Z73" i="85"/>
  <c r="Y73" i="85"/>
  <c r="X73" i="85"/>
  <c r="W73" i="85"/>
  <c r="V73" i="85"/>
  <c r="U73" i="85"/>
  <c r="T73" i="85"/>
  <c r="S73" i="85"/>
  <c r="O73" i="85"/>
  <c r="K73" i="85"/>
  <c r="Z72" i="85"/>
  <c r="Y72" i="85"/>
  <c r="X72" i="85"/>
  <c r="W72" i="85"/>
  <c r="V72" i="85"/>
  <c r="U72" i="85"/>
  <c r="T72" i="85"/>
  <c r="S72" i="85"/>
  <c r="O72" i="85"/>
  <c r="K72" i="85"/>
  <c r="Z71" i="85"/>
  <c r="Y71" i="85"/>
  <c r="X71" i="85"/>
  <c r="W71" i="85"/>
  <c r="V71" i="85"/>
  <c r="U71" i="85"/>
  <c r="T71" i="85"/>
  <c r="S71" i="85"/>
  <c r="O71" i="85"/>
  <c r="K71" i="85"/>
  <c r="Z70" i="85"/>
  <c r="Y70" i="85"/>
  <c r="X70" i="85"/>
  <c r="W70" i="85"/>
  <c r="V70" i="85"/>
  <c r="U70" i="85"/>
  <c r="T70" i="85"/>
  <c r="S70" i="85"/>
  <c r="O70" i="85"/>
  <c r="K70" i="85"/>
  <c r="C70" i="85"/>
  <c r="B71" i="85" s="1"/>
  <c r="C71" i="85" s="1"/>
  <c r="B72" i="85" s="1"/>
  <c r="C72" i="85" s="1"/>
  <c r="B73" i="85" s="1"/>
  <c r="C73" i="85" s="1"/>
  <c r="B74" i="85" s="1"/>
  <c r="C74" i="85" s="1"/>
  <c r="B75" i="85" s="1"/>
  <c r="C75" i="85" s="1"/>
  <c r="B76" i="85" s="1"/>
  <c r="C76" i="85" s="1"/>
  <c r="B77" i="85" s="1"/>
  <c r="C77" i="85" s="1"/>
  <c r="B78" i="85" s="1"/>
  <c r="C78" i="85" s="1"/>
  <c r="B79" i="85" s="1"/>
  <c r="C79" i="85" s="1"/>
  <c r="B80" i="85" s="1"/>
  <c r="C80" i="85" s="1"/>
  <c r="A70" i="85"/>
  <c r="Z69" i="85"/>
  <c r="R26" i="85" s="1"/>
  <c r="H25" i="85" s="1"/>
  <c r="Y69" i="85"/>
  <c r="X69" i="85"/>
  <c r="W69" i="85"/>
  <c r="V69" i="85"/>
  <c r="R22" i="85" s="1"/>
  <c r="U69" i="85"/>
  <c r="T69" i="85"/>
  <c r="S69" i="85"/>
  <c r="O69" i="85"/>
  <c r="K69" i="85"/>
  <c r="Z68" i="85"/>
  <c r="Y68" i="85"/>
  <c r="X68" i="85"/>
  <c r="W68" i="85"/>
  <c r="V68" i="85"/>
  <c r="U68" i="85"/>
  <c r="T68" i="85"/>
  <c r="S68" i="85"/>
  <c r="O68" i="85"/>
  <c r="K68" i="85"/>
  <c r="Z67" i="85"/>
  <c r="Y67" i="85"/>
  <c r="X67" i="85"/>
  <c r="W67" i="85"/>
  <c r="V67" i="85"/>
  <c r="U67" i="85"/>
  <c r="T67" i="85"/>
  <c r="S67" i="85"/>
  <c r="O67" i="85"/>
  <c r="K67" i="85"/>
  <c r="Z66" i="85"/>
  <c r="Y66" i="85"/>
  <c r="X66" i="85"/>
  <c r="W66" i="85"/>
  <c r="V66" i="85"/>
  <c r="T66" i="85"/>
  <c r="S66" i="85"/>
  <c r="O66" i="85"/>
  <c r="K66" i="85"/>
  <c r="U66" i="85" s="1"/>
  <c r="Z65" i="85"/>
  <c r="Y65" i="85"/>
  <c r="X65" i="85"/>
  <c r="W65" i="85"/>
  <c r="V65" i="85"/>
  <c r="U65" i="85"/>
  <c r="T65" i="85"/>
  <c r="S65" i="85"/>
  <c r="O65" i="85"/>
  <c r="K65" i="85"/>
  <c r="Z64" i="85"/>
  <c r="Y64" i="85"/>
  <c r="X64" i="85"/>
  <c r="W64" i="85"/>
  <c r="V64" i="85"/>
  <c r="T64" i="85"/>
  <c r="S64" i="85"/>
  <c r="O64" i="85"/>
  <c r="K64" i="85"/>
  <c r="U64" i="85" s="1"/>
  <c r="Z63" i="85"/>
  <c r="Y63" i="85"/>
  <c r="X63" i="85"/>
  <c r="W63" i="85"/>
  <c r="V63" i="85"/>
  <c r="U63" i="85"/>
  <c r="T63" i="85"/>
  <c r="S63" i="85"/>
  <c r="O63" i="85"/>
  <c r="K63" i="85"/>
  <c r="Z62" i="85"/>
  <c r="Y62" i="85"/>
  <c r="X62" i="85"/>
  <c r="W62" i="85"/>
  <c r="V62" i="85"/>
  <c r="U62" i="85"/>
  <c r="T62" i="85"/>
  <c r="S62" i="85"/>
  <c r="Q19" i="85" s="1"/>
  <c r="O62" i="85"/>
  <c r="K62" i="85"/>
  <c r="Z61" i="85"/>
  <c r="Y61" i="85"/>
  <c r="X61" i="85"/>
  <c r="W61" i="85"/>
  <c r="V61" i="85"/>
  <c r="U61" i="85"/>
  <c r="T61" i="85"/>
  <c r="S61" i="85"/>
  <c r="O61" i="85"/>
  <c r="K61" i="85"/>
  <c r="Z60" i="85"/>
  <c r="Y60" i="85"/>
  <c r="X60" i="85"/>
  <c r="W60" i="85"/>
  <c r="V60" i="85"/>
  <c r="U60" i="85"/>
  <c r="T60" i="85"/>
  <c r="S60" i="85"/>
  <c r="O60" i="85"/>
  <c r="K60" i="85"/>
  <c r="Z59" i="85"/>
  <c r="Y59" i="85"/>
  <c r="Q25" i="85" s="1"/>
  <c r="X59" i="85"/>
  <c r="W59" i="85"/>
  <c r="V59" i="85"/>
  <c r="U59" i="85"/>
  <c r="T59" i="85"/>
  <c r="S59" i="85"/>
  <c r="O59" i="85"/>
  <c r="K59" i="85"/>
  <c r="C59" i="85"/>
  <c r="B60" i="85" s="1"/>
  <c r="C60" i="85" s="1"/>
  <c r="B61" i="85" s="1"/>
  <c r="C61" i="85" s="1"/>
  <c r="B62" i="85" s="1"/>
  <c r="C62" i="85" s="1"/>
  <c r="B63" i="85" s="1"/>
  <c r="C63" i="85" s="1"/>
  <c r="B64" i="85" s="1"/>
  <c r="C64" i="85" s="1"/>
  <c r="B65" i="85" s="1"/>
  <c r="C65" i="85" s="1"/>
  <c r="B66" i="85" s="1"/>
  <c r="C66" i="85" s="1"/>
  <c r="B67" i="85" s="1"/>
  <c r="C67" i="85" s="1"/>
  <c r="B68" i="85" s="1"/>
  <c r="C68" i="85" s="1"/>
  <c r="B69" i="85" s="1"/>
  <c r="C69" i="85" s="1"/>
  <c r="A59" i="85"/>
  <c r="Z58" i="85"/>
  <c r="Y58" i="85"/>
  <c r="X58" i="85"/>
  <c r="W58" i="85"/>
  <c r="V58" i="85"/>
  <c r="U58" i="85"/>
  <c r="T58" i="85"/>
  <c r="S58" i="85"/>
  <c r="O58" i="85"/>
  <c r="K58" i="85"/>
  <c r="Z57" i="85"/>
  <c r="Y57" i="85"/>
  <c r="X57" i="85"/>
  <c r="W57" i="85"/>
  <c r="V57" i="85"/>
  <c r="U57" i="85"/>
  <c r="T57" i="85"/>
  <c r="S57" i="85"/>
  <c r="O57" i="85"/>
  <c r="K57" i="85"/>
  <c r="Z56" i="85"/>
  <c r="Y56" i="85"/>
  <c r="X56" i="85"/>
  <c r="W56" i="85"/>
  <c r="V56" i="85"/>
  <c r="U56" i="85"/>
  <c r="T56" i="85"/>
  <c r="S56" i="85"/>
  <c r="O56" i="85"/>
  <c r="K56" i="85"/>
  <c r="Z55" i="85"/>
  <c r="Y55" i="85"/>
  <c r="X55" i="85"/>
  <c r="W55" i="85"/>
  <c r="V55" i="85"/>
  <c r="U55" i="85"/>
  <c r="T55" i="85"/>
  <c r="S55" i="85"/>
  <c r="O55" i="85"/>
  <c r="K55" i="85"/>
  <c r="Z54" i="85"/>
  <c r="Y54" i="85"/>
  <c r="X54" i="85"/>
  <c r="W54" i="85"/>
  <c r="V54" i="85"/>
  <c r="U54" i="85"/>
  <c r="T54" i="85"/>
  <c r="S54" i="85"/>
  <c r="O54" i="85"/>
  <c r="K54" i="85"/>
  <c r="Z53" i="85"/>
  <c r="Y53" i="85"/>
  <c r="X53" i="85"/>
  <c r="W53" i="85"/>
  <c r="V53" i="85"/>
  <c r="U53" i="85"/>
  <c r="T53" i="85"/>
  <c r="S53" i="85"/>
  <c r="O53" i="85"/>
  <c r="K53" i="85"/>
  <c r="Z52" i="85"/>
  <c r="Y52" i="85"/>
  <c r="X52" i="85"/>
  <c r="W52" i="85"/>
  <c r="V52" i="85"/>
  <c r="U52" i="85"/>
  <c r="T52" i="85"/>
  <c r="S52" i="85"/>
  <c r="O52" i="85"/>
  <c r="K52" i="85"/>
  <c r="Z51" i="85"/>
  <c r="Y51" i="85"/>
  <c r="X51" i="85"/>
  <c r="W51" i="85"/>
  <c r="V51" i="85"/>
  <c r="U51" i="85"/>
  <c r="T51" i="85"/>
  <c r="S51" i="85"/>
  <c r="O51" i="85"/>
  <c r="K51" i="85"/>
  <c r="Z50" i="85"/>
  <c r="Y50" i="85"/>
  <c r="X50" i="85"/>
  <c r="W50" i="85"/>
  <c r="U50" i="85"/>
  <c r="T50" i="85"/>
  <c r="S50" i="85"/>
  <c r="O50" i="85"/>
  <c r="K50" i="85"/>
  <c r="V50" i="85" s="1"/>
  <c r="Z49" i="85"/>
  <c r="Y49" i="85"/>
  <c r="X49" i="85"/>
  <c r="W49" i="85"/>
  <c r="V49" i="85"/>
  <c r="U49" i="85"/>
  <c r="T49" i="85"/>
  <c r="S49" i="85"/>
  <c r="O49" i="85"/>
  <c r="K49" i="85"/>
  <c r="Z48" i="85"/>
  <c r="Y48" i="85"/>
  <c r="X48" i="85"/>
  <c r="W48" i="85"/>
  <c r="V48" i="85"/>
  <c r="T48" i="85"/>
  <c r="S48" i="85"/>
  <c r="O48" i="85"/>
  <c r="K48" i="85"/>
  <c r="U48" i="85" s="1"/>
  <c r="Z47" i="85"/>
  <c r="P26" i="85" s="1"/>
  <c r="Y47" i="85"/>
  <c r="P25" i="85" s="1"/>
  <c r="X47" i="85"/>
  <c r="W47" i="85"/>
  <c r="V47" i="85"/>
  <c r="U47" i="85"/>
  <c r="T47" i="85"/>
  <c r="S47" i="85"/>
  <c r="O47" i="85"/>
  <c r="K47" i="85"/>
  <c r="C47" i="85"/>
  <c r="B48" i="85" s="1"/>
  <c r="C48" i="85" s="1"/>
  <c r="B49" i="85" s="1"/>
  <c r="A47" i="85"/>
  <c r="L43" i="85"/>
  <c r="K31" i="85"/>
  <c r="F31" i="85"/>
  <c r="D31" i="85"/>
  <c r="A31" i="85"/>
  <c r="K29" i="85"/>
  <c r="L29" i="85" s="1"/>
  <c r="G29" i="85"/>
  <c r="F29" i="85"/>
  <c r="D29" i="85"/>
  <c r="A29" i="85"/>
  <c r="K27" i="85"/>
  <c r="G27" i="85"/>
  <c r="F27" i="85"/>
  <c r="D27" i="85"/>
  <c r="A27" i="85"/>
  <c r="T26" i="85"/>
  <c r="U25" i="85"/>
  <c r="L25" i="85"/>
  <c r="K25" i="85"/>
  <c r="G25" i="85"/>
  <c r="F25" i="85"/>
  <c r="D25" i="85"/>
  <c r="A25" i="85"/>
  <c r="R24" i="85"/>
  <c r="U23" i="85"/>
  <c r="S23" i="85"/>
  <c r="R23" i="85"/>
  <c r="K23" i="85"/>
  <c r="F23" i="85"/>
  <c r="D23" i="85"/>
  <c r="A23" i="85"/>
  <c r="T22" i="85"/>
  <c r="U21" i="85"/>
  <c r="T21" i="85"/>
  <c r="S21" i="85"/>
  <c r="K21" i="85"/>
  <c r="G21" i="85" s="1"/>
  <c r="F21" i="85"/>
  <c r="D21" i="85"/>
  <c r="A21" i="85"/>
  <c r="R20" i="85"/>
  <c r="S19" i="85"/>
  <c r="R19" i="85"/>
  <c r="G4" i="32" l="1"/>
  <c r="F4" i="32" s="1"/>
  <c r="G20" i="32"/>
  <c r="F20" i="32" s="1"/>
  <c r="S137" i="85"/>
  <c r="S134" i="85"/>
  <c r="H142" i="85" s="1"/>
  <c r="J142" i="85" s="1"/>
  <c r="L142" i="85" s="1"/>
  <c r="S139" i="85"/>
  <c r="R141" i="85"/>
  <c r="R139" i="85"/>
  <c r="R136" i="85"/>
  <c r="R137" i="85"/>
  <c r="Q137" i="85"/>
  <c r="Q141" i="85"/>
  <c r="Y229" i="85"/>
  <c r="S229" i="85"/>
  <c r="Z229" i="85"/>
  <c r="P134" i="85"/>
  <c r="L144" i="85"/>
  <c r="L145" i="85"/>
  <c r="K158" i="85"/>
  <c r="G142" i="85"/>
  <c r="Q23" i="85"/>
  <c r="Q24" i="85"/>
  <c r="Q21" i="85"/>
  <c r="Q20" i="85"/>
  <c r="P21" i="85"/>
  <c r="U114" i="85"/>
  <c r="P19" i="85"/>
  <c r="H21" i="85" s="1"/>
  <c r="J21" i="85" s="1"/>
  <c r="P22" i="85"/>
  <c r="Z114" i="85"/>
  <c r="K43" i="85"/>
  <c r="C49" i="85"/>
  <c r="B50" i="85" s="1"/>
  <c r="C50" i="85" s="1"/>
  <c r="B51" i="85" s="1"/>
  <c r="C51" i="85" s="1"/>
  <c r="B52" i="85" s="1"/>
  <c r="C52" i="85" s="1"/>
  <c r="B53" i="85" s="1"/>
  <c r="C53" i="85" s="1"/>
  <c r="B54" i="85" s="1"/>
  <c r="C54" i="85" s="1"/>
  <c r="B55" i="85" s="1"/>
  <c r="C55" i="85" s="1"/>
  <c r="B56" i="85" s="1"/>
  <c r="C56" i="85" s="1"/>
  <c r="B57" i="85" s="1"/>
  <c r="C57" i="85" s="1"/>
  <c r="B58" i="85" s="1"/>
  <c r="C58" i="85" s="1"/>
  <c r="C103" i="85"/>
  <c r="B104" i="85" s="1"/>
  <c r="C104" i="85" s="1"/>
  <c r="B105" i="85" s="1"/>
  <c r="C105" i="85" s="1"/>
  <c r="B106" i="85" s="1"/>
  <c r="C106" i="85" s="1"/>
  <c r="B107" i="85" s="1"/>
  <c r="C107" i="85" s="1"/>
  <c r="B108" i="85" s="1"/>
  <c r="C108" i="85" s="1"/>
  <c r="B109" i="85" s="1"/>
  <c r="C109" i="85" s="1"/>
  <c r="B110" i="85" s="1"/>
  <c r="C110" i="85" s="1"/>
  <c r="B111" i="85" s="1"/>
  <c r="C111" i="85" s="1"/>
  <c r="B112" i="85" s="1"/>
  <c r="C112" i="85" s="1"/>
  <c r="B113" i="85" s="1"/>
  <c r="C113" i="85" s="1"/>
  <c r="J25" i="85"/>
  <c r="G23" i="85"/>
  <c r="Q26" i="85"/>
  <c r="J31" i="85"/>
  <c r="L32" i="85" s="1"/>
  <c r="S114" i="85"/>
  <c r="R21" i="85"/>
  <c r="R27" i="85" s="1"/>
  <c r="I25" i="85" s="1"/>
  <c r="T23" i="85"/>
  <c r="T114" i="85"/>
  <c r="P20" i="85"/>
  <c r="V229" i="85"/>
  <c r="P137" i="85"/>
  <c r="U229" i="85"/>
  <c r="Q136" i="85"/>
  <c r="L26" i="85"/>
  <c r="G31" i="85"/>
  <c r="U27" i="85"/>
  <c r="H31" i="85"/>
  <c r="W229" i="85"/>
  <c r="L31" i="85"/>
  <c r="Q22" i="85"/>
  <c r="G138" i="85"/>
  <c r="L147" i="85"/>
  <c r="X229" i="85"/>
  <c r="R134" i="85"/>
  <c r="S138" i="85"/>
  <c r="H23" i="85"/>
  <c r="J23" i="85" s="1"/>
  <c r="L24" i="85" s="1"/>
  <c r="I27" i="85"/>
  <c r="P23" i="85"/>
  <c r="R25" i="85"/>
  <c r="S24" i="85"/>
  <c r="T19" i="85"/>
  <c r="V114" i="85"/>
  <c r="C218" i="85"/>
  <c r="B219" i="85" s="1"/>
  <c r="C219" i="85" s="1"/>
  <c r="B220" i="85" s="1"/>
  <c r="C220" i="85" s="1"/>
  <c r="B221" i="85" s="1"/>
  <c r="C221" i="85" s="1"/>
  <c r="B222" i="85" s="1"/>
  <c r="C222" i="85" s="1"/>
  <c r="B223" i="85" s="1"/>
  <c r="C223" i="85" s="1"/>
  <c r="B224" i="85" s="1"/>
  <c r="C224" i="85" s="1"/>
  <c r="B225" i="85" s="1"/>
  <c r="C225" i="85" s="1"/>
  <c r="B226" i="85" s="1"/>
  <c r="C226" i="85" s="1"/>
  <c r="B227" i="85" s="1"/>
  <c r="C227" i="85" s="1"/>
  <c r="B228" i="85" s="1"/>
  <c r="C228" i="85" s="1"/>
  <c r="C164" i="85"/>
  <c r="B165" i="85" s="1"/>
  <c r="C165" i="85" s="1"/>
  <c r="B166" i="85" s="1"/>
  <c r="C166" i="85" s="1"/>
  <c r="B167" i="85" s="1"/>
  <c r="C167" i="85" s="1"/>
  <c r="B168" i="85" s="1"/>
  <c r="C168" i="85" s="1"/>
  <c r="B169" i="85" s="1"/>
  <c r="C169" i="85" s="1"/>
  <c r="B170" i="85" s="1"/>
  <c r="C170" i="85" s="1"/>
  <c r="B171" i="85" s="1"/>
  <c r="C171" i="85" s="1"/>
  <c r="B172" i="85" s="1"/>
  <c r="C172" i="85" s="1"/>
  <c r="B173" i="85" s="1"/>
  <c r="C173" i="85" s="1"/>
  <c r="U136" i="85"/>
  <c r="U142" i="85" s="1"/>
  <c r="I146" i="85" s="1"/>
  <c r="X114" i="85"/>
  <c r="G136" i="85"/>
  <c r="T229" i="85"/>
  <c r="P135" i="85"/>
  <c r="P141" i="85"/>
  <c r="H136" i="85" s="1"/>
  <c r="J136" i="85" s="1"/>
  <c r="Q140" i="85"/>
  <c r="R135" i="85"/>
  <c r="S27" i="85"/>
  <c r="L28" i="85"/>
  <c r="Y114" i="85"/>
  <c r="Q134" i="85"/>
  <c r="T137" i="85"/>
  <c r="T142" i="85" s="1"/>
  <c r="I144" i="85" s="1"/>
  <c r="W114" i="85"/>
  <c r="P24" i="85"/>
  <c r="H27" i="85"/>
  <c r="J27" i="85" s="1"/>
  <c r="L27" i="85"/>
  <c r="I31" i="85"/>
  <c r="L146" i="85"/>
  <c r="H3" i="85"/>
  <c r="P139" i="85"/>
  <c r="P142" i="85" s="1"/>
  <c r="G36" i="32" l="1"/>
  <c r="F36" i="32" s="1"/>
  <c r="E51" i="32" s="1"/>
  <c r="L22" i="85"/>
  <c r="J34" i="85"/>
  <c r="S142" i="85"/>
  <c r="I142" i="85" s="1"/>
  <c r="Q27" i="85"/>
  <c r="I23" i="85" s="1"/>
  <c r="P27" i="85"/>
  <c r="I21" i="85" s="1"/>
  <c r="L23" i="85"/>
  <c r="I136" i="85"/>
  <c r="L137" i="85"/>
  <c r="L136" i="85"/>
  <c r="Q142" i="85"/>
  <c r="I138" i="85" s="1"/>
  <c r="H138" i="85"/>
  <c r="J138" i="85" s="1"/>
  <c r="L143" i="85"/>
  <c r="R142" i="85"/>
  <c r="I140" i="85" s="1"/>
  <c r="H140" i="85"/>
  <c r="J140" i="85" s="1"/>
  <c r="H29" i="85"/>
  <c r="J29" i="85" s="1"/>
  <c r="L30" i="85" s="1"/>
  <c r="T27" i="85"/>
  <c r="I29" i="85" s="1"/>
  <c r="L21" i="85"/>
  <c r="X31" i="32" l="1"/>
  <c r="AF31" i="32"/>
  <c r="U31" i="32"/>
  <c r="W31" i="32"/>
  <c r="Q31" i="32"/>
  <c r="Y31" i="32"/>
  <c r="AG31" i="32"/>
  <c r="AC31" i="32"/>
  <c r="R31" i="32"/>
  <c r="Z31" i="32"/>
  <c r="AH31" i="32"/>
  <c r="AK31" i="32"/>
  <c r="AE31" i="32"/>
  <c r="S31" i="32"/>
  <c r="AA31" i="32"/>
  <c r="AI31" i="32"/>
  <c r="T31" i="32"/>
  <c r="AB31" i="32"/>
  <c r="AJ31" i="32"/>
  <c r="V31" i="32"/>
  <c r="AD31" i="32"/>
  <c r="G31" i="32"/>
  <c r="G15" i="32"/>
  <c r="G3" i="85"/>
  <c r="L138" i="85"/>
  <c r="L139" i="85"/>
  <c r="V27" i="85"/>
  <c r="L141" i="85"/>
  <c r="L140" i="85"/>
  <c r="V142" i="85"/>
  <c r="V47" i="32" l="1"/>
  <c r="V32" i="32"/>
  <c r="X47" i="32"/>
  <c r="X32" i="32"/>
  <c r="AI47" i="32"/>
  <c r="AI32" i="32"/>
  <c r="AA47" i="32"/>
  <c r="AA32" i="32"/>
  <c r="AG47" i="32"/>
  <c r="AG32" i="32"/>
  <c r="F31" i="32"/>
  <c r="F32" i="32" s="1"/>
  <c r="G32" i="32"/>
  <c r="S47" i="32"/>
  <c r="S32" i="32"/>
  <c r="Y47" i="32"/>
  <c r="Y32" i="32"/>
  <c r="T47" i="32"/>
  <c r="T32" i="32"/>
  <c r="R47" i="32"/>
  <c r="R32" i="32"/>
  <c r="AC47" i="32"/>
  <c r="AC32" i="32"/>
  <c r="AD47" i="32"/>
  <c r="AD32" i="32"/>
  <c r="AE47" i="32"/>
  <c r="AE32" i="32"/>
  <c r="Q47" i="32"/>
  <c r="Q32" i="32"/>
  <c r="AK47" i="32"/>
  <c r="AK32" i="32"/>
  <c r="W47" i="32"/>
  <c r="W32" i="32"/>
  <c r="AJ47" i="32"/>
  <c r="AJ32" i="32"/>
  <c r="AH47" i="32"/>
  <c r="AH32" i="32"/>
  <c r="U47" i="32"/>
  <c r="U32" i="32"/>
  <c r="AB47" i="32"/>
  <c r="AB32" i="32"/>
  <c r="Z47" i="32"/>
  <c r="Z32" i="32"/>
  <c r="AF47" i="32"/>
  <c r="AF32" i="32"/>
  <c r="G47" i="32"/>
  <c r="F15" i="32"/>
  <c r="F16" i="32" s="1"/>
  <c r="G16" i="32"/>
  <c r="F47" i="32" l="1"/>
  <c r="E60" i="32" s="1"/>
  <c r="E61" i="32" s="1"/>
</calcChain>
</file>

<file path=xl/sharedStrings.xml><?xml version="1.0" encoding="utf-8"?>
<sst xmlns="http://schemas.openxmlformats.org/spreadsheetml/2006/main" count="5890" uniqueCount="189">
  <si>
    <t>Корректирующие мероприятия</t>
  </si>
  <si>
    <t>Автомат</t>
  </si>
  <si>
    <t>Сроки</t>
  </si>
  <si>
    <t>Статус выполнения</t>
  </si>
  <si>
    <t>Ответственный</t>
  </si>
  <si>
    <t>Вид простоя</t>
  </si>
  <si>
    <t>Описание простоя, причины</t>
  </si>
  <si>
    <t>Мастер</t>
  </si>
  <si>
    <t>Должность</t>
  </si>
  <si>
    <t>Рабочее место оператора</t>
  </si>
  <si>
    <t>Сменный отчет выпуска продукции</t>
  </si>
  <si>
    <t>Наименование продукции, формат</t>
  </si>
  <si>
    <t>Период простоя</t>
  </si>
  <si>
    <t>Начало</t>
  </si>
  <si>
    <t>Конец</t>
  </si>
  <si>
    <t>ИТОГО</t>
  </si>
  <si>
    <t>ФИО оператора</t>
  </si>
  <si>
    <t>ПЛАНОВЫЕ</t>
  </si>
  <si>
    <t>ПРОИЗВОДСТВЕННЫЕ</t>
  </si>
  <si>
    <t>ТЕХНИЧЕСКИЕ</t>
  </si>
  <si>
    <t>ТЕХНОЛОГИЧЕСКИЕ</t>
  </si>
  <si>
    <t>СЫРЬЕВЫЕ</t>
  </si>
  <si>
    <t>ОБЩЕЗАВОДСКИЕ</t>
  </si>
  <si>
    <t>[мин]</t>
  </si>
  <si>
    <t>Время работы смены</t>
  </si>
  <si>
    <t xml:space="preserve">ПЛАНОВЫЕ </t>
  </si>
  <si>
    <t>ПРОСТОИ</t>
  </si>
  <si>
    <t>ЛАБОРАТОРНЫЕ</t>
  </si>
  <si>
    <t>Поля для заполнения</t>
  </si>
  <si>
    <t>ФИКСИРОВАННЫЕ ПОЛЯ, НЕ ЗАПОЛНЯТЬ</t>
  </si>
  <si>
    <t>ПОЛЯ ДЛЯ ЗАПОЛНЕНИЯ МАСТЕРОМ</t>
  </si>
  <si>
    <t>[шт./час]</t>
  </si>
  <si>
    <t>[шт./смену]</t>
  </si>
  <si>
    <t>ИТОГОВЫЙ РЕЗУЛЬТАТ РАБОТЫ СМЕНЫ (ВЫЧИСЛЯЕТСЯ АВТОМАТИЧЕСКИ)</t>
  </si>
  <si>
    <t>ФИО ответственного</t>
  </si>
  <si>
    <t>Фактическая производительность за смену</t>
  </si>
  <si>
    <t>НАИМЕНОВАНИЕ И КОЛИЧЕСТВО ПРОИЗВЕДЕННОЙ ПРОДУКЦИИ (ЗАПОЛНЯЕТСЯ МАСТЕРОМ)</t>
  </si>
  <si>
    <t>ПРОСТОИ (ВЫЧИСЛЯЕТСЯ АВТОМАТИЧЕСКИ)</t>
  </si>
  <si>
    <t>Время (мин)</t>
  </si>
  <si>
    <t>ЛОГИСТИЧЕСКИЕ</t>
  </si>
  <si>
    <t>%</t>
  </si>
  <si>
    <t>Вид Простоя</t>
  </si>
  <si>
    <t>Длительность, час</t>
  </si>
  <si>
    <t>Итого</t>
  </si>
  <si>
    <t>Контролер</t>
  </si>
  <si>
    <t>паспортная скорость</t>
  </si>
  <si>
    <t>Выполнение сменного задания %, невыполнение -, перевыполнение +</t>
  </si>
  <si>
    <t>Расчетная плановая производительность с учетом вычитаемых простоев</t>
  </si>
  <si>
    <t>Эффективность от паспортной скорости %</t>
  </si>
  <si>
    <t>Время начала производства</t>
  </si>
  <si>
    <t>Время окончания производства</t>
  </si>
  <si>
    <t>Плановая производительность</t>
  </si>
  <si>
    <t>Время смены</t>
  </si>
  <si>
    <t xml:space="preserve">Приведенное продуктивное время </t>
  </si>
  <si>
    <t>Средний коэффициент по смене</t>
  </si>
  <si>
    <t>Условные простои (Необоснованные потери), мин</t>
  </si>
  <si>
    <t>Объем производства, шт</t>
  </si>
  <si>
    <t>Время, час</t>
  </si>
  <si>
    <t>Смена "Д" день с 08:00 по 20:00</t>
  </si>
  <si>
    <t>Сутки план/факт</t>
  </si>
  <si>
    <t>Смена "Н" ночь с 20:00 по 08:00</t>
  </si>
  <si>
    <t>Начальник смены</t>
  </si>
  <si>
    <t>Вычитаемые простои (плановые, общезаводские)</t>
  </si>
  <si>
    <t>Наладчик оборудования</t>
  </si>
  <si>
    <t>Смена</t>
  </si>
  <si>
    <t>Показатель</t>
  </si>
  <si>
    <t>Ед. изм.</t>
  </si>
  <si>
    <t>ДЕНЬ</t>
  </si>
  <si>
    <t>Факт выпуска</t>
  </si>
  <si>
    <t>шт</t>
  </si>
  <si>
    <t>Факт время</t>
  </si>
  <si>
    <t>мин</t>
  </si>
  <si>
    <t>НОЧЬ</t>
  </si>
  <si>
    <t>СУТКИ</t>
  </si>
  <si>
    <t>Выпуск по счетчику</t>
  </si>
  <si>
    <t>ИТОГО ПРОИЗВЕДЕНО ПРОДУКЦИИ</t>
  </si>
  <si>
    <t>Сдано на склад гп</t>
  </si>
  <si>
    <t>Итого план</t>
  </si>
  <si>
    <t>Итого факт</t>
  </si>
  <si>
    <t>НАИМЕНОВАНИЕ НАПИТКА</t>
  </si>
  <si>
    <t>Продуктивное время</t>
  </si>
  <si>
    <t>УСЛОВНЫЕ</t>
  </si>
  <si>
    <t>Показатели  эффективности [%]</t>
  </si>
  <si>
    <t>Коэффициент  использования линии</t>
  </si>
  <si>
    <t>Сумма внеплановых простоев</t>
  </si>
  <si>
    <t>Линия №6</t>
  </si>
  <si>
    <t>Линия розлива № 6 - 3,0 л.</t>
  </si>
  <si>
    <t>Розлив</t>
  </si>
  <si>
    <t>Упаковка</t>
  </si>
  <si>
    <t xml:space="preserve">Шефов </t>
  </si>
  <si>
    <t>Семина</t>
  </si>
  <si>
    <t>Никишова</t>
  </si>
  <si>
    <t>Кучеров</t>
  </si>
  <si>
    <t>Киреев</t>
  </si>
  <si>
    <t>Мурлыкина Р</t>
  </si>
  <si>
    <t>Ягодный сбор</t>
  </si>
  <si>
    <t>Настройка стерилизатора</t>
  </si>
  <si>
    <t>технические</t>
  </si>
  <si>
    <t>не работает клапан возврата в купаж-ждали ответа Сабаева</t>
  </si>
  <si>
    <t>не работает принтер. Мажет дату</t>
  </si>
  <si>
    <t>Нет Кип на смене, ожидание Сабаева, настройка им же.</t>
  </si>
  <si>
    <t>настройка упаковщика (общие)</t>
  </si>
  <si>
    <t xml:space="preserve">не клеит короб!!!! </t>
  </si>
  <si>
    <t>Ахмедов</t>
  </si>
  <si>
    <t>Волкова</t>
  </si>
  <si>
    <t>Колосова</t>
  </si>
  <si>
    <t>Ягодный сбор "Русский морс"</t>
  </si>
  <si>
    <t xml:space="preserve">Тестирование автоматического упаковщика Сабаевым Р.А. </t>
  </si>
  <si>
    <t>Технические</t>
  </si>
  <si>
    <t>В течении всей смены (периодически линия работает)</t>
  </si>
  <si>
    <t>Чекулаев</t>
  </si>
  <si>
    <t>Лугов</t>
  </si>
  <si>
    <t xml:space="preserve">Тряничкин </t>
  </si>
  <si>
    <t>Дьяконова</t>
  </si>
  <si>
    <t>Беликов</t>
  </si>
  <si>
    <t>конова</t>
  </si>
  <si>
    <t>этикетка</t>
  </si>
  <si>
    <t xml:space="preserve">пленка </t>
  </si>
  <si>
    <t>плановые</t>
  </si>
  <si>
    <t>пак</t>
  </si>
  <si>
    <t>настройка упаковщика и клеевой машины</t>
  </si>
  <si>
    <t>русский морс</t>
  </si>
  <si>
    <t>Танирбергенов</t>
  </si>
  <si>
    <t>Шестаева</t>
  </si>
  <si>
    <t>Касьяненко</t>
  </si>
  <si>
    <t>Цыганков</t>
  </si>
  <si>
    <t>Куликов</t>
  </si>
  <si>
    <t>Юров</t>
  </si>
  <si>
    <t>Беликова</t>
  </si>
  <si>
    <t>Бурмистрова</t>
  </si>
  <si>
    <t>Харетдинов</t>
  </si>
  <si>
    <t>Савьоскин</t>
  </si>
  <si>
    <t>морс ягодный сбор риоба</t>
  </si>
  <si>
    <t>обрыв лента</t>
  </si>
  <si>
    <t>настройка упаковщик (общее)</t>
  </si>
  <si>
    <t xml:space="preserve">настройка упаковщика в автоматический режим </t>
  </si>
  <si>
    <t>Тряничкин</t>
  </si>
  <si>
    <t>Молокова</t>
  </si>
  <si>
    <t>Морс</t>
  </si>
  <si>
    <t>ломает коробку, постоянный контроль кип, застревает мешок.</t>
  </si>
  <si>
    <t>Танирбергенв</t>
  </si>
  <si>
    <t>Ревякин</t>
  </si>
  <si>
    <t>Морс ягодный сбор Риоба 3,0</t>
  </si>
  <si>
    <t>настройка упаковщика(общее)</t>
  </si>
  <si>
    <t>ломает коробку, застревает мешок.</t>
  </si>
  <si>
    <t>на линии работали в место 9 человек 4 (нет персонала)</t>
  </si>
  <si>
    <t>Шефов</t>
  </si>
  <si>
    <t>Ктреев</t>
  </si>
  <si>
    <t>облепиха Русский морс</t>
  </si>
  <si>
    <t>Аналыева</t>
  </si>
  <si>
    <t>Королькевич</t>
  </si>
  <si>
    <t>Громова</t>
  </si>
  <si>
    <t>Макарова</t>
  </si>
  <si>
    <t>Нигуль</t>
  </si>
  <si>
    <t>Ноздрина</t>
  </si>
  <si>
    <t>Полковникова</t>
  </si>
  <si>
    <t>Ушаков</t>
  </si>
  <si>
    <t>Подача продукта</t>
  </si>
  <si>
    <t>Из-за некорректной работы клеевой станции проводилась очистка упаковщика от клея</t>
  </si>
  <si>
    <t>проверка продукта лабораторией</t>
  </si>
  <si>
    <t>лабораторные</t>
  </si>
  <si>
    <t>Залипание короба на упаковщике (общие)</t>
  </si>
  <si>
    <t>не корректная работа клеевой станции, регулировка давления воздуха</t>
  </si>
  <si>
    <t>Оператор розлива</t>
  </si>
  <si>
    <t>Оператор упаковка</t>
  </si>
  <si>
    <t>Подсобный // Производственный</t>
  </si>
  <si>
    <t>Косяненко</t>
  </si>
  <si>
    <t>Булавинцова</t>
  </si>
  <si>
    <t>Савоськин</t>
  </si>
  <si>
    <t>Некрасова  форбис</t>
  </si>
  <si>
    <t>Саитова форбис</t>
  </si>
  <si>
    <t>Улатов фобис</t>
  </si>
  <si>
    <t>Гарива (форбис)</t>
  </si>
  <si>
    <t xml:space="preserve">Берлинская форбис </t>
  </si>
  <si>
    <t>Тонких форбис</t>
  </si>
  <si>
    <t>морс клюква Русский морс 3,0</t>
  </si>
  <si>
    <t>ожидания купажа</t>
  </si>
  <si>
    <t>технологические</t>
  </si>
  <si>
    <t>лаборатория</t>
  </si>
  <si>
    <t>настройка упаковщика (общее)</t>
  </si>
  <si>
    <t>замена пакеты (общее)</t>
  </si>
  <si>
    <t xml:space="preserve">не корректно работа упаковщика (мнёт  ,застревает короб) </t>
  </si>
  <si>
    <t>чз</t>
  </si>
  <si>
    <t>тряничкин</t>
  </si>
  <si>
    <t>дьяконова</t>
  </si>
  <si>
    <t>клюква морс 3л</t>
  </si>
  <si>
    <t>брусничный морс 3л</t>
  </si>
  <si>
    <t>настройка упаковщика</t>
  </si>
  <si>
    <t>не сдана машина. Настройка кип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</si>
</sst>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0.0%"/>
  </numFmts>
  <fonts count="43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0"/>
      <name val="Arial Cyr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1"/>
      <name val="Arial CE"/>
      <family val="2"/>
      <charset val="238"/>
    </font>
    <font>
      <b/>
      <sz val="10"/>
      <name val="Arial CE"/>
      <charset val="204"/>
    </font>
    <font>
      <sz val="14"/>
      <name val="Arial CE"/>
      <family val="2"/>
      <charset val="238"/>
    </font>
    <font>
      <u/>
      <sz val="12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0"/>
      <color indexed="10"/>
      <name val="Arial Cyr"/>
      <charset val="204"/>
    </font>
    <font>
      <sz val="12"/>
      <color indexed="10"/>
      <name val="Arial Cyr"/>
      <charset val="204"/>
    </font>
    <font>
      <sz val="14"/>
      <color indexed="10"/>
      <name val="Arial Cyr"/>
      <charset val="204"/>
    </font>
    <font>
      <sz val="11"/>
      <color indexed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auto="1"/>
      </right>
      <top/>
      <bottom/>
      <diagonal/>
    </border>
    <border>
      <left style="dashed">
        <color auto="1"/>
      </left>
      <right style="medium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7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22" borderId="0" applyNumberFormat="0" applyBorder="0" applyAlignment="0" applyProtection="0"/>
    <xf numFmtId="0" fontId="18" fillId="9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9" fillId="6" borderId="58" applyNumberFormat="0" applyAlignment="0" applyProtection="0"/>
    <xf numFmtId="0" fontId="20" fillId="29" borderId="59" applyNumberFormat="0" applyAlignment="0" applyProtection="0"/>
    <xf numFmtId="0" fontId="21" fillId="29" borderId="58" applyNumberFormat="0" applyAlignment="0" applyProtection="0"/>
    <xf numFmtId="0" fontId="22" fillId="0" borderId="60" applyNumberFormat="0" applyFill="0" applyAlignment="0" applyProtection="0"/>
    <xf numFmtId="0" fontId="23" fillId="0" borderId="61" applyNumberFormat="0" applyFill="0" applyAlignment="0" applyProtection="0"/>
    <xf numFmtId="0" fontId="24" fillId="0" borderId="62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3" applyNumberFormat="0" applyFill="0" applyAlignment="0" applyProtection="0"/>
    <xf numFmtId="0" fontId="26" fillId="30" borderId="64" applyNumberFormat="0" applyAlignment="0" applyProtection="0"/>
    <xf numFmtId="0" fontId="27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17" fillId="0" borderId="0"/>
    <xf numFmtId="0" fontId="29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3" fillId="10" borderId="65" applyNumberFormat="0" applyFont="0" applyAlignment="0" applyProtection="0"/>
    <xf numFmtId="0" fontId="31" fillId="0" borderId="66" applyNumberFormat="0" applyFill="0" applyAlignment="0" applyProtection="0"/>
    <xf numFmtId="0" fontId="32" fillId="0" borderId="0" applyNumberFormat="0" applyFill="0" applyBorder="0" applyAlignment="0" applyProtection="0"/>
    <xf numFmtId="0" fontId="33" fillId="3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3" fillId="0" borderId="0"/>
  </cellStyleXfs>
  <cellXfs count="506">
    <xf numFmtId="0" fontId="0" fillId="0" borderId="0" xfId="0"/>
    <xf numFmtId="0" fontId="9" fillId="0" borderId="9" xfId="0" applyFont="1" applyBorder="1" applyAlignment="1" applyProtection="1">
      <alignment vertical="center" wrapText="1"/>
      <protection locked="0"/>
    </xf>
    <xf numFmtId="0" fontId="8" fillId="11" borderId="9" xfId="0" applyFont="1" applyFill="1" applyBorder="1" applyAlignment="1" applyProtection="1">
      <alignment horizontal="center" vertical="center" wrapText="1"/>
      <protection locked="0"/>
    </xf>
    <xf numFmtId="165" fontId="7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14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8" fillId="11" borderId="7" xfId="0" applyFont="1" applyFill="1" applyBorder="1" applyAlignment="1" applyProtection="1">
      <alignment horizontal="center" vertical="center" wrapText="1"/>
      <protection locked="0"/>
    </xf>
    <xf numFmtId="165" fontId="7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17" xfId="0" applyFont="1" applyFill="1" applyBorder="1" applyAlignment="1" applyProtection="1">
      <alignment horizontal="center" vertical="center" wrapText="1"/>
      <protection locked="0"/>
    </xf>
    <xf numFmtId="0" fontId="7" fillId="11" borderId="6" xfId="0" applyFont="1" applyFill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vertical="center" wrapText="1"/>
      <protection locked="0"/>
    </xf>
    <xf numFmtId="0" fontId="7" fillId="11" borderId="19" xfId="0" applyFont="1" applyFill="1" applyBorder="1" applyAlignment="1" applyProtection="1">
      <alignment horizontal="center" vertical="center" wrapText="1"/>
      <protection locked="0"/>
    </xf>
    <xf numFmtId="0" fontId="8" fillId="11" borderId="20" xfId="0" applyFont="1" applyFill="1" applyBorder="1" applyAlignment="1" applyProtection="1">
      <alignment horizontal="center" vertical="center" wrapText="1"/>
      <protection locked="0"/>
    </xf>
    <xf numFmtId="165" fontId="7" fillId="11" borderId="20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21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vertical="center" wrapText="1"/>
      <protection locked="0"/>
    </xf>
    <xf numFmtId="0" fontId="4" fillId="13" borderId="22" xfId="0" applyFont="1" applyFill="1" applyBorder="1" applyAlignment="1">
      <alignment horizontal="center"/>
    </xf>
    <xf numFmtId="3" fontId="4" fillId="13" borderId="7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2" fillId="13" borderId="7" xfId="0" applyNumberFormat="1" applyFont="1" applyFill="1" applyBorder="1"/>
    <xf numFmtId="0" fontId="0" fillId="13" borderId="24" xfId="0" applyFill="1" applyBorder="1" applyAlignment="1">
      <alignment vertical="center" wrapText="1"/>
    </xf>
    <xf numFmtId="0" fontId="0" fillId="13" borderId="25" xfId="0" applyFill="1" applyBorder="1" applyAlignment="1">
      <alignment vertical="center" wrapText="1"/>
    </xf>
    <xf numFmtId="0" fontId="0" fillId="13" borderId="26" xfId="0" applyFill="1" applyBorder="1" applyAlignment="1">
      <alignment vertical="center" wrapText="1"/>
    </xf>
    <xf numFmtId="20" fontId="9" fillId="13" borderId="9" xfId="0" applyNumberFormat="1" applyFont="1" applyFill="1" applyBorder="1" applyAlignment="1">
      <alignment vertical="center" wrapText="1"/>
    </xf>
    <xf numFmtId="20" fontId="9" fillId="13" borderId="7" xfId="0" applyNumberFormat="1" applyFont="1" applyFill="1" applyBorder="1" applyAlignment="1">
      <alignment vertical="center" wrapText="1"/>
    </xf>
    <xf numFmtId="20" fontId="9" fillId="13" borderId="20" xfId="0" applyNumberFormat="1" applyFont="1" applyFill="1" applyBorder="1" applyAlignment="1">
      <alignment vertical="center" wrapText="1"/>
    </xf>
    <xf numFmtId="20" fontId="9" fillId="13" borderId="30" xfId="0" applyNumberFormat="1" applyFont="1" applyFill="1" applyBorder="1" applyAlignment="1">
      <alignment vertical="center" wrapText="1"/>
    </xf>
    <xf numFmtId="0" fontId="2" fillId="13" borderId="31" xfId="0" applyFont="1" applyFill="1" applyBorder="1" applyAlignment="1">
      <alignment horizontal="center" wrapText="1"/>
    </xf>
    <xf numFmtId="0" fontId="2" fillId="13" borderId="32" xfId="0" applyFont="1" applyFill="1" applyBorder="1" applyAlignment="1">
      <alignment horizontal="center" wrapText="1"/>
    </xf>
    <xf numFmtId="0" fontId="5" fillId="13" borderId="9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2" fillId="34" borderId="33" xfId="0" applyFont="1" applyFill="1" applyBorder="1" applyAlignment="1">
      <alignment horizontal="center" vertical="center" wrapText="1"/>
    </xf>
    <xf numFmtId="2" fontId="0" fillId="34" borderId="1" xfId="0" applyNumberFormat="1" applyFill="1" applyBorder="1" applyAlignment="1">
      <alignment horizontal="center"/>
    </xf>
    <xf numFmtId="2" fontId="2" fillId="34" borderId="29" xfId="0" applyNumberFormat="1" applyFont="1" applyFill="1" applyBorder="1" applyAlignment="1">
      <alignment horizontal="center" vertical="center"/>
    </xf>
    <xf numFmtId="0" fontId="7" fillId="11" borderId="40" xfId="0" applyFont="1" applyFill="1" applyBorder="1" applyAlignment="1" applyProtection="1">
      <alignment horizontal="center"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4" fontId="12" fillId="13" borderId="41" xfId="0" applyNumberFormat="1" applyFont="1" applyFill="1" applyBorder="1"/>
    <xf numFmtId="1" fontId="12" fillId="13" borderId="41" xfId="0" applyNumberFormat="1" applyFont="1" applyFill="1" applyBorder="1" applyAlignment="1">
      <alignment horizontal="center" vertical="center"/>
    </xf>
    <xf numFmtId="0" fontId="7" fillId="11" borderId="37" xfId="0" applyFont="1" applyFill="1" applyBorder="1" applyAlignment="1" applyProtection="1">
      <alignment horizontal="center" vertical="center" wrapText="1"/>
      <protection locked="0"/>
    </xf>
    <xf numFmtId="0" fontId="34" fillId="0" borderId="0" xfId="0" applyFont="1"/>
    <xf numFmtId="0" fontId="35" fillId="0" borderId="46" xfId="0" applyFont="1" applyBorder="1"/>
    <xf numFmtId="0" fontId="34" fillId="0" borderId="14" xfId="0" applyFont="1" applyBorder="1"/>
    <xf numFmtId="3" fontId="34" fillId="0" borderId="74" xfId="0" applyNumberFormat="1" applyFont="1" applyBorder="1"/>
    <xf numFmtId="3" fontId="34" fillId="0" borderId="75" xfId="0" applyNumberFormat="1" applyFont="1" applyBorder="1"/>
    <xf numFmtId="3" fontId="34" fillId="0" borderId="73" xfId="0" applyNumberFormat="1" applyFont="1" applyBorder="1"/>
    <xf numFmtId="0" fontId="34" fillId="0" borderId="15" xfId="0" applyFont="1" applyBorder="1"/>
    <xf numFmtId="3" fontId="34" fillId="0" borderId="80" xfId="0" applyNumberFormat="1" applyFont="1" applyBorder="1"/>
    <xf numFmtId="3" fontId="34" fillId="0" borderId="81" xfId="0" applyNumberFormat="1" applyFont="1" applyBorder="1"/>
    <xf numFmtId="3" fontId="34" fillId="0" borderId="79" xfId="0" applyNumberFormat="1" applyFont="1" applyBorder="1"/>
    <xf numFmtId="0" fontId="36" fillId="0" borderId="86" xfId="0" applyFont="1" applyBorder="1"/>
    <xf numFmtId="3" fontId="36" fillId="0" borderId="88" xfId="0" applyNumberFormat="1" applyFont="1" applyBorder="1"/>
    <xf numFmtId="3" fontId="36" fillId="0" borderId="89" xfId="0" applyNumberFormat="1" applyFont="1" applyBorder="1"/>
    <xf numFmtId="3" fontId="36" fillId="0" borderId="90" xfId="0" applyNumberFormat="1" applyFont="1" applyBorder="1"/>
    <xf numFmtId="0" fontId="36" fillId="0" borderId="92" xfId="0" applyFont="1" applyBorder="1"/>
    <xf numFmtId="3" fontId="36" fillId="0" borderId="93" xfId="0" applyNumberFormat="1" applyFont="1" applyBorder="1"/>
    <xf numFmtId="3" fontId="36" fillId="0" borderId="94" xfId="0" applyNumberFormat="1" applyFont="1" applyBorder="1"/>
    <xf numFmtId="3" fontId="36" fillId="0" borderId="95" xfId="0" applyNumberFormat="1" applyFont="1" applyBorder="1"/>
    <xf numFmtId="0" fontId="36" fillId="0" borderId="96" xfId="0" applyFont="1" applyBorder="1"/>
    <xf numFmtId="3" fontId="36" fillId="0" borderId="98" xfId="0" applyNumberFormat="1" applyFont="1" applyBorder="1"/>
    <xf numFmtId="3" fontId="36" fillId="0" borderId="99" xfId="0" applyNumberFormat="1" applyFont="1" applyBorder="1"/>
    <xf numFmtId="3" fontId="36" fillId="0" borderId="100" xfId="0" applyNumberFormat="1" applyFont="1" applyBorder="1"/>
    <xf numFmtId="0" fontId="13" fillId="11" borderId="13" xfId="0" applyFont="1" applyFill="1" applyBorder="1" applyAlignment="1" applyProtection="1">
      <alignment horizontal="center"/>
      <protection locked="0"/>
    </xf>
    <xf numFmtId="0" fontId="13" fillId="11" borderId="14" xfId="0" applyFont="1" applyFill="1" applyBorder="1" applyAlignment="1">
      <alignment horizontal="center"/>
    </xf>
    <xf numFmtId="0" fontId="13" fillId="11" borderId="15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5" fillId="13" borderId="12" xfId="0" applyFont="1" applyFill="1" applyBorder="1" applyAlignment="1">
      <alignment horizontal="left"/>
    </xf>
    <xf numFmtId="0" fontId="5" fillId="13" borderId="11" xfId="0" applyFont="1" applyFill="1" applyBorder="1" applyAlignment="1">
      <alignment horizontal="left"/>
    </xf>
    <xf numFmtId="0" fontId="0" fillId="13" borderId="35" xfId="0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2" fillId="13" borderId="7" xfId="0" applyFont="1" applyFill="1" applyBorder="1" applyAlignment="1">
      <alignment horizontal="left" vertical="center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13" borderId="7" xfId="0" applyFont="1" applyFill="1" applyBorder="1" applyAlignment="1">
      <alignment horizontal="center" vertical="center"/>
    </xf>
    <xf numFmtId="0" fontId="5" fillId="13" borderId="42" xfId="0" applyFont="1" applyFill="1" applyBorder="1" applyAlignment="1">
      <alignment horizontal="center" vertical="center"/>
    </xf>
    <xf numFmtId="0" fontId="15" fillId="35" borderId="29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13" borderId="104" xfId="0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13" borderId="17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5" fillId="13" borderId="27" xfId="0" applyFont="1" applyFill="1" applyBorder="1" applyAlignment="1">
      <alignment horizontal="left"/>
    </xf>
    <xf numFmtId="0" fontId="5" fillId="13" borderId="28" xfId="0" applyFont="1" applyFill="1" applyBorder="1" applyAlignment="1">
      <alignment horizontal="left"/>
    </xf>
    <xf numFmtId="0" fontId="16" fillId="11" borderId="28" xfId="0" applyFont="1" applyFill="1" applyBorder="1" applyAlignment="1" applyProtection="1">
      <alignment horizontal="center"/>
      <protection locked="0"/>
    </xf>
    <xf numFmtId="0" fontId="16" fillId="11" borderId="21" xfId="0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4" fillId="13" borderId="26" xfId="0" applyFont="1" applyFill="1" applyBorder="1" applyAlignment="1">
      <alignment horizontal="center"/>
    </xf>
    <xf numFmtId="166" fontId="4" fillId="13" borderId="15" xfId="0" applyNumberFormat="1" applyFont="1" applyFill="1" applyBorder="1" applyAlignment="1">
      <alignment horizontal="center" vertical="center"/>
    </xf>
    <xf numFmtId="3" fontId="4" fillId="13" borderId="15" xfId="0" applyNumberFormat="1" applyFont="1" applyFill="1" applyBorder="1" applyAlignment="1">
      <alignment horizontal="center" vertical="center"/>
    </xf>
    <xf numFmtId="166" fontId="4" fillId="13" borderId="17" xfId="0" applyNumberFormat="1" applyFont="1" applyFill="1" applyBorder="1" applyAlignment="1">
      <alignment horizontal="center" vertical="center"/>
    </xf>
    <xf numFmtId="3" fontId="4" fillId="13" borderId="106" xfId="0" applyNumberFormat="1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4" fillId="11" borderId="14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0" borderId="16" xfId="0" applyBorder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13" borderId="55" xfId="0" applyFill="1" applyBorder="1" applyAlignment="1">
      <alignment vertical="center" wrapText="1"/>
    </xf>
    <xf numFmtId="0" fontId="2" fillId="13" borderId="33" xfId="0" applyFont="1" applyFill="1" applyBorder="1" applyAlignment="1">
      <alignment horizontal="center" vertical="center"/>
    </xf>
    <xf numFmtId="0" fontId="0" fillId="13" borderId="16" xfId="0" applyFill="1" applyBorder="1" applyAlignment="1">
      <alignment vertical="center" wrapText="1"/>
    </xf>
    <xf numFmtId="0" fontId="0" fillId="13" borderId="0" xfId="0" applyFill="1" applyBorder="1" applyAlignment="1">
      <alignment vertical="center" wrapText="1"/>
    </xf>
    <xf numFmtId="0" fontId="13" fillId="11" borderId="13" xfId="0" applyFon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56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3" fontId="4" fillId="13" borderId="9" xfId="0" applyNumberFormat="1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02" xfId="0" applyFill="1" applyBorder="1" applyAlignment="1">
      <alignment horizontal="center"/>
    </xf>
    <xf numFmtId="0" fontId="0" fillId="11" borderId="107" xfId="0" applyFill="1" applyBorder="1" applyAlignment="1">
      <alignment horizontal="center"/>
    </xf>
    <xf numFmtId="3" fontId="4" fillId="13" borderId="20" xfId="0" applyNumberFormat="1" applyFont="1" applyFill="1" applyBorder="1" applyAlignment="1">
      <alignment horizontal="center" vertical="center"/>
    </xf>
    <xf numFmtId="0" fontId="13" fillId="11" borderId="106" xfId="0" applyFont="1" applyFill="1" applyBorder="1" applyAlignment="1">
      <alignment horizontal="center"/>
    </xf>
    <xf numFmtId="0" fontId="0" fillId="11" borderId="49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3" fillId="11" borderId="8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13" fillId="11" borderId="103" xfId="0" applyFont="1" applyFill="1" applyBorder="1" applyAlignment="1">
      <alignment horizontal="center"/>
    </xf>
    <xf numFmtId="0" fontId="2" fillId="13" borderId="44" xfId="0" applyFont="1" applyFill="1" applyBorder="1" applyAlignment="1">
      <alignment horizontal="center" vertical="center"/>
    </xf>
    <xf numFmtId="1" fontId="2" fillId="13" borderId="7" xfId="0" applyNumberFormat="1" applyFont="1" applyFill="1" applyBorder="1" applyAlignment="1">
      <alignment horizontal="center" vertical="center"/>
    </xf>
    <xf numFmtId="0" fontId="35" fillId="36" borderId="41" xfId="0" applyFont="1" applyFill="1" applyBorder="1"/>
    <xf numFmtId="0" fontId="35" fillId="36" borderId="46" xfId="0" applyFont="1" applyFill="1" applyBorder="1"/>
    <xf numFmtId="0" fontId="35" fillId="36" borderId="29" xfId="0" applyFont="1" applyFill="1" applyBorder="1"/>
    <xf numFmtId="0" fontId="35" fillId="36" borderId="69" xfId="0" applyFont="1" applyFill="1" applyBorder="1"/>
    <xf numFmtId="0" fontId="35" fillId="36" borderId="70" xfId="0" applyFont="1" applyFill="1" applyBorder="1"/>
    <xf numFmtId="0" fontId="35" fillId="36" borderId="68" xfId="0" applyFont="1" applyFill="1" applyBorder="1"/>
    <xf numFmtId="3" fontId="38" fillId="0" borderId="13" xfId="0" applyNumberFormat="1" applyFont="1" applyBorder="1" applyAlignment="1">
      <alignment horizontal="center" vertical="center"/>
    </xf>
    <xf numFmtId="3" fontId="38" fillId="0" borderId="4" xfId="0" applyNumberFormat="1" applyFont="1" applyBorder="1" applyAlignment="1">
      <alignment horizontal="center" vertical="center"/>
    </xf>
    <xf numFmtId="0" fontId="34" fillId="36" borderId="82" xfId="0" applyFont="1" applyFill="1" applyBorder="1" applyAlignment="1">
      <alignment horizontal="left"/>
    </xf>
    <xf numFmtId="0" fontId="34" fillId="36" borderId="83" xfId="0" applyFont="1" applyFill="1" applyBorder="1" applyAlignment="1">
      <alignment horizontal="left"/>
    </xf>
    <xf numFmtId="0" fontId="39" fillId="36" borderId="86" xfId="0" applyFont="1" applyFill="1" applyBorder="1"/>
    <xf numFmtId="3" fontId="40" fillId="0" borderId="87" xfId="0" applyNumberFormat="1" applyFont="1" applyBorder="1" applyAlignment="1">
      <alignment horizontal="center" vertical="center"/>
    </xf>
    <xf numFmtId="0" fontId="39" fillId="36" borderId="92" xfId="0" applyFont="1" applyFill="1" applyBorder="1" applyAlignment="1">
      <alignment horizontal="left"/>
    </xf>
    <xf numFmtId="3" fontId="40" fillId="0" borderId="91" xfId="0" applyNumberFormat="1" applyFont="1" applyBorder="1" applyAlignment="1">
      <alignment horizontal="center" vertical="center"/>
    </xf>
    <xf numFmtId="0" fontId="39" fillId="36" borderId="92" xfId="0" applyFont="1" applyFill="1" applyBorder="1" applyAlignment="1">
      <alignment horizontal="left" vertical="center"/>
    </xf>
    <xf numFmtId="0" fontId="39" fillId="36" borderId="96" xfId="0" applyFont="1" applyFill="1" applyBorder="1" applyAlignment="1">
      <alignment vertical="center"/>
    </xf>
    <xf numFmtId="3" fontId="40" fillId="0" borderId="97" xfId="0" applyNumberFormat="1" applyFont="1" applyBorder="1" applyAlignment="1">
      <alignment horizontal="center" vertical="center"/>
    </xf>
    <xf numFmtId="3" fontId="41" fillId="0" borderId="29" xfId="0" applyNumberFormat="1" applyFont="1" applyBorder="1" applyAlignment="1">
      <alignment horizontal="center" vertical="center"/>
    </xf>
    <xf numFmtId="3" fontId="35" fillId="0" borderId="69" xfId="0" applyNumberFormat="1" applyFont="1" applyBorder="1"/>
    <xf numFmtId="3" fontId="35" fillId="0" borderId="70" xfId="0" applyNumberFormat="1" applyFont="1" applyBorder="1"/>
    <xf numFmtId="3" fontId="35" fillId="0" borderId="68" xfId="0" applyNumberFormat="1" applyFont="1" applyBorder="1"/>
    <xf numFmtId="0" fontId="34" fillId="36" borderId="55" xfId="0" applyFont="1" applyFill="1" applyBorder="1"/>
    <xf numFmtId="3" fontId="38" fillId="36" borderId="54" xfId="0" applyNumberFormat="1" applyFont="1" applyFill="1" applyBorder="1" applyAlignment="1">
      <alignment horizontal="center" vertical="center"/>
    </xf>
    <xf numFmtId="3" fontId="34" fillId="36" borderId="84" xfId="0" applyNumberFormat="1" applyFont="1" applyFill="1" applyBorder="1"/>
    <xf numFmtId="3" fontId="34" fillId="36" borderId="85" xfId="0" applyNumberFormat="1" applyFont="1" applyFill="1" applyBorder="1"/>
    <xf numFmtId="3" fontId="34" fillId="36" borderId="83" xfId="0" applyNumberFormat="1" applyFont="1" applyFill="1" applyBorder="1"/>
    <xf numFmtId="0" fontId="34" fillId="37" borderId="15" xfId="0" applyFont="1" applyFill="1" applyBorder="1"/>
    <xf numFmtId="3" fontId="38" fillId="37" borderId="4" xfId="0" applyNumberFormat="1" applyFont="1" applyFill="1" applyBorder="1" applyAlignment="1">
      <alignment horizontal="center" vertical="center"/>
    </xf>
    <xf numFmtId="3" fontId="34" fillId="37" borderId="80" xfId="0" applyNumberFormat="1" applyFont="1" applyFill="1" applyBorder="1"/>
    <xf numFmtId="3" fontId="38" fillId="0" borderId="1" xfId="0" applyNumberFormat="1" applyFont="1" applyBorder="1" applyAlignment="1">
      <alignment horizontal="center" vertical="center"/>
    </xf>
    <xf numFmtId="3" fontId="34" fillId="0" borderId="76" xfId="0" applyNumberFormat="1" applyFont="1" applyBorder="1"/>
    <xf numFmtId="0" fontId="34" fillId="0" borderId="0" xfId="0" applyFont="1" applyAlignment="1">
      <alignment horizontal="center" vertical="center"/>
    </xf>
    <xf numFmtId="0" fontId="34" fillId="0" borderId="7" xfId="0" applyFont="1" applyBorder="1"/>
    <xf numFmtId="0" fontId="35" fillId="0" borderId="0" xfId="0" applyFont="1" applyBorder="1"/>
    <xf numFmtId="3" fontId="41" fillId="0" borderId="0" xfId="0" applyNumberFormat="1" applyFont="1" applyBorder="1" applyAlignment="1">
      <alignment horizontal="center" vertical="center"/>
    </xf>
    <xf numFmtId="3" fontId="35" fillId="0" borderId="0" xfId="0" applyNumberFormat="1" applyFont="1" applyBorder="1"/>
    <xf numFmtId="0" fontId="34" fillId="0" borderId="0" xfId="0" applyFont="1" applyAlignment="1" applyProtection="1">
      <alignment vertical="center"/>
      <protection hidden="1"/>
    </xf>
    <xf numFmtId="0" fontId="0" fillId="0" borderId="0" xfId="0"/>
    <xf numFmtId="0" fontId="9" fillId="0" borderId="9" xfId="0" applyFont="1" applyBorder="1" applyAlignment="1" applyProtection="1">
      <alignment vertical="center" wrapText="1"/>
      <protection locked="0"/>
    </xf>
    <xf numFmtId="0" fontId="8" fillId="11" borderId="9" xfId="0" applyFont="1" applyFill="1" applyBorder="1" applyAlignment="1" applyProtection="1">
      <alignment horizontal="center" vertical="center" wrapText="1"/>
      <protection locked="0"/>
    </xf>
    <xf numFmtId="165" fontId="7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14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8" fillId="11" borderId="7" xfId="0" applyFont="1" applyFill="1" applyBorder="1" applyAlignment="1" applyProtection="1">
      <alignment horizontal="center" vertical="center" wrapText="1"/>
      <protection locked="0"/>
    </xf>
    <xf numFmtId="165" fontId="7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17" xfId="0" applyFont="1" applyFill="1" applyBorder="1" applyAlignment="1" applyProtection="1">
      <alignment horizontal="center" vertical="center" wrapText="1"/>
      <protection locked="0"/>
    </xf>
    <xf numFmtId="0" fontId="7" fillId="11" borderId="6" xfId="0" applyFont="1" applyFill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vertical="center" wrapText="1"/>
      <protection locked="0"/>
    </xf>
    <xf numFmtId="0" fontId="7" fillId="11" borderId="19" xfId="0" applyFont="1" applyFill="1" applyBorder="1" applyAlignment="1" applyProtection="1">
      <alignment horizontal="center" vertical="center" wrapText="1"/>
      <protection locked="0"/>
    </xf>
    <xf numFmtId="0" fontId="8" fillId="11" borderId="20" xfId="0" applyFont="1" applyFill="1" applyBorder="1" applyAlignment="1" applyProtection="1">
      <alignment horizontal="center" vertical="center" wrapText="1"/>
      <protection locked="0"/>
    </xf>
    <xf numFmtId="165" fontId="7" fillId="11" borderId="20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21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vertical="center" wrapText="1"/>
      <protection locked="0"/>
    </xf>
    <xf numFmtId="0" fontId="4" fillId="13" borderId="22" xfId="0" applyFont="1" applyFill="1" applyBorder="1" applyAlignment="1">
      <alignment horizontal="center"/>
    </xf>
    <xf numFmtId="3" fontId="4" fillId="13" borderId="7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2" fillId="13" borderId="7" xfId="0" applyNumberFormat="1" applyFont="1" applyFill="1" applyBorder="1"/>
    <xf numFmtId="0" fontId="0" fillId="13" borderId="24" xfId="0" applyFill="1" applyBorder="1" applyAlignment="1">
      <alignment vertical="center" wrapText="1"/>
    </xf>
    <xf numFmtId="0" fontId="0" fillId="13" borderId="25" xfId="0" applyFill="1" applyBorder="1" applyAlignment="1">
      <alignment vertical="center" wrapText="1"/>
    </xf>
    <xf numFmtId="0" fontId="0" fillId="13" borderId="26" xfId="0" applyFill="1" applyBorder="1" applyAlignment="1">
      <alignment vertical="center" wrapText="1"/>
    </xf>
    <xf numFmtId="20" fontId="9" fillId="13" borderId="9" xfId="0" applyNumberFormat="1" applyFont="1" applyFill="1" applyBorder="1" applyAlignment="1">
      <alignment vertical="center" wrapText="1"/>
    </xf>
    <xf numFmtId="20" fontId="9" fillId="13" borderId="7" xfId="0" applyNumberFormat="1" applyFont="1" applyFill="1" applyBorder="1" applyAlignment="1">
      <alignment vertical="center" wrapText="1"/>
    </xf>
    <xf numFmtId="20" fontId="9" fillId="13" borderId="20" xfId="0" applyNumberFormat="1" applyFont="1" applyFill="1" applyBorder="1" applyAlignment="1">
      <alignment vertical="center" wrapText="1"/>
    </xf>
    <xf numFmtId="20" fontId="9" fillId="13" borderId="30" xfId="0" applyNumberFormat="1" applyFont="1" applyFill="1" applyBorder="1" applyAlignment="1">
      <alignment vertical="center" wrapText="1"/>
    </xf>
    <xf numFmtId="0" fontId="2" fillId="13" borderId="31" xfId="0" applyFont="1" applyFill="1" applyBorder="1" applyAlignment="1">
      <alignment horizontal="center" wrapText="1"/>
    </xf>
    <xf numFmtId="0" fontId="2" fillId="13" borderId="32" xfId="0" applyFont="1" applyFill="1" applyBorder="1" applyAlignment="1">
      <alignment horizontal="center" wrapText="1"/>
    </xf>
    <xf numFmtId="0" fontId="5" fillId="13" borderId="9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2" fillId="34" borderId="33" xfId="0" applyFont="1" applyFill="1" applyBorder="1" applyAlignment="1">
      <alignment horizontal="center" vertical="center" wrapText="1"/>
    </xf>
    <xf numFmtId="2" fontId="0" fillId="34" borderId="1" xfId="0" applyNumberFormat="1" applyFill="1" applyBorder="1" applyAlignment="1">
      <alignment horizontal="center"/>
    </xf>
    <xf numFmtId="2" fontId="2" fillId="34" borderId="29" xfId="0" applyNumberFormat="1" applyFont="1" applyFill="1" applyBorder="1" applyAlignment="1">
      <alignment horizontal="center" vertical="center"/>
    </xf>
    <xf numFmtId="0" fontId="7" fillId="11" borderId="40" xfId="0" applyFont="1" applyFill="1" applyBorder="1" applyAlignment="1" applyProtection="1">
      <alignment horizontal="center"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4" fontId="12" fillId="13" borderId="41" xfId="0" applyNumberFormat="1" applyFont="1" applyFill="1" applyBorder="1"/>
    <xf numFmtId="1" fontId="12" fillId="13" borderId="41" xfId="0" applyNumberFormat="1" applyFont="1" applyFill="1" applyBorder="1" applyAlignment="1">
      <alignment horizontal="center" vertical="center"/>
    </xf>
    <xf numFmtId="0" fontId="7" fillId="11" borderId="37" xfId="0" applyFont="1" applyFill="1" applyBorder="1" applyAlignment="1" applyProtection="1">
      <alignment horizontal="center" vertical="center" wrapText="1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13" fillId="11" borderId="14" xfId="0" applyFont="1" applyFill="1" applyBorder="1" applyAlignment="1">
      <alignment horizontal="center"/>
    </xf>
    <xf numFmtId="0" fontId="13" fillId="11" borderId="15" xfId="0" applyFont="1" applyFill="1" applyBorder="1" applyAlignment="1">
      <alignment horizontal="center"/>
    </xf>
    <xf numFmtId="0" fontId="5" fillId="13" borderId="42" xfId="0" applyFont="1" applyFill="1" applyBorder="1" applyAlignment="1">
      <alignment horizontal="center" vertical="center"/>
    </xf>
    <xf numFmtId="0" fontId="15" fillId="35" borderId="29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13" borderId="104" xfId="0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13" borderId="17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5" fillId="13" borderId="27" xfId="0" applyFont="1" applyFill="1" applyBorder="1" applyAlignment="1">
      <alignment horizontal="left"/>
    </xf>
    <xf numFmtId="0" fontId="5" fillId="13" borderId="28" xfId="0" applyFont="1" applyFill="1" applyBorder="1" applyAlignment="1">
      <alignment horizontal="left"/>
    </xf>
    <xf numFmtId="0" fontId="16" fillId="11" borderId="28" xfId="0" applyFont="1" applyFill="1" applyBorder="1" applyAlignment="1" applyProtection="1">
      <alignment horizontal="center"/>
      <protection locked="0"/>
    </xf>
    <xf numFmtId="0" fontId="16" fillId="11" borderId="21" xfId="0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4" fillId="13" borderId="26" xfId="0" applyFont="1" applyFill="1" applyBorder="1" applyAlignment="1">
      <alignment horizontal="center"/>
    </xf>
    <xf numFmtId="166" fontId="4" fillId="13" borderId="15" xfId="0" applyNumberFormat="1" applyFont="1" applyFill="1" applyBorder="1" applyAlignment="1">
      <alignment horizontal="center" vertical="center"/>
    </xf>
    <xf numFmtId="3" fontId="4" fillId="13" borderId="15" xfId="0" applyNumberFormat="1" applyFont="1" applyFill="1" applyBorder="1" applyAlignment="1">
      <alignment horizontal="center" vertical="center"/>
    </xf>
    <xf numFmtId="166" fontId="4" fillId="13" borderId="17" xfId="0" applyNumberFormat="1" applyFont="1" applyFill="1" applyBorder="1" applyAlignment="1">
      <alignment horizontal="center" vertical="center"/>
    </xf>
    <xf numFmtId="3" fontId="4" fillId="13" borderId="106" xfId="0" applyNumberFormat="1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4" fillId="11" borderId="14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0" borderId="16" xfId="0" applyBorder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13" borderId="55" xfId="0" applyFill="1" applyBorder="1" applyAlignment="1">
      <alignment vertical="center" wrapText="1"/>
    </xf>
    <xf numFmtId="0" fontId="2" fillId="13" borderId="33" xfId="0" applyFont="1" applyFill="1" applyBorder="1" applyAlignment="1">
      <alignment horizontal="center" vertical="center"/>
    </xf>
    <xf numFmtId="0" fontId="0" fillId="13" borderId="16" xfId="0" applyFill="1" applyBorder="1" applyAlignment="1">
      <alignment vertical="center" wrapText="1"/>
    </xf>
    <xf numFmtId="0" fontId="0" fillId="13" borderId="0" xfId="0" applyFill="1" applyBorder="1" applyAlignment="1">
      <alignment vertical="center" wrapText="1"/>
    </xf>
    <xf numFmtId="0" fontId="13" fillId="11" borderId="13" xfId="0" applyFon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56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3" fontId="4" fillId="13" borderId="9" xfId="0" applyNumberFormat="1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02" xfId="0" applyFill="1" applyBorder="1" applyAlignment="1">
      <alignment horizontal="center"/>
    </xf>
    <xf numFmtId="0" fontId="0" fillId="11" borderId="107" xfId="0" applyFill="1" applyBorder="1" applyAlignment="1">
      <alignment horizontal="center"/>
    </xf>
    <xf numFmtId="3" fontId="4" fillId="13" borderId="20" xfId="0" applyNumberFormat="1" applyFont="1" applyFill="1" applyBorder="1" applyAlignment="1">
      <alignment horizontal="center" vertical="center"/>
    </xf>
    <xf numFmtId="0" fontId="13" fillId="11" borderId="106" xfId="0" applyFont="1" applyFill="1" applyBorder="1" applyAlignment="1">
      <alignment horizontal="center"/>
    </xf>
    <xf numFmtId="0" fontId="0" fillId="11" borderId="49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3" fillId="11" borderId="8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13" fillId="11" borderId="103" xfId="0" applyFont="1" applyFill="1" applyBorder="1" applyAlignment="1">
      <alignment horizontal="center"/>
    </xf>
    <xf numFmtId="0" fontId="2" fillId="13" borderId="44" xfId="0" applyFont="1" applyFill="1" applyBorder="1" applyAlignment="1">
      <alignment horizontal="center" vertical="center"/>
    </xf>
    <xf numFmtId="1" fontId="2" fillId="13" borderId="7" xfId="0" applyNumberFormat="1" applyFont="1" applyFill="1" applyBorder="1" applyAlignment="1">
      <alignment horizontal="center" vertical="center"/>
    </xf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2" fillId="13" borderId="7" xfId="0" applyFont="1" applyFill="1" applyBorder="1" applyAlignment="1">
      <alignment horizontal="left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3" borderId="34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13" borderId="12" xfId="0" applyFont="1" applyFill="1" applyBorder="1" applyAlignment="1">
      <alignment horizontal="left"/>
    </xf>
    <xf numFmtId="0" fontId="5" fillId="13" borderId="11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13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2" fillId="13" borderId="7" xfId="0" applyFont="1" applyFill="1" applyBorder="1" applyAlignment="1">
      <alignment horizontal="left" vertical="center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34" fillId="36" borderId="12" xfId="0" applyFont="1" applyFill="1" applyBorder="1" applyAlignment="1">
      <alignment horizontal="left"/>
    </xf>
    <xf numFmtId="0" fontId="34" fillId="36" borderId="15" xfId="0" applyFont="1" applyFill="1" applyBorder="1" applyAlignment="1">
      <alignment horizontal="left"/>
    </xf>
    <xf numFmtId="0" fontId="37" fillId="0" borderId="28" xfId="0" applyFont="1" applyBorder="1" applyAlignment="1">
      <alignment horizontal="center"/>
    </xf>
    <xf numFmtId="0" fontId="35" fillId="36" borderId="71" xfId="0" applyFont="1" applyFill="1" applyBorder="1" applyAlignment="1">
      <alignment horizontal="center" vertical="center" textRotation="90"/>
    </xf>
    <xf numFmtId="0" fontId="35" fillId="36" borderId="77" xfId="0" applyFont="1" applyFill="1" applyBorder="1" applyAlignment="1">
      <alignment horizontal="center" vertical="center" textRotation="90"/>
    </xf>
    <xf numFmtId="0" fontId="35" fillId="36" borderId="108" xfId="0" applyFont="1" applyFill="1" applyBorder="1" applyAlignment="1">
      <alignment horizontal="center" vertical="center" textRotation="90"/>
    </xf>
    <xf numFmtId="0" fontId="35" fillId="36" borderId="101" xfId="0" applyFont="1" applyFill="1" applyBorder="1" applyAlignment="1">
      <alignment horizontal="center" vertical="center" textRotation="90"/>
    </xf>
    <xf numFmtId="0" fontId="34" fillId="36" borderId="72" xfId="0" applyFont="1" applyFill="1" applyBorder="1" applyAlignment="1">
      <alignment horizontal="left"/>
    </xf>
    <xf numFmtId="0" fontId="34" fillId="36" borderId="73" xfId="0" applyFont="1" applyFill="1" applyBorder="1" applyAlignment="1">
      <alignment horizontal="left"/>
    </xf>
    <xf numFmtId="0" fontId="34" fillId="36" borderId="78" xfId="0" applyFont="1" applyFill="1" applyBorder="1" applyAlignment="1">
      <alignment horizontal="left"/>
    </xf>
    <xf numFmtId="0" fontId="34" fillId="36" borderId="79" xfId="0" applyFont="1" applyFill="1" applyBorder="1" applyAlignment="1">
      <alignment horizontal="left"/>
    </xf>
    <xf numFmtId="0" fontId="35" fillId="36" borderId="7" xfId="0" applyFont="1" applyFill="1" applyBorder="1" applyAlignment="1">
      <alignment horizontal="center" vertical="center" textRotation="90"/>
    </xf>
    <xf numFmtId="0" fontId="35" fillId="36" borderId="67" xfId="0" applyFont="1" applyFill="1" applyBorder="1" applyAlignment="1">
      <alignment horizontal="center"/>
    </xf>
    <xf numFmtId="0" fontId="35" fillId="36" borderId="68" xfId="0" applyFont="1" applyFill="1" applyBorder="1" applyAlignment="1">
      <alignment horizontal="center"/>
    </xf>
    <xf numFmtId="2" fontId="35" fillId="3" borderId="44" xfId="0" applyNumberFormat="1" applyFont="1" applyFill="1" applyBorder="1" applyAlignment="1" applyProtection="1">
      <alignment horizontal="center" vertical="center" wrapText="1"/>
      <protection hidden="1"/>
    </xf>
    <xf numFmtId="2" fontId="35" fillId="3" borderId="6" xfId="0" applyNumberFormat="1" applyFont="1" applyFill="1" applyBorder="1" applyAlignment="1" applyProtection="1">
      <alignment horizontal="center" vertical="center" wrapText="1"/>
      <protection hidden="1"/>
    </xf>
    <xf numFmtId="0" fontId="34" fillId="0" borderId="35" xfId="0" applyFont="1" applyBorder="1" applyAlignment="1" applyProtection="1">
      <alignment horizontal="center" vertical="center"/>
      <protection hidden="1"/>
    </xf>
    <xf numFmtId="0" fontId="34" fillId="0" borderId="17" xfId="0" applyFont="1" applyBorder="1" applyAlignment="1" applyProtection="1">
      <alignment horizontal="center" vertical="center"/>
      <protection hidden="1"/>
    </xf>
    <xf numFmtId="2" fontId="42" fillId="0" borderId="7" xfId="0" applyNumberFormat="1" applyFont="1" applyBorder="1" applyAlignment="1" applyProtection="1">
      <alignment horizontal="center" wrapText="1"/>
      <protection hidden="1"/>
    </xf>
    <xf numFmtId="0" fontId="39" fillId="37" borderId="44" xfId="0" applyFont="1" applyFill="1" applyBorder="1" applyAlignment="1">
      <alignment horizontal="center"/>
    </xf>
    <xf numFmtId="0" fontId="39" fillId="37" borderId="6" xfId="0" applyFont="1" applyFill="1" applyBorder="1" applyAlignment="1">
      <alignment horizontal="center"/>
    </xf>
    <xf numFmtId="0" fontId="9" fillId="13" borderId="24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0" fontId="9" fillId="13" borderId="27" xfId="0" applyFont="1" applyFill="1" applyBorder="1" applyAlignment="1">
      <alignment horizontal="center" vertical="center" wrapText="1"/>
    </xf>
    <xf numFmtId="0" fontId="7" fillId="11" borderId="57" xfId="0" applyFont="1" applyFill="1" applyBorder="1" applyAlignment="1" applyProtection="1">
      <alignment horizontal="left" vertical="top" wrapText="1"/>
      <protection locked="0"/>
    </xf>
    <xf numFmtId="0" fontId="7" fillId="11" borderId="38" xfId="0" applyFont="1" applyFill="1" applyBorder="1" applyAlignment="1" applyProtection="1">
      <alignment horizontal="left" vertical="top" wrapText="1"/>
      <protection locked="0"/>
    </xf>
    <xf numFmtId="0" fontId="7" fillId="11" borderId="57" xfId="0" applyFont="1" applyFill="1" applyBorder="1" applyAlignment="1" applyProtection="1">
      <alignment horizontal="center" vertical="center" wrapText="1"/>
      <protection locked="0"/>
    </xf>
    <xf numFmtId="0" fontId="7" fillId="11" borderId="43" xfId="0" applyFont="1" applyFill="1" applyBorder="1" applyAlignment="1" applyProtection="1">
      <alignment horizontal="center" vertical="center" wrapText="1"/>
      <protection locked="0"/>
    </xf>
    <xf numFmtId="0" fontId="7" fillId="11" borderId="38" xfId="0" applyFont="1" applyFill="1" applyBorder="1" applyAlignment="1" applyProtection="1">
      <alignment horizontal="center" vertical="center" wrapText="1"/>
      <protection locked="0"/>
    </xf>
    <xf numFmtId="0" fontId="7" fillId="11" borderId="44" xfId="0" applyFont="1" applyFill="1" applyBorder="1" applyAlignment="1" applyProtection="1">
      <alignment horizontal="left" vertical="top" wrapText="1"/>
      <protection locked="0"/>
    </xf>
    <xf numFmtId="0" fontId="7" fillId="11" borderId="6" xfId="0" applyFont="1" applyFill="1" applyBorder="1" applyAlignment="1" applyProtection="1">
      <alignment horizontal="left" vertical="top" wrapText="1"/>
      <protection locked="0"/>
    </xf>
    <xf numFmtId="0" fontId="7" fillId="11" borderId="51" xfId="0" applyFont="1" applyFill="1" applyBorder="1" applyAlignment="1" applyProtection="1">
      <alignment horizontal="center" vertical="center" wrapText="1"/>
      <protection locked="0"/>
    </xf>
    <xf numFmtId="0" fontId="7" fillId="11" borderId="35" xfId="0" applyFont="1" applyFill="1" applyBorder="1" applyAlignment="1" applyProtection="1">
      <alignment horizontal="center" vertical="center" wrapText="1"/>
      <protection locked="0"/>
    </xf>
    <xf numFmtId="0" fontId="7" fillId="11" borderId="3" xfId="0" applyFont="1" applyFill="1" applyBorder="1" applyAlignment="1" applyProtection="1">
      <alignment horizontal="center" vertical="center" wrapText="1"/>
      <protection locked="0"/>
    </xf>
    <xf numFmtId="0" fontId="7" fillId="11" borderId="7" xfId="0" applyFont="1" applyFill="1" applyBorder="1" applyAlignment="1" applyProtection="1">
      <alignment horizontal="left" vertical="top" wrapText="1"/>
      <protection locked="0"/>
    </xf>
    <xf numFmtId="0" fontId="7" fillId="11" borderId="20" xfId="0" applyFont="1" applyFill="1" applyBorder="1" applyAlignment="1" applyProtection="1">
      <alignment horizontal="left" vertical="top" wrapText="1"/>
      <protection locked="0"/>
    </xf>
    <xf numFmtId="0" fontId="7" fillId="11" borderId="53" xfId="0" applyFont="1" applyFill="1" applyBorder="1" applyAlignment="1" applyProtection="1">
      <alignment horizontal="center" vertical="center" wrapText="1"/>
      <protection locked="0"/>
    </xf>
    <xf numFmtId="0" fontId="7" fillId="11" borderId="28" xfId="0" applyFont="1" applyFill="1" applyBorder="1" applyAlignment="1" applyProtection="1">
      <alignment horizontal="center" vertical="center" wrapText="1"/>
      <protection locked="0"/>
    </xf>
    <xf numFmtId="0" fontId="7" fillId="11" borderId="39" xfId="0" applyFont="1" applyFill="1" applyBorder="1" applyAlignment="1" applyProtection="1">
      <alignment horizontal="center" vertical="center" wrapText="1"/>
      <protection locked="0"/>
    </xf>
    <xf numFmtId="0" fontId="2" fillId="13" borderId="41" xfId="0" applyFont="1" applyFill="1" applyBorder="1" applyAlignment="1">
      <alignment horizontal="center" vertical="center" wrapText="1"/>
    </xf>
    <xf numFmtId="0" fontId="2" fillId="13" borderId="45" xfId="0" applyFont="1" applyFill="1" applyBorder="1" applyAlignment="1">
      <alignment horizontal="center" vertical="center" wrapText="1"/>
    </xf>
    <xf numFmtId="0" fontId="2" fillId="13" borderId="46" xfId="0" applyFont="1" applyFill="1" applyBorder="1" applyAlignment="1">
      <alignment horizontal="center" vertical="center" wrapText="1"/>
    </xf>
    <xf numFmtId="0" fontId="2" fillId="13" borderId="23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24" xfId="0" applyFont="1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 wrapText="1"/>
    </xf>
    <xf numFmtId="0" fontId="2" fillId="13" borderId="40" xfId="0" applyFont="1" applyFill="1" applyBorder="1" applyAlignment="1">
      <alignment horizontal="center" vertical="center" wrapText="1"/>
    </xf>
    <xf numFmtId="0" fontId="2" fillId="13" borderId="27" xfId="0" applyFont="1" applyFill="1" applyBorder="1" applyAlignment="1">
      <alignment horizontal="center" vertical="center" wrapText="1"/>
    </xf>
    <xf numFmtId="0" fontId="2" fillId="13" borderId="28" xfId="0" applyFont="1" applyFill="1" applyBorder="1" applyAlignment="1">
      <alignment horizontal="center" vertical="center" wrapText="1"/>
    </xf>
    <xf numFmtId="0" fontId="2" fillId="13" borderId="39" xfId="0" applyFont="1" applyFill="1" applyBorder="1" applyAlignment="1">
      <alignment horizontal="center" vertical="center" wrapText="1"/>
    </xf>
    <xf numFmtId="0" fontId="13" fillId="11" borderId="42" xfId="0" applyFont="1" applyFill="1" applyBorder="1" applyAlignment="1" applyProtection="1">
      <alignment horizontal="center"/>
      <protection locked="0"/>
    </xf>
    <xf numFmtId="0" fontId="13" fillId="11" borderId="43" xfId="0" applyFont="1" applyFill="1" applyBorder="1" applyAlignment="1" applyProtection="1">
      <alignment horizontal="center"/>
      <protection locked="0"/>
    </xf>
    <xf numFmtId="0" fontId="13" fillId="11" borderId="14" xfId="0" applyFont="1" applyFill="1" applyBorder="1" applyAlignment="1" applyProtection="1">
      <alignment horizontal="center"/>
      <protection locked="0"/>
    </xf>
    <xf numFmtId="0" fontId="2" fillId="13" borderId="27" xfId="0" applyFont="1" applyFill="1" applyBorder="1" applyAlignment="1">
      <alignment horizontal="right"/>
    </xf>
    <xf numFmtId="0" fontId="2" fillId="13" borderId="28" xfId="0" applyFont="1" applyFill="1" applyBorder="1" applyAlignment="1">
      <alignment horizontal="right"/>
    </xf>
    <xf numFmtId="0" fontId="2" fillId="13" borderId="45" xfId="0" applyFont="1" applyFill="1" applyBorder="1" applyAlignment="1">
      <alignment horizontal="right"/>
    </xf>
    <xf numFmtId="0" fontId="2" fillId="13" borderId="21" xfId="0" applyFont="1" applyFill="1" applyBorder="1" applyAlignment="1">
      <alignment horizontal="right"/>
    </xf>
    <xf numFmtId="0" fontId="2" fillId="13" borderId="26" xfId="0" applyFont="1" applyFill="1" applyBorder="1" applyAlignment="1">
      <alignment horizontal="center" vertical="center" wrapText="1"/>
    </xf>
    <xf numFmtId="0" fontId="2" fillId="13" borderId="21" xfId="0" applyFont="1" applyFill="1" applyBorder="1" applyAlignment="1">
      <alignment horizontal="center" vertical="center" wrapText="1"/>
    </xf>
    <xf numFmtId="0" fontId="2" fillId="13" borderId="55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3" borderId="37" xfId="0" applyFont="1" applyFill="1" applyBorder="1" applyAlignment="1">
      <alignment horizontal="center" vertical="center" wrapText="1"/>
    </xf>
    <xf numFmtId="0" fontId="2" fillId="13" borderId="54" xfId="0" applyFont="1" applyFill="1" applyBorder="1" applyAlignment="1">
      <alignment horizontal="center" vertical="center" wrapText="1"/>
    </xf>
    <xf numFmtId="0" fontId="2" fillId="13" borderId="42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 wrapText="1"/>
    </xf>
    <xf numFmtId="164" fontId="11" fillId="13" borderId="23" xfId="0" applyNumberFormat="1" applyFont="1" applyFill="1" applyBorder="1" applyAlignment="1">
      <alignment horizontal="center" vertical="center"/>
    </xf>
    <xf numFmtId="164" fontId="11" fillId="13" borderId="33" xfId="0" applyNumberFormat="1" applyFont="1" applyFill="1" applyBorder="1" applyAlignment="1">
      <alignment horizontal="center" vertical="center"/>
    </xf>
    <xf numFmtId="0" fontId="13" fillId="11" borderId="41" xfId="0" applyFont="1" applyFill="1" applyBorder="1" applyAlignment="1" applyProtection="1">
      <alignment horizontal="center"/>
      <protection locked="0"/>
    </xf>
    <xf numFmtId="0" fontId="13" fillId="11" borderId="45" xfId="0" applyFont="1" applyFill="1" applyBorder="1" applyAlignment="1" applyProtection="1">
      <alignment horizontal="center"/>
      <protection locked="0"/>
    </xf>
    <xf numFmtId="0" fontId="13" fillId="11" borderId="46" xfId="0" applyFont="1" applyFill="1" applyBorder="1" applyAlignment="1" applyProtection="1">
      <alignment horizontal="center"/>
      <protection locked="0"/>
    </xf>
    <xf numFmtId="0" fontId="4" fillId="13" borderId="24" xfId="0" applyFont="1" applyFill="1" applyBorder="1" applyAlignment="1">
      <alignment horizontal="center" vertical="center" wrapText="1"/>
    </xf>
    <xf numFmtId="0" fontId="4" fillId="13" borderId="25" xfId="0" applyFont="1" applyFill="1" applyBorder="1" applyAlignment="1">
      <alignment horizontal="center" vertical="center" wrapText="1"/>
    </xf>
    <xf numFmtId="0" fontId="4" fillId="13" borderId="26" xfId="0" applyFont="1" applyFill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13" borderId="55" xfId="0" applyFont="1" applyFill="1" applyBorder="1" applyAlignment="1">
      <alignment horizontal="center" vertical="center" wrapText="1"/>
    </xf>
    <xf numFmtId="0" fontId="4" fillId="13" borderId="2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54" xfId="0" applyFont="1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0" fontId="0" fillId="13" borderId="54" xfId="0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/>
    </xf>
    <xf numFmtId="0" fontId="2" fillId="13" borderId="40" xfId="0" applyFont="1" applyFill="1" applyBorder="1" applyAlignment="1">
      <alignment horizontal="center" vertical="center"/>
    </xf>
    <xf numFmtId="0" fontId="2" fillId="13" borderId="28" xfId="0" applyFont="1" applyFill="1" applyBorder="1" applyAlignment="1">
      <alignment horizontal="center" vertical="center"/>
    </xf>
    <xf numFmtId="0" fontId="2" fillId="13" borderId="39" xfId="0" applyFont="1" applyFill="1" applyBorder="1" applyAlignment="1">
      <alignment horizontal="center" vertical="center"/>
    </xf>
    <xf numFmtId="166" fontId="12" fillId="13" borderId="4" xfId="0" applyNumberFormat="1" applyFont="1" applyFill="1" applyBorder="1" applyAlignment="1">
      <alignment horizontal="center" vertical="center"/>
    </xf>
    <xf numFmtId="166" fontId="12" fillId="13" borderId="22" xfId="0" applyNumberFormat="1" applyFont="1" applyFill="1" applyBorder="1" applyAlignment="1">
      <alignment horizontal="center" vertical="center"/>
    </xf>
    <xf numFmtId="20" fontId="14" fillId="11" borderId="23" xfId="0" applyNumberFormat="1" applyFont="1" applyFill="1" applyBorder="1" applyAlignment="1" applyProtection="1">
      <alignment horizontal="center" vertical="center" wrapText="1"/>
      <protection locked="0"/>
    </xf>
    <xf numFmtId="20" fontId="14" fillId="11" borderId="33" xfId="0" applyNumberFormat="1" applyFont="1" applyFill="1" applyBorder="1" applyAlignment="1" applyProtection="1">
      <alignment horizontal="center" vertical="center" wrapText="1"/>
      <protection locked="0"/>
    </xf>
    <xf numFmtId="1" fontId="4" fillId="13" borderId="23" xfId="0" applyNumberFormat="1" applyFont="1" applyFill="1" applyBorder="1" applyAlignment="1">
      <alignment horizontal="center" vertical="center"/>
    </xf>
    <xf numFmtId="1" fontId="4" fillId="13" borderId="33" xfId="0" applyNumberFormat="1" applyFont="1" applyFill="1" applyBorder="1" applyAlignment="1">
      <alignment horizontal="center" vertical="center"/>
    </xf>
    <xf numFmtId="0" fontId="14" fillId="11" borderId="23" xfId="0" applyFont="1" applyFill="1" applyBorder="1" applyAlignment="1" applyProtection="1">
      <alignment horizontal="center" vertical="center"/>
      <protection locked="0"/>
    </xf>
    <xf numFmtId="0" fontId="14" fillId="11" borderId="33" xfId="0" applyFont="1" applyFill="1" applyBorder="1" applyAlignment="1" applyProtection="1">
      <alignment horizontal="center" vertical="center"/>
      <protection locked="0"/>
    </xf>
    <xf numFmtId="164" fontId="4" fillId="13" borderId="23" xfId="0" applyNumberFormat="1" applyFont="1" applyFill="1" applyBorder="1" applyAlignment="1">
      <alignment horizontal="center" vertical="center"/>
    </xf>
    <xf numFmtId="164" fontId="4" fillId="13" borderId="33" xfId="0" applyNumberFormat="1" applyFont="1" applyFill="1" applyBorder="1" applyAlignment="1">
      <alignment horizontal="center" vertical="center"/>
    </xf>
    <xf numFmtId="0" fontId="4" fillId="13" borderId="23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3" fillId="11" borderId="56" xfId="0" applyFont="1" applyFill="1" applyBorder="1" applyAlignment="1" applyProtection="1">
      <alignment horizontal="center"/>
      <protection locked="0"/>
    </xf>
    <xf numFmtId="0" fontId="13" fillId="11" borderId="9" xfId="0" applyFont="1" applyFill="1" applyBorder="1" applyAlignment="1" applyProtection="1">
      <alignment horizontal="center"/>
      <protection locked="0"/>
    </xf>
    <xf numFmtId="0" fontId="13" fillId="11" borderId="10" xfId="0" applyFont="1" applyFill="1" applyBorder="1" applyAlignment="1" applyProtection="1">
      <alignment horizontal="center"/>
      <protection locked="0"/>
    </xf>
    <xf numFmtId="0" fontId="4" fillId="13" borderId="33" xfId="0" applyFont="1" applyFill="1" applyBorder="1" applyAlignment="1">
      <alignment horizontal="center" vertical="center" wrapText="1"/>
    </xf>
    <xf numFmtId="1" fontId="4" fillId="13" borderId="54" xfId="0" applyNumberFormat="1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 vertical="center"/>
    </xf>
    <xf numFmtId="20" fontId="14" fillId="11" borderId="54" xfId="0" applyNumberFormat="1" applyFont="1" applyFill="1" applyBorder="1" applyAlignment="1" applyProtection="1">
      <alignment horizontal="center" vertical="center" wrapText="1"/>
      <protection locked="0"/>
    </xf>
    <xf numFmtId="0" fontId="14" fillId="11" borderId="54" xfId="0" applyFont="1" applyFill="1" applyBorder="1" applyAlignment="1" applyProtection="1">
      <alignment horizontal="center" vertical="center"/>
      <protection locked="0"/>
    </xf>
    <xf numFmtId="164" fontId="4" fillId="13" borderId="54" xfId="0" applyNumberFormat="1" applyFont="1" applyFill="1" applyBorder="1" applyAlignment="1">
      <alignment horizontal="center" vertical="center"/>
    </xf>
    <xf numFmtId="164" fontId="11" fillId="13" borderId="54" xfId="0" applyNumberFormat="1" applyFont="1" applyFill="1" applyBorder="1" applyAlignment="1">
      <alignment horizontal="center" vertical="center"/>
    </xf>
    <xf numFmtId="0" fontId="2" fillId="13" borderId="7" xfId="0" applyFont="1" applyFill="1" applyBorder="1"/>
    <xf numFmtId="0" fontId="2" fillId="13" borderId="41" xfId="0" applyFont="1" applyFill="1" applyBorder="1" applyAlignment="1">
      <alignment horizontal="center"/>
    </xf>
    <xf numFmtId="0" fontId="2" fillId="13" borderId="45" xfId="0" applyFont="1" applyFill="1" applyBorder="1" applyAlignment="1">
      <alignment horizontal="center"/>
    </xf>
    <xf numFmtId="0" fontId="2" fillId="13" borderId="46" xfId="0" applyFont="1" applyFill="1" applyBorder="1" applyAlignment="1">
      <alignment horizontal="center"/>
    </xf>
    <xf numFmtId="0" fontId="2" fillId="13" borderId="50" xfId="0" applyFont="1" applyFill="1" applyBorder="1" applyAlignment="1">
      <alignment horizontal="center" vertical="center"/>
    </xf>
    <xf numFmtId="0" fontId="2" fillId="13" borderId="34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52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37" xfId="0" applyFont="1" applyFill="1" applyBorder="1" applyAlignment="1">
      <alignment horizontal="center" vertical="center"/>
    </xf>
    <xf numFmtId="0" fontId="2" fillId="13" borderId="51" xfId="0" applyFont="1" applyFill="1" applyBorder="1" applyAlignment="1">
      <alignment horizontal="center" vertical="center"/>
    </xf>
    <xf numFmtId="0" fontId="2" fillId="13" borderId="35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left"/>
    </xf>
    <xf numFmtId="0" fontId="16" fillId="11" borderId="5" xfId="0" applyFont="1" applyFill="1" applyBorder="1" applyAlignment="1" applyProtection="1">
      <alignment horizontal="center"/>
      <protection locked="0"/>
    </xf>
    <xf numFmtId="0" fontId="16" fillId="11" borderId="7" xfId="0" applyFont="1" applyFill="1" applyBorder="1" applyAlignment="1" applyProtection="1">
      <alignment horizontal="center"/>
      <protection locked="0"/>
    </xf>
    <xf numFmtId="0" fontId="16" fillId="11" borderId="8" xfId="0" applyFont="1" applyFill="1" applyBorder="1" applyAlignment="1" applyProtection="1">
      <alignment horizontal="center"/>
      <protection locked="0"/>
    </xf>
    <xf numFmtId="0" fontId="5" fillId="13" borderId="102" xfId="0" applyFont="1" applyFill="1" applyBorder="1" applyAlignment="1">
      <alignment horizontal="left"/>
    </xf>
    <xf numFmtId="0" fontId="5" fillId="13" borderId="20" xfId="0" applyFont="1" applyFill="1" applyBorder="1" applyAlignment="1">
      <alignment horizontal="left"/>
    </xf>
    <xf numFmtId="0" fontId="5" fillId="13" borderId="30" xfId="0" applyFont="1" applyFill="1" applyBorder="1" applyAlignment="1">
      <alignment horizontal="left"/>
    </xf>
    <xf numFmtId="0" fontId="16" fillId="11" borderId="102" xfId="0" applyFont="1" applyFill="1" applyBorder="1" applyAlignment="1" applyProtection="1">
      <alignment horizontal="center"/>
      <protection locked="0"/>
    </xf>
    <xf numFmtId="0" fontId="16" fillId="11" borderId="20" xfId="0" applyFont="1" applyFill="1" applyBorder="1" applyAlignment="1" applyProtection="1">
      <alignment horizontal="center"/>
      <protection locked="0"/>
    </xf>
    <xf numFmtId="0" fontId="16" fillId="11" borderId="103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13" borderId="50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16" fillId="11" borderId="12" xfId="0" applyFont="1" applyFill="1" applyBorder="1" applyAlignment="1" applyProtection="1">
      <alignment horizontal="center"/>
      <protection locked="0"/>
    </xf>
    <xf numFmtId="0" fontId="16" fillId="11" borderId="11" xfId="0" applyFont="1" applyFill="1" applyBorder="1" applyAlignment="1" applyProtection="1">
      <alignment horizontal="center"/>
      <protection locked="0"/>
    </xf>
    <xf numFmtId="0" fontId="16" fillId="11" borderId="15" xfId="0" applyFont="1" applyFill="1" applyBorder="1" applyAlignment="1" applyProtection="1">
      <alignment horizontal="center"/>
      <protection locked="0"/>
    </xf>
    <xf numFmtId="0" fontId="5" fillId="13" borderId="5" xfId="0" applyFont="1" applyFill="1" applyBorder="1" applyAlignment="1">
      <alignment horizontal="left"/>
    </xf>
    <xf numFmtId="0" fontId="5" fillId="13" borderId="7" xfId="0" applyFont="1" applyFill="1" applyBorder="1" applyAlignment="1">
      <alignment horizontal="left"/>
    </xf>
    <xf numFmtId="0" fontId="5" fillId="13" borderId="44" xfId="0" applyFont="1" applyFill="1" applyBorder="1" applyAlignment="1">
      <alignment horizontal="left"/>
    </xf>
    <xf numFmtId="0" fontId="0" fillId="12" borderId="31" xfId="0" applyFill="1" applyBorder="1" applyAlignment="1">
      <alignment horizontal="center"/>
    </xf>
    <xf numFmtId="0" fontId="0" fillId="12" borderId="105" xfId="0" applyFill="1" applyBorder="1" applyAlignment="1">
      <alignment horizontal="center"/>
    </xf>
    <xf numFmtId="0" fontId="0" fillId="13" borderId="36" xfId="0" applyFill="1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13" borderId="49" xfId="0" applyFont="1" applyFill="1" applyBorder="1" applyAlignment="1">
      <alignment horizontal="left"/>
    </xf>
    <xf numFmtId="0" fontId="5" fillId="13" borderId="17" xfId="0" applyFont="1" applyFill="1" applyBorder="1" applyAlignment="1">
      <alignment horizontal="left"/>
    </xf>
    <xf numFmtId="0" fontId="6" fillId="13" borderId="42" xfId="0" applyFont="1" applyFill="1" applyBorder="1" applyAlignment="1">
      <alignment horizontal="left"/>
    </xf>
    <xf numFmtId="0" fontId="6" fillId="13" borderId="43" xfId="0" applyFont="1" applyFill="1" applyBorder="1" applyAlignment="1">
      <alignment horizontal="left"/>
    </xf>
    <xf numFmtId="0" fontId="6" fillId="13" borderId="14" xfId="0" applyFont="1" applyFill="1" applyBorder="1" applyAlignment="1">
      <alignment horizontal="left"/>
    </xf>
    <xf numFmtId="0" fontId="6" fillId="13" borderId="45" xfId="0" applyFont="1" applyFill="1" applyBorder="1" applyAlignment="1">
      <alignment horizontal="center"/>
    </xf>
    <xf numFmtId="0" fontId="6" fillId="13" borderId="46" xfId="0" applyFont="1" applyFill="1" applyBorder="1" applyAlignment="1">
      <alignment horizontal="center"/>
    </xf>
    <xf numFmtId="0" fontId="6" fillId="13" borderId="47" xfId="0" applyFont="1" applyFill="1" applyBorder="1" applyAlignment="1">
      <alignment horizontal="center"/>
    </xf>
    <xf numFmtId="0" fontId="6" fillId="13" borderId="48" xfId="0" applyFont="1" applyFill="1" applyBorder="1" applyAlignment="1">
      <alignment horizontal="center"/>
    </xf>
    <xf numFmtId="0" fontId="2" fillId="13" borderId="42" xfId="0" applyFont="1" applyFill="1" applyBorder="1" applyAlignment="1">
      <alignment horizontal="center"/>
    </xf>
    <xf numFmtId="0" fontId="2" fillId="13" borderId="43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/>
    </xf>
    <xf numFmtId="0" fontId="5" fillId="13" borderId="12" xfId="0" applyFont="1" applyFill="1" applyBorder="1" applyAlignment="1">
      <alignment horizontal="left"/>
    </xf>
    <xf numFmtId="0" fontId="5" fillId="13" borderId="11" xfId="0" applyFont="1" applyFill="1" applyBorder="1" applyAlignment="1">
      <alignment horizontal="left"/>
    </xf>
    <xf numFmtId="0" fontId="16" fillId="11" borderId="42" xfId="0" applyFont="1" applyFill="1" applyBorder="1" applyAlignment="1" applyProtection="1">
      <alignment horizontal="center"/>
      <protection locked="0"/>
    </xf>
    <xf numFmtId="0" fontId="16" fillId="11" borderId="43" xfId="0" applyFont="1" applyFill="1" applyBorder="1" applyAlignment="1" applyProtection="1">
      <alignment horizontal="center"/>
      <protection locked="0"/>
    </xf>
    <xf numFmtId="0" fontId="16" fillId="11" borderId="14" xfId="0" applyFont="1" applyFill="1" applyBorder="1" applyAlignment="1" applyProtection="1">
      <alignment horizontal="center"/>
      <protection locked="0"/>
    </xf>
    <xf numFmtId="0" fontId="0" fillId="13" borderId="3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5" fillId="13" borderId="109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13" borderId="41" xfId="0" applyFont="1" applyFill="1" applyBorder="1" applyAlignment="1">
      <alignment horizontal="left"/>
    </xf>
    <xf numFmtId="0" fontId="5" fillId="13" borderId="45" xfId="0" applyFont="1" applyFill="1" applyBorder="1" applyAlignment="1">
      <alignment horizontal="left"/>
    </xf>
    <xf numFmtId="0" fontId="5" fillId="13" borderId="46" xfId="0" applyFont="1" applyFill="1" applyBorder="1" applyAlignment="1">
      <alignment horizontal="left"/>
    </xf>
    <xf numFmtId="14" fontId="12" fillId="13" borderId="41" xfId="0" applyNumberFormat="1" applyFont="1" applyFill="1" applyBorder="1" applyAlignment="1">
      <alignment horizontal="center"/>
    </xf>
    <xf numFmtId="14" fontId="12" fillId="13" borderId="45" xfId="0" applyNumberFormat="1" applyFont="1" applyFill="1" applyBorder="1" applyAlignment="1">
      <alignment horizontal="center"/>
    </xf>
    <xf numFmtId="14" fontId="12" fillId="13" borderId="46" xfId="0" applyNumberFormat="1" applyFont="1" applyFill="1" applyBorder="1" applyAlignment="1">
      <alignment horizontal="center"/>
    </xf>
    <xf numFmtId="0" fontId="5" fillId="13" borderId="7" xfId="0" applyFont="1" applyFill="1" applyBorder="1" applyAlignment="1">
      <alignment horizontal="left" vertical="center"/>
    </xf>
    <xf numFmtId="0" fontId="5" fillId="13" borderId="6" xfId="0" applyFont="1" applyFill="1" applyBorder="1" applyAlignment="1">
      <alignment horizontal="left"/>
    </xf>
    <xf numFmtId="0" fontId="5" fillId="13" borderId="44" xfId="0" applyFont="1" applyFill="1" applyBorder="1" applyAlignment="1">
      <alignment horizontal="center"/>
    </xf>
    <xf numFmtId="0" fontId="5" fillId="13" borderId="11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/>
    </xf>
    <xf numFmtId="0" fontId="16" fillId="11" borderId="44" xfId="0" applyFont="1" applyFill="1" applyBorder="1" applyAlignment="1" applyProtection="1">
      <alignment horizontal="center"/>
      <protection locked="0"/>
    </xf>
    <xf numFmtId="0" fontId="16" fillId="11" borderId="6" xfId="0" applyFont="1" applyFill="1" applyBorder="1" applyAlignment="1" applyProtection="1">
      <alignment horizontal="center"/>
      <protection locked="0"/>
    </xf>
    <xf numFmtId="0" fontId="16" fillId="11" borderId="7" xfId="0" applyFont="1" applyFill="1" applyBorder="1" applyAlignment="1" applyProtection="1">
      <alignment horizontal="center" vertical="center"/>
      <protection locked="0"/>
    </xf>
    <xf numFmtId="0" fontId="5" fillId="13" borderId="7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3" borderId="44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16" fillId="11" borderId="44" xfId="0" applyFont="1" applyFill="1" applyBorder="1" applyAlignment="1" applyProtection="1">
      <alignment horizontal="center" vertical="center"/>
      <protection locked="0"/>
    </xf>
    <xf numFmtId="0" fontId="16" fillId="11" borderId="6" xfId="0" applyFont="1" applyFill="1" applyBorder="1" applyAlignment="1" applyProtection="1">
      <alignment horizontal="center" vertical="center"/>
      <protection locked="0"/>
    </xf>
  </cellXfs>
  <cellStyles count="57">
    <cellStyle name="20% — акцент1" xfId="1" builtinId="30" customBuiltin="1"/>
    <cellStyle name="20% — акцент1 2" xfId="43" xr:uid="{4B0E03F2-FC9C-4FDA-9E1E-40FB8AE4B04F}"/>
    <cellStyle name="20% — акцент2" xfId="2" builtinId="34" customBuiltin="1"/>
    <cellStyle name="20% — акцент2 2" xfId="44" xr:uid="{C7D58166-A4F1-4E97-8C44-92D36951109D}"/>
    <cellStyle name="20% — акцент3" xfId="3" builtinId="38" customBuiltin="1"/>
    <cellStyle name="20% — акцент3 2" xfId="45" xr:uid="{ED214650-7F26-49E1-979C-20523B7DD2BF}"/>
    <cellStyle name="20% — акцент4" xfId="4" builtinId="42" customBuiltin="1"/>
    <cellStyle name="20% — акцент4 2" xfId="46" xr:uid="{B82C7F56-4D18-4D4B-BB0D-A985EF24FDE7}"/>
    <cellStyle name="20% — акцент5" xfId="5" builtinId="46" customBuiltin="1"/>
    <cellStyle name="20% — акцент5 2" xfId="47" xr:uid="{20F18FFD-E3F8-4CC5-BEC8-385EB4A8E1BA}"/>
    <cellStyle name="20% — акцент6" xfId="6" builtinId="50" customBuiltin="1"/>
    <cellStyle name="20% — акцент6 2" xfId="48" xr:uid="{EEE372AB-28FA-49B6-9A69-CE6442C85E4E}"/>
    <cellStyle name="40% — акцент1" xfId="7" builtinId="31" customBuiltin="1"/>
    <cellStyle name="40% — акцент1 2" xfId="49" xr:uid="{9D239C75-5000-42AD-96D6-FF404A8DCBAB}"/>
    <cellStyle name="40% — акцент2" xfId="8" builtinId="35" customBuiltin="1"/>
    <cellStyle name="40% — акцент2 2" xfId="50" xr:uid="{0143A87B-3E1D-4F3A-B4A5-F187AB0BCDCB}"/>
    <cellStyle name="40% — акцент3" xfId="9" builtinId="39" customBuiltin="1"/>
    <cellStyle name="40% — акцент3 2" xfId="51" xr:uid="{9E472BB9-D18F-4228-B460-7775AFA41F16}"/>
    <cellStyle name="40% — акцент4" xfId="10" builtinId="43" customBuiltin="1"/>
    <cellStyle name="40% — акцент4 2" xfId="52" xr:uid="{4CDB5155-C52C-4444-8AB3-C665D23C1B57}"/>
    <cellStyle name="40% — акцент5" xfId="11" builtinId="47" customBuiltin="1"/>
    <cellStyle name="40% — акцент5 2" xfId="53" xr:uid="{2B3BA250-181F-4518-8AB2-5DB9E92BAE56}"/>
    <cellStyle name="40% — акцент6" xfId="12" builtinId="51" customBuiltin="1"/>
    <cellStyle name="40% — акцент6 2" xfId="54" xr:uid="{3BA50FF0-C5FE-40A6-83D6-FDDCC022DDD8}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4000000}"/>
    <cellStyle name="Обычный 2 2" xfId="56" xr:uid="{7C312161-E285-4904-B89A-A86BF6C527BC}"/>
    <cellStyle name="Обычный 2 3" xfId="55" xr:uid="{71377E19-E79B-4748-92DE-933B420A99D9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1231"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\&#1052;&#1077;&#1088;&#1082;&#1091;&#1088;&#1080;&#1081;\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AK61"/>
  <sheetViews>
    <sheetView showGridLines="0" zoomScale="75" zoomScaleNormal="75" workbookViewId="0">
      <selection activeCell="B2" sqref="B2"/>
    </sheetView>
  </sheetViews>
  <sheetFormatPr defaultColWidth="9.140625" defaultRowHeight="15.75"/>
  <cols>
    <col min="1" max="1" width="2.7109375" style="40" customWidth="1"/>
    <col min="2" max="2" width="9.28515625" style="40" bestFit="1" customWidth="1"/>
    <col min="3" max="3" width="10.7109375" style="40" bestFit="1" customWidth="1"/>
    <col min="4" max="4" width="25.5703125" style="40" bestFit="1" customWidth="1"/>
    <col min="5" max="5" width="9.28515625" style="40" bestFit="1" customWidth="1"/>
    <col min="6" max="6" width="13.85546875" style="40" customWidth="1"/>
    <col min="7" max="37" width="8.85546875" style="40" customWidth="1"/>
    <col min="38" max="16384" width="9.140625" style="40"/>
  </cols>
  <sheetData>
    <row r="1" spans="2:37" ht="19.5" thickBot="1">
      <c r="B1" s="309" t="s">
        <v>85</v>
      </c>
      <c r="C1" s="309"/>
      <c r="D1" s="309"/>
    </row>
    <row r="2" spans="2:37" ht="16.5" thickBot="1">
      <c r="B2" s="139" t="s">
        <v>64</v>
      </c>
      <c r="C2" s="319" t="s">
        <v>65</v>
      </c>
      <c r="D2" s="320"/>
      <c r="E2" s="140" t="s">
        <v>66</v>
      </c>
      <c r="F2" s="141" t="s">
        <v>15</v>
      </c>
      <c r="G2" s="142">
        <v>1</v>
      </c>
      <c r="H2" s="143">
        <v>2</v>
      </c>
      <c r="I2" s="143">
        <v>3</v>
      </c>
      <c r="J2" s="143">
        <v>4</v>
      </c>
      <c r="K2" s="143">
        <v>5</v>
      </c>
      <c r="L2" s="143">
        <v>6</v>
      </c>
      <c r="M2" s="143">
        <v>7</v>
      </c>
      <c r="N2" s="143">
        <v>8</v>
      </c>
      <c r="O2" s="143">
        <v>9</v>
      </c>
      <c r="P2" s="143">
        <v>10</v>
      </c>
      <c r="Q2" s="143">
        <v>11</v>
      </c>
      <c r="R2" s="143">
        <v>12</v>
      </c>
      <c r="S2" s="143">
        <v>13</v>
      </c>
      <c r="T2" s="143">
        <v>14</v>
      </c>
      <c r="U2" s="143">
        <v>15</v>
      </c>
      <c r="V2" s="143">
        <v>16</v>
      </c>
      <c r="W2" s="143">
        <v>17</v>
      </c>
      <c r="X2" s="143">
        <v>18</v>
      </c>
      <c r="Y2" s="143">
        <v>19</v>
      </c>
      <c r="Z2" s="143">
        <v>20</v>
      </c>
      <c r="AA2" s="143">
        <v>21</v>
      </c>
      <c r="AB2" s="143">
        <v>22</v>
      </c>
      <c r="AC2" s="143">
        <v>23</v>
      </c>
      <c r="AD2" s="143">
        <v>24</v>
      </c>
      <c r="AE2" s="143">
        <v>25</v>
      </c>
      <c r="AF2" s="143">
        <v>26</v>
      </c>
      <c r="AG2" s="143">
        <v>27</v>
      </c>
      <c r="AH2" s="143">
        <v>28</v>
      </c>
      <c r="AI2" s="143">
        <v>29</v>
      </c>
      <c r="AJ2" s="143">
        <v>30</v>
      </c>
      <c r="AK2" s="144">
        <v>31</v>
      </c>
    </row>
    <row r="3" spans="2:37" ht="16.5" thickBot="1">
      <c r="B3" s="310" t="s">
        <v>67</v>
      </c>
      <c r="C3" s="314" t="s">
        <v>68</v>
      </c>
      <c r="D3" s="315"/>
      <c r="E3" s="42" t="s">
        <v>69</v>
      </c>
      <c r="F3" s="145" t="e">
        <f>SUM(G3:AK3)</f>
        <v>#REF!</v>
      </c>
      <c r="G3" s="47">
        <f>SUM('1'!$K$21:$K$32)</f>
        <v>0</v>
      </c>
      <c r="H3" s="47">
        <f>SUM('2'!$K$21:$K$32)</f>
        <v>0</v>
      </c>
      <c r="I3" s="47">
        <f>SUM('3'!$K$21:$K$32)</f>
        <v>0</v>
      </c>
      <c r="J3" s="47">
        <f>SUM('4'!$K$21:$K$32)</f>
        <v>0</v>
      </c>
      <c r="K3" s="47">
        <f>SUM('5'!$K$21:$K$32)</f>
        <v>0</v>
      </c>
      <c r="L3" s="47">
        <f>SUM('6'!$K$21:$K$32)</f>
        <v>0</v>
      </c>
      <c r="M3" s="47">
        <f>SUM('7'!$K$21:$K$32)</f>
        <v>0</v>
      </c>
      <c r="N3" s="47">
        <f>SUM('8'!$K$21:$K$32)</f>
        <v>1735</v>
      </c>
      <c r="O3" s="47">
        <f>SUM('9'!$K$21:$K$32)</f>
        <v>915</v>
      </c>
      <c r="P3" s="47">
        <f>SUM('10'!$K$21:$K$32)</f>
        <v>0</v>
      </c>
      <c r="Q3" s="47">
        <f>SUM('11'!$K$21:$K$32)</f>
        <v>0</v>
      </c>
      <c r="R3" s="47">
        <f>SUM('12'!$K$21:$K$32)</f>
        <v>0</v>
      </c>
      <c r="S3" s="47">
        <f>SUM('13'!$K$21:$K$32)</f>
        <v>3617</v>
      </c>
      <c r="T3" s="47">
        <f>SUM('14'!$K$21:$K$32)</f>
        <v>875</v>
      </c>
      <c r="U3" s="47">
        <f>SUM('15'!$K$21:$K$32)</f>
        <v>0</v>
      </c>
      <c r="V3" s="47">
        <f>SUM('16'!$K$21:$K$32)</f>
        <v>0</v>
      </c>
      <c r="W3" s="47">
        <f>SUM('17'!$K$21:$K$32)</f>
        <v>0</v>
      </c>
      <c r="X3" s="47">
        <f>SUM('18'!$K$21:$K$32)</f>
        <v>0</v>
      </c>
      <c r="Y3" s="47">
        <f>SUM('19'!$K$21:$K$32)</f>
        <v>0</v>
      </c>
      <c r="Z3" s="47">
        <f>SUM('20'!$K$21:$K$32)</f>
        <v>0</v>
      </c>
      <c r="AA3" s="47">
        <f>SUM('21'!$K$21:$K$32)</f>
        <v>0</v>
      </c>
      <c r="AB3" s="47" t="e">
        <f>SUM(#REF!)</f>
        <v>#REF!</v>
      </c>
      <c r="AC3" s="47" t="e">
        <f>SUM(#REF!)</f>
        <v>#REF!</v>
      </c>
      <c r="AD3" s="47" t="e">
        <f>SUM(#REF!)</f>
        <v>#REF!</v>
      </c>
      <c r="AE3" s="47" t="e">
        <f>SUM(#REF!)</f>
        <v>#REF!</v>
      </c>
      <c r="AF3" s="47" t="e">
        <f>SUM(#REF!)</f>
        <v>#REF!</v>
      </c>
      <c r="AG3" s="47" t="e">
        <f>SUM(#REF!)</f>
        <v>#REF!</v>
      </c>
      <c r="AH3" s="47" t="e">
        <f>SUM(#REF!)</f>
        <v>#REF!</v>
      </c>
      <c r="AI3" s="47" t="e">
        <f>SUM(#REF!)</f>
        <v>#REF!</v>
      </c>
      <c r="AJ3" s="47" t="e">
        <f>SUM(#REF!)</f>
        <v>#REF!</v>
      </c>
      <c r="AK3" s="47" t="e">
        <f>SUM(#REF!)</f>
        <v>#REF!</v>
      </c>
    </row>
    <row r="4" spans="2:37" ht="19.149999999999999" customHeight="1">
      <c r="B4" s="310"/>
      <c r="C4" s="307" t="s">
        <v>80</v>
      </c>
      <c r="D4" s="308"/>
      <c r="E4" s="46" t="s">
        <v>71</v>
      </c>
      <c r="F4" s="145" t="e">
        <f>SUM(G4:AK4)</f>
        <v>#REF!</v>
      </c>
      <c r="G4" s="47">
        <f>SUM('1'!$F$21:$F$32)</f>
        <v>0</v>
      </c>
      <c r="H4" s="47">
        <f>SUM('2'!$F$21:$F$32)</f>
        <v>0</v>
      </c>
      <c r="I4" s="47">
        <f>SUM('3'!$F$21:$F$32)</f>
        <v>0</v>
      </c>
      <c r="J4" s="47">
        <f>SUM('4'!$F$21:$F$32)</f>
        <v>0</v>
      </c>
      <c r="K4" s="47">
        <f>SUM('5'!$F$21:$F$32)</f>
        <v>0</v>
      </c>
      <c r="L4" s="47">
        <f>SUM('6'!$F$21:$F$32)</f>
        <v>0</v>
      </c>
      <c r="M4" s="47">
        <f>SUM('7'!$F$21:$F$32)</f>
        <v>0</v>
      </c>
      <c r="N4" s="47">
        <f>SUM('8'!$F$21:$F$32)</f>
        <v>160.15384615384613</v>
      </c>
      <c r="O4" s="47">
        <f>SUM('9'!$F$21:$F$32)</f>
        <v>84.461538461538467</v>
      </c>
      <c r="P4" s="47">
        <f>SUM('10'!$F$21:$F$32)</f>
        <v>0</v>
      </c>
      <c r="Q4" s="47">
        <f>SUM('11'!$F$21:$F$32)</f>
        <v>0</v>
      </c>
      <c r="R4" s="47">
        <f>SUM('12'!$F$21:$F$32)</f>
        <v>0</v>
      </c>
      <c r="S4" s="47">
        <f>SUM('13'!$F$21:$F$32)</f>
        <v>482.26666666666671</v>
      </c>
      <c r="T4" s="47">
        <f>SUM('14'!$F$21:$F$32)</f>
        <v>116.66666666666667</v>
      </c>
      <c r="U4" s="47">
        <f>SUM('15'!$F$21:$F$32)</f>
        <v>0</v>
      </c>
      <c r="V4" s="47">
        <f>SUM('16'!$F$21:$F$32)</f>
        <v>0</v>
      </c>
      <c r="W4" s="47">
        <f>SUM('17'!$F$21:$F$32)</f>
        <v>0</v>
      </c>
      <c r="X4" s="47">
        <f>SUM('18'!$F$21:$F$32)</f>
        <v>0</v>
      </c>
      <c r="Y4" s="47">
        <f>SUM('19'!$F$21:$F$32)</f>
        <v>0</v>
      </c>
      <c r="Z4" s="47">
        <f>SUM('20'!$F$21:$F$32)</f>
        <v>0</v>
      </c>
      <c r="AA4" s="47">
        <f>SUM('21'!$F$21:$F$32)</f>
        <v>0</v>
      </c>
      <c r="AB4" s="47" t="e">
        <f>SUM(#REF!)</f>
        <v>#REF!</v>
      </c>
      <c r="AC4" s="47" t="e">
        <f>SUM(#REF!)</f>
        <v>#REF!</v>
      </c>
      <c r="AD4" s="47" t="e">
        <f>SUM(#REF!)</f>
        <v>#REF!</v>
      </c>
      <c r="AE4" s="47" t="e">
        <f>SUM(#REF!)</f>
        <v>#REF!</v>
      </c>
      <c r="AF4" s="47" t="e">
        <f>SUM(#REF!)</f>
        <v>#REF!</v>
      </c>
      <c r="AG4" s="47" t="e">
        <f>SUM(#REF!)</f>
        <v>#REF!</v>
      </c>
      <c r="AH4" s="47" t="e">
        <f>SUM(#REF!)</f>
        <v>#REF!</v>
      </c>
      <c r="AI4" s="47" t="e">
        <f>SUM(#REF!)</f>
        <v>#REF!</v>
      </c>
      <c r="AJ4" s="47" t="e">
        <f>SUM(#REF!)</f>
        <v>#REF!</v>
      </c>
      <c r="AK4" s="47" t="e">
        <f>SUM(#REF!)</f>
        <v>#REF!</v>
      </c>
    </row>
    <row r="5" spans="2:37">
      <c r="B5" s="311"/>
      <c r="C5" s="316" t="s">
        <v>70</v>
      </c>
      <c r="D5" s="317"/>
      <c r="E5" s="46" t="s">
        <v>71</v>
      </c>
      <c r="F5" s="146" t="e">
        <f t="shared" ref="F5:F15" si="0">SUM(G5:AK5)</f>
        <v>#REF!</v>
      </c>
      <c r="G5" s="47">
        <f>SUM('1'!$D$21:$D$32)</f>
        <v>0</v>
      </c>
      <c r="H5" s="47">
        <f>SUM('2'!$D$21:$D$32)</f>
        <v>0</v>
      </c>
      <c r="I5" s="47">
        <f>SUM('3'!$D$21:$D$32)</f>
        <v>0</v>
      </c>
      <c r="J5" s="47">
        <f>SUM('4'!$D$21:$D$32)</f>
        <v>0</v>
      </c>
      <c r="K5" s="47">
        <f>SUM('5'!$D$21:$D$32)</f>
        <v>0</v>
      </c>
      <c r="L5" s="47">
        <f>SUM('6'!$D$21:$D$32)</f>
        <v>0</v>
      </c>
      <c r="M5" s="47">
        <f>SUM('7'!$D$21:$D$32)</f>
        <v>0</v>
      </c>
      <c r="N5" s="47">
        <f>SUM('8'!$D$21:$D$32)</f>
        <v>600</v>
      </c>
      <c r="O5" s="47">
        <f>SUM('9'!$D$21:$D$32)</f>
        <v>300</v>
      </c>
      <c r="P5" s="47">
        <f>SUM('10'!$D$21:$D$32)</f>
        <v>0</v>
      </c>
      <c r="Q5" s="47">
        <f>SUM('11'!$D$21:$D$32)</f>
        <v>0</v>
      </c>
      <c r="R5" s="47">
        <f>SUM('12'!$D$21:$D$32)</f>
        <v>0</v>
      </c>
      <c r="S5" s="47">
        <f>SUM('13'!$D$21:$D$32)</f>
        <v>720</v>
      </c>
      <c r="T5" s="47">
        <f>SUM('14'!$D$21:$D$32)</f>
        <v>300</v>
      </c>
      <c r="U5" s="47">
        <f>SUM('15'!$D$21:$D$32)</f>
        <v>0</v>
      </c>
      <c r="V5" s="47">
        <f>SUM('16'!$D$21:$D$32)</f>
        <v>0</v>
      </c>
      <c r="W5" s="47">
        <f>SUM('17'!$D$21:$D$32)</f>
        <v>0</v>
      </c>
      <c r="X5" s="47">
        <f>SUM('18'!$D$21:$D$32)</f>
        <v>0</v>
      </c>
      <c r="Y5" s="47">
        <f>SUM('19'!$D$21:$D$32)</f>
        <v>0</v>
      </c>
      <c r="Z5" s="47">
        <f>SUM('20'!$D$21:$D$32)</f>
        <v>0</v>
      </c>
      <c r="AA5" s="47">
        <f>SUM('21'!$D$21:$D$32)</f>
        <v>0</v>
      </c>
      <c r="AB5" s="47" t="e">
        <f>SUM(#REF!)</f>
        <v>#REF!</v>
      </c>
      <c r="AC5" s="47" t="e">
        <f>SUM(#REF!)</f>
        <v>#REF!</v>
      </c>
      <c r="AD5" s="47" t="e">
        <f>SUM(#REF!)</f>
        <v>#REF!</v>
      </c>
      <c r="AE5" s="47" t="e">
        <f>SUM(#REF!)</f>
        <v>#REF!</v>
      </c>
      <c r="AF5" s="47" t="e">
        <f>SUM(#REF!)</f>
        <v>#REF!</v>
      </c>
      <c r="AG5" s="47" t="e">
        <f>SUM(#REF!)</f>
        <v>#REF!</v>
      </c>
      <c r="AH5" s="47" t="e">
        <f>SUM(#REF!)</f>
        <v>#REF!</v>
      </c>
      <c r="AI5" s="47" t="e">
        <f>SUM(#REF!)</f>
        <v>#REF!</v>
      </c>
      <c r="AJ5" s="47" t="e">
        <f>SUM(#REF!)</f>
        <v>#REF!</v>
      </c>
      <c r="AK5" s="47" t="e">
        <f>SUM(#REF!)</f>
        <v>#REF!</v>
      </c>
    </row>
    <row r="6" spans="2:37" ht="5.25" customHeight="1">
      <c r="B6" s="311"/>
      <c r="C6" s="147"/>
      <c r="D6" s="148"/>
      <c r="E6" s="160"/>
      <c r="F6" s="161"/>
      <c r="G6" s="162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4"/>
    </row>
    <row r="7" spans="2:37" ht="12.75" customHeight="1">
      <c r="B7" s="311"/>
      <c r="C7" s="318" t="s">
        <v>26</v>
      </c>
      <c r="D7" s="149" t="s">
        <v>17</v>
      </c>
      <c r="E7" s="50" t="s">
        <v>71</v>
      </c>
      <c r="F7" s="150" t="e">
        <f t="shared" si="0"/>
        <v>#REF!</v>
      </c>
      <c r="G7" s="51">
        <f>'1'!$V19</f>
        <v>0</v>
      </c>
      <c r="H7" s="51">
        <f>'2'!$V19</f>
        <v>0</v>
      </c>
      <c r="I7" s="51">
        <f>'3'!$V19</f>
        <v>0</v>
      </c>
      <c r="J7" s="51">
        <f>'4'!$V19</f>
        <v>0</v>
      </c>
      <c r="K7" s="51">
        <f>'5'!$V19</f>
        <v>0</v>
      </c>
      <c r="L7" s="51">
        <f>'6'!$V19</f>
        <v>0</v>
      </c>
      <c r="M7" s="51">
        <f>'7'!$V19</f>
        <v>0</v>
      </c>
      <c r="N7" s="51">
        <f>'8'!$V19</f>
        <v>0</v>
      </c>
      <c r="O7" s="51">
        <f>'9'!$V19</f>
        <v>20.000000000000089</v>
      </c>
      <c r="P7" s="51">
        <f>'10'!$V19</f>
        <v>0</v>
      </c>
      <c r="Q7" s="51">
        <f>'11'!$V19</f>
        <v>0</v>
      </c>
      <c r="R7" s="51">
        <f>'12'!$V19</f>
        <v>0</v>
      </c>
      <c r="S7" s="51">
        <f>'13'!$V19</f>
        <v>0</v>
      </c>
      <c r="T7" s="51">
        <f>'14'!$V19</f>
        <v>0</v>
      </c>
      <c r="U7" s="51">
        <f>'15'!$V19</f>
        <v>0</v>
      </c>
      <c r="V7" s="51">
        <f>'16'!$V19</f>
        <v>0</v>
      </c>
      <c r="W7" s="51">
        <f>'17'!$V19</f>
        <v>0</v>
      </c>
      <c r="X7" s="51">
        <f>'18'!$V19</f>
        <v>0</v>
      </c>
      <c r="Y7" s="51">
        <f>'19'!$V19</f>
        <v>0</v>
      </c>
      <c r="Z7" s="51">
        <f>'20'!$V19</f>
        <v>0</v>
      </c>
      <c r="AA7" s="51">
        <f>'21'!$V19</f>
        <v>0</v>
      </c>
      <c r="AB7" s="51" t="e">
        <f>#REF!</f>
        <v>#REF!</v>
      </c>
      <c r="AC7" s="51" t="e">
        <f>#REF!</f>
        <v>#REF!</v>
      </c>
      <c r="AD7" s="51" t="e">
        <f>#REF!</f>
        <v>#REF!</v>
      </c>
      <c r="AE7" s="51" t="e">
        <f>#REF!</f>
        <v>#REF!</v>
      </c>
      <c r="AF7" s="51" t="e">
        <f>#REF!</f>
        <v>#REF!</v>
      </c>
      <c r="AG7" s="51" t="e">
        <f>#REF!</f>
        <v>#REF!</v>
      </c>
      <c r="AH7" s="51" t="e">
        <f>#REF!</f>
        <v>#REF!</v>
      </c>
      <c r="AI7" s="51" t="e">
        <f>#REF!</f>
        <v>#REF!</v>
      </c>
      <c r="AJ7" s="51" t="e">
        <f>#REF!</f>
        <v>#REF!</v>
      </c>
      <c r="AK7" s="51" t="e">
        <f>#REF!</f>
        <v>#REF!</v>
      </c>
    </row>
    <row r="8" spans="2:37">
      <c r="B8" s="311"/>
      <c r="C8" s="318"/>
      <c r="D8" s="151" t="s">
        <v>18</v>
      </c>
      <c r="E8" s="54" t="s">
        <v>71</v>
      </c>
      <c r="F8" s="152" t="e">
        <f t="shared" si="0"/>
        <v>#REF!</v>
      </c>
      <c r="G8" s="51">
        <f>'1'!$V20</f>
        <v>0</v>
      </c>
      <c r="H8" s="51">
        <f>'2'!$V20</f>
        <v>0</v>
      </c>
      <c r="I8" s="51">
        <f>'3'!$V20</f>
        <v>0</v>
      </c>
      <c r="J8" s="51">
        <f>'4'!$V20</f>
        <v>0</v>
      </c>
      <c r="K8" s="51">
        <f>'5'!$V20</f>
        <v>0</v>
      </c>
      <c r="L8" s="51">
        <f>'6'!$V20</f>
        <v>0</v>
      </c>
      <c r="M8" s="51">
        <f>'7'!$V20</f>
        <v>0</v>
      </c>
      <c r="N8" s="51">
        <f>'8'!$V20</f>
        <v>0</v>
      </c>
      <c r="O8" s="51">
        <f>'9'!$V20</f>
        <v>0</v>
      </c>
      <c r="P8" s="51">
        <f>'10'!$V20</f>
        <v>0</v>
      </c>
      <c r="Q8" s="51">
        <f>'11'!$V20</f>
        <v>0</v>
      </c>
      <c r="R8" s="51">
        <f>'12'!$V20</f>
        <v>0</v>
      </c>
      <c r="S8" s="51">
        <f>'13'!$V20</f>
        <v>0</v>
      </c>
      <c r="T8" s="51">
        <f>'14'!$V20</f>
        <v>0</v>
      </c>
      <c r="U8" s="51">
        <f>'15'!$V20</f>
        <v>0</v>
      </c>
      <c r="V8" s="51">
        <f>'16'!$V20</f>
        <v>0</v>
      </c>
      <c r="W8" s="51">
        <f>'17'!$V20</f>
        <v>0</v>
      </c>
      <c r="X8" s="51">
        <f>'18'!$V20</f>
        <v>0</v>
      </c>
      <c r="Y8" s="51">
        <f>'19'!$V20</f>
        <v>0</v>
      </c>
      <c r="Z8" s="51">
        <f>'20'!$V20</f>
        <v>0</v>
      </c>
      <c r="AA8" s="51">
        <f>'21'!$V20</f>
        <v>0</v>
      </c>
      <c r="AB8" s="51" t="e">
        <f>#REF!</f>
        <v>#REF!</v>
      </c>
      <c r="AC8" s="51" t="e">
        <f>#REF!</f>
        <v>#REF!</v>
      </c>
      <c r="AD8" s="51" t="e">
        <f>#REF!</f>
        <v>#REF!</v>
      </c>
      <c r="AE8" s="51" t="e">
        <f>#REF!</f>
        <v>#REF!</v>
      </c>
      <c r="AF8" s="51" t="e">
        <f>#REF!</f>
        <v>#REF!</v>
      </c>
      <c r="AG8" s="51" t="e">
        <f>#REF!</f>
        <v>#REF!</v>
      </c>
      <c r="AH8" s="51" t="e">
        <f>#REF!</f>
        <v>#REF!</v>
      </c>
      <c r="AI8" s="51" t="e">
        <f>#REF!</f>
        <v>#REF!</v>
      </c>
      <c r="AJ8" s="51" t="e">
        <f>#REF!</f>
        <v>#REF!</v>
      </c>
      <c r="AK8" s="51" t="e">
        <f>#REF!</f>
        <v>#REF!</v>
      </c>
    </row>
    <row r="9" spans="2:37">
      <c r="B9" s="311"/>
      <c r="C9" s="318"/>
      <c r="D9" s="151" t="s">
        <v>19</v>
      </c>
      <c r="E9" s="54" t="s">
        <v>71</v>
      </c>
      <c r="F9" s="152" t="e">
        <f t="shared" si="0"/>
        <v>#REF!</v>
      </c>
      <c r="G9" s="51">
        <f>'1'!$V21</f>
        <v>0</v>
      </c>
      <c r="H9" s="51">
        <f>'2'!$V21</f>
        <v>0</v>
      </c>
      <c r="I9" s="51">
        <f>'3'!$V21</f>
        <v>0</v>
      </c>
      <c r="J9" s="51">
        <f>'4'!$V21</f>
        <v>0</v>
      </c>
      <c r="K9" s="51">
        <f>'5'!$V21</f>
        <v>0</v>
      </c>
      <c r="L9" s="51">
        <f>'6'!$V21</f>
        <v>0</v>
      </c>
      <c r="M9" s="51">
        <f>'7'!$V21</f>
        <v>0</v>
      </c>
      <c r="N9" s="51">
        <f>'8'!$V21</f>
        <v>440.99999999999994</v>
      </c>
      <c r="O9" s="51">
        <f>'9'!$V21</f>
        <v>219.99999999999994</v>
      </c>
      <c r="P9" s="51">
        <f>'10'!$V21</f>
        <v>0</v>
      </c>
      <c r="Q9" s="51">
        <f>'11'!$V21</f>
        <v>0</v>
      </c>
      <c r="R9" s="51">
        <f>'12'!$V21</f>
        <v>0</v>
      </c>
      <c r="S9" s="51">
        <f>'13'!$V21</f>
        <v>231.99999999999997</v>
      </c>
      <c r="T9" s="51">
        <f>'14'!$V21</f>
        <v>136.00000000000009</v>
      </c>
      <c r="U9" s="51">
        <f>'15'!$V21</f>
        <v>0</v>
      </c>
      <c r="V9" s="51">
        <f>'16'!$V21</f>
        <v>0</v>
      </c>
      <c r="W9" s="51">
        <f>'17'!$V21</f>
        <v>0</v>
      </c>
      <c r="X9" s="51">
        <f>'18'!$V21</f>
        <v>0</v>
      </c>
      <c r="Y9" s="51">
        <f>'19'!$V21</f>
        <v>0</v>
      </c>
      <c r="Z9" s="51">
        <f>'20'!$V21</f>
        <v>0</v>
      </c>
      <c r="AA9" s="51">
        <f>'21'!$V21</f>
        <v>0</v>
      </c>
      <c r="AB9" s="51" t="e">
        <f>#REF!</f>
        <v>#REF!</v>
      </c>
      <c r="AC9" s="51" t="e">
        <f>#REF!</f>
        <v>#REF!</v>
      </c>
      <c r="AD9" s="51" t="e">
        <f>#REF!</f>
        <v>#REF!</v>
      </c>
      <c r="AE9" s="51" t="e">
        <f>#REF!</f>
        <v>#REF!</v>
      </c>
      <c r="AF9" s="51" t="e">
        <f>#REF!</f>
        <v>#REF!</v>
      </c>
      <c r="AG9" s="51" t="e">
        <f>#REF!</f>
        <v>#REF!</v>
      </c>
      <c r="AH9" s="51" t="e">
        <f>#REF!</f>
        <v>#REF!</v>
      </c>
      <c r="AI9" s="51" t="e">
        <f>#REF!</f>
        <v>#REF!</v>
      </c>
      <c r="AJ9" s="51" t="e">
        <f>#REF!</f>
        <v>#REF!</v>
      </c>
      <c r="AK9" s="51" t="e">
        <f>#REF!</f>
        <v>#REF!</v>
      </c>
    </row>
    <row r="10" spans="2:37">
      <c r="B10" s="311"/>
      <c r="C10" s="318"/>
      <c r="D10" s="151" t="s">
        <v>20</v>
      </c>
      <c r="E10" s="54" t="s">
        <v>71</v>
      </c>
      <c r="F10" s="152" t="e">
        <f t="shared" si="0"/>
        <v>#REF!</v>
      </c>
      <c r="G10" s="51">
        <f>'1'!$V22</f>
        <v>0</v>
      </c>
      <c r="H10" s="51">
        <f>'2'!$V22</f>
        <v>0</v>
      </c>
      <c r="I10" s="51">
        <f>'3'!$V22</f>
        <v>0</v>
      </c>
      <c r="J10" s="51">
        <f>'4'!$V22</f>
        <v>0</v>
      </c>
      <c r="K10" s="51">
        <f>'5'!$V22</f>
        <v>0</v>
      </c>
      <c r="L10" s="51">
        <f>'6'!$V22</f>
        <v>0</v>
      </c>
      <c r="M10" s="51">
        <f>'7'!$V22</f>
        <v>0</v>
      </c>
      <c r="N10" s="51">
        <f>'8'!$V22</f>
        <v>0</v>
      </c>
      <c r="O10" s="51">
        <f>'9'!$V22</f>
        <v>0</v>
      </c>
      <c r="P10" s="51">
        <f>'10'!$V22</f>
        <v>0</v>
      </c>
      <c r="Q10" s="51">
        <f>'11'!$V22</f>
        <v>0</v>
      </c>
      <c r="R10" s="51">
        <f>'12'!$V22</f>
        <v>0</v>
      </c>
      <c r="S10" s="51">
        <f>'13'!$V22</f>
        <v>0</v>
      </c>
      <c r="T10" s="51">
        <f>'14'!$V22</f>
        <v>0</v>
      </c>
      <c r="U10" s="51">
        <f>'15'!$V22</f>
        <v>0</v>
      </c>
      <c r="V10" s="51">
        <f>'16'!$V22</f>
        <v>0</v>
      </c>
      <c r="W10" s="51">
        <f>'17'!$V22</f>
        <v>0</v>
      </c>
      <c r="X10" s="51">
        <f>'18'!$V22</f>
        <v>0</v>
      </c>
      <c r="Y10" s="51">
        <f>'19'!$V22</f>
        <v>0</v>
      </c>
      <c r="Z10" s="51">
        <f>'20'!$V22</f>
        <v>0</v>
      </c>
      <c r="AA10" s="51">
        <f>'21'!$V22</f>
        <v>0</v>
      </c>
      <c r="AB10" s="51" t="e">
        <f>#REF!</f>
        <v>#REF!</v>
      </c>
      <c r="AC10" s="51" t="e">
        <f>#REF!</f>
        <v>#REF!</v>
      </c>
      <c r="AD10" s="51" t="e">
        <f>#REF!</f>
        <v>#REF!</v>
      </c>
      <c r="AE10" s="51" t="e">
        <f>#REF!</f>
        <v>#REF!</v>
      </c>
      <c r="AF10" s="51" t="e">
        <f>#REF!</f>
        <v>#REF!</v>
      </c>
      <c r="AG10" s="51" t="e">
        <f>#REF!</f>
        <v>#REF!</v>
      </c>
      <c r="AH10" s="51" t="e">
        <f>#REF!</f>
        <v>#REF!</v>
      </c>
      <c r="AI10" s="51" t="e">
        <f>#REF!</f>
        <v>#REF!</v>
      </c>
      <c r="AJ10" s="51" t="e">
        <f>#REF!</f>
        <v>#REF!</v>
      </c>
      <c r="AK10" s="51" t="e">
        <f>#REF!</f>
        <v>#REF!</v>
      </c>
    </row>
    <row r="11" spans="2:37">
      <c r="B11" s="311"/>
      <c r="C11" s="318"/>
      <c r="D11" s="151" t="s">
        <v>27</v>
      </c>
      <c r="E11" s="54" t="s">
        <v>71</v>
      </c>
      <c r="F11" s="152" t="e">
        <f t="shared" si="0"/>
        <v>#REF!</v>
      </c>
      <c r="G11" s="51">
        <f>'1'!$V23</f>
        <v>0</v>
      </c>
      <c r="H11" s="51">
        <f>'2'!$V23</f>
        <v>0</v>
      </c>
      <c r="I11" s="51">
        <f>'3'!$V23</f>
        <v>0</v>
      </c>
      <c r="J11" s="51">
        <f>'4'!$V23</f>
        <v>0</v>
      </c>
      <c r="K11" s="51">
        <f>'5'!$V23</f>
        <v>0</v>
      </c>
      <c r="L11" s="51">
        <f>'6'!$V23</f>
        <v>0</v>
      </c>
      <c r="M11" s="51">
        <f>'7'!$V23</f>
        <v>0</v>
      </c>
      <c r="N11" s="51">
        <f>'8'!$V23</f>
        <v>0</v>
      </c>
      <c r="O11" s="51">
        <f>'9'!$V23</f>
        <v>0</v>
      </c>
      <c r="P11" s="51">
        <f>'10'!$V23</f>
        <v>0</v>
      </c>
      <c r="Q11" s="51">
        <f>'11'!$V23</f>
        <v>0</v>
      </c>
      <c r="R11" s="51">
        <f>'12'!$V23</f>
        <v>0</v>
      </c>
      <c r="S11" s="51">
        <f>'13'!$V23</f>
        <v>0</v>
      </c>
      <c r="T11" s="51">
        <f>'14'!$V23</f>
        <v>0</v>
      </c>
      <c r="U11" s="51">
        <f>'15'!$V23</f>
        <v>0</v>
      </c>
      <c r="V11" s="51">
        <f>'16'!$V23</f>
        <v>0</v>
      </c>
      <c r="W11" s="51">
        <f>'17'!$V23</f>
        <v>0</v>
      </c>
      <c r="X11" s="51">
        <f>'18'!$V23</f>
        <v>0</v>
      </c>
      <c r="Y11" s="51">
        <f>'19'!$V23</f>
        <v>0</v>
      </c>
      <c r="Z11" s="51">
        <f>'20'!$V23</f>
        <v>0</v>
      </c>
      <c r="AA11" s="51">
        <f>'21'!$V23</f>
        <v>0</v>
      </c>
      <c r="AB11" s="51" t="e">
        <f>#REF!</f>
        <v>#REF!</v>
      </c>
      <c r="AC11" s="51" t="e">
        <f>#REF!</f>
        <v>#REF!</v>
      </c>
      <c r="AD11" s="51" t="e">
        <f>#REF!</f>
        <v>#REF!</v>
      </c>
      <c r="AE11" s="51" t="e">
        <f>#REF!</f>
        <v>#REF!</v>
      </c>
      <c r="AF11" s="51" t="e">
        <f>#REF!</f>
        <v>#REF!</v>
      </c>
      <c r="AG11" s="51" t="e">
        <f>#REF!</f>
        <v>#REF!</v>
      </c>
      <c r="AH11" s="51" t="e">
        <f>#REF!</f>
        <v>#REF!</v>
      </c>
      <c r="AI11" s="51" t="e">
        <f>#REF!</f>
        <v>#REF!</v>
      </c>
      <c r="AJ11" s="51" t="e">
        <f>#REF!</f>
        <v>#REF!</v>
      </c>
      <c r="AK11" s="51" t="e">
        <f>#REF!</f>
        <v>#REF!</v>
      </c>
    </row>
    <row r="12" spans="2:37">
      <c r="B12" s="311"/>
      <c r="C12" s="318"/>
      <c r="D12" s="153" t="s">
        <v>21</v>
      </c>
      <c r="E12" s="54" t="s">
        <v>71</v>
      </c>
      <c r="F12" s="152" t="e">
        <f t="shared" si="0"/>
        <v>#REF!</v>
      </c>
      <c r="G12" s="51">
        <f>'1'!$V24</f>
        <v>0</v>
      </c>
      <c r="H12" s="51">
        <f>'2'!$V24</f>
        <v>0</v>
      </c>
      <c r="I12" s="51">
        <f>'3'!$V24</f>
        <v>0</v>
      </c>
      <c r="J12" s="51">
        <f>'4'!$V24</f>
        <v>0</v>
      </c>
      <c r="K12" s="51">
        <f>'5'!$V24</f>
        <v>0</v>
      </c>
      <c r="L12" s="51">
        <f>'6'!$V24</f>
        <v>0</v>
      </c>
      <c r="M12" s="51">
        <f>'7'!$V24</f>
        <v>0</v>
      </c>
      <c r="N12" s="51">
        <f>'8'!$V24</f>
        <v>0</v>
      </c>
      <c r="O12" s="51">
        <f>'9'!$V24</f>
        <v>0</v>
      </c>
      <c r="P12" s="51">
        <f>'10'!$V24</f>
        <v>0</v>
      </c>
      <c r="Q12" s="51">
        <f>'11'!$V24</f>
        <v>0</v>
      </c>
      <c r="R12" s="51">
        <f>'12'!$V24</f>
        <v>0</v>
      </c>
      <c r="S12" s="51">
        <f>'13'!$V24</f>
        <v>0</v>
      </c>
      <c r="T12" s="51">
        <f>'14'!$V24</f>
        <v>0</v>
      </c>
      <c r="U12" s="51">
        <f>'15'!$V24</f>
        <v>0</v>
      </c>
      <c r="V12" s="51">
        <f>'16'!$V24</f>
        <v>0</v>
      </c>
      <c r="W12" s="51">
        <f>'17'!$V24</f>
        <v>0</v>
      </c>
      <c r="X12" s="51">
        <f>'18'!$V24</f>
        <v>0</v>
      </c>
      <c r="Y12" s="51">
        <f>'19'!$V24</f>
        <v>0</v>
      </c>
      <c r="Z12" s="51">
        <f>'20'!$V24</f>
        <v>0</v>
      </c>
      <c r="AA12" s="51">
        <f>'21'!$V24</f>
        <v>0</v>
      </c>
      <c r="AB12" s="51" t="e">
        <f>#REF!</f>
        <v>#REF!</v>
      </c>
      <c r="AC12" s="51" t="e">
        <f>#REF!</f>
        <v>#REF!</v>
      </c>
      <c r="AD12" s="51" t="e">
        <f>#REF!</f>
        <v>#REF!</v>
      </c>
      <c r="AE12" s="51" t="e">
        <f>#REF!</f>
        <v>#REF!</v>
      </c>
      <c r="AF12" s="51" t="e">
        <f>#REF!</f>
        <v>#REF!</v>
      </c>
      <c r="AG12" s="51" t="e">
        <f>#REF!</f>
        <v>#REF!</v>
      </c>
      <c r="AH12" s="51" t="e">
        <f>#REF!</f>
        <v>#REF!</v>
      </c>
      <c r="AI12" s="51" t="e">
        <f>#REF!</f>
        <v>#REF!</v>
      </c>
      <c r="AJ12" s="51" t="e">
        <f>#REF!</f>
        <v>#REF!</v>
      </c>
      <c r="AK12" s="51" t="e">
        <f>#REF!</f>
        <v>#REF!</v>
      </c>
    </row>
    <row r="13" spans="2:37">
      <c r="B13" s="311"/>
      <c r="C13" s="318"/>
      <c r="D13" s="153" t="s">
        <v>39</v>
      </c>
      <c r="E13" s="54" t="s">
        <v>71</v>
      </c>
      <c r="F13" s="152" t="e">
        <f t="shared" si="0"/>
        <v>#REF!</v>
      </c>
      <c r="G13" s="51">
        <f>'1'!$V25</f>
        <v>0</v>
      </c>
      <c r="H13" s="51">
        <f>'2'!$V25</f>
        <v>0</v>
      </c>
      <c r="I13" s="51">
        <f>'3'!$V25</f>
        <v>0</v>
      </c>
      <c r="J13" s="51">
        <f>'4'!$V25</f>
        <v>0</v>
      </c>
      <c r="K13" s="51">
        <f>'5'!$V25</f>
        <v>0</v>
      </c>
      <c r="L13" s="51">
        <f>'6'!$V25</f>
        <v>0</v>
      </c>
      <c r="M13" s="51">
        <f>'7'!$V25</f>
        <v>0</v>
      </c>
      <c r="N13" s="51">
        <f>'8'!$V25</f>
        <v>0</v>
      </c>
      <c r="O13" s="51">
        <f>'9'!$V25</f>
        <v>0</v>
      </c>
      <c r="P13" s="51">
        <f>'10'!$V25</f>
        <v>0</v>
      </c>
      <c r="Q13" s="51">
        <f>'11'!$V25</f>
        <v>0</v>
      </c>
      <c r="R13" s="51">
        <f>'12'!$V25</f>
        <v>0</v>
      </c>
      <c r="S13" s="51">
        <f>'13'!$V25</f>
        <v>0</v>
      </c>
      <c r="T13" s="51">
        <f>'14'!$V25</f>
        <v>0</v>
      </c>
      <c r="U13" s="51">
        <f>'15'!$V25</f>
        <v>0</v>
      </c>
      <c r="V13" s="51">
        <f>'16'!$V25</f>
        <v>0</v>
      </c>
      <c r="W13" s="51">
        <f>'17'!$V25</f>
        <v>0</v>
      </c>
      <c r="X13" s="51">
        <f>'18'!$V25</f>
        <v>0</v>
      </c>
      <c r="Y13" s="51">
        <f>'19'!$V25</f>
        <v>0</v>
      </c>
      <c r="Z13" s="51">
        <f>'20'!$V25</f>
        <v>0</v>
      </c>
      <c r="AA13" s="51">
        <f>'21'!$V25</f>
        <v>0</v>
      </c>
      <c r="AB13" s="51" t="e">
        <f>#REF!</f>
        <v>#REF!</v>
      </c>
      <c r="AC13" s="51" t="e">
        <f>#REF!</f>
        <v>#REF!</v>
      </c>
      <c r="AD13" s="51" t="e">
        <f>#REF!</f>
        <v>#REF!</v>
      </c>
      <c r="AE13" s="51" t="e">
        <f>#REF!</f>
        <v>#REF!</v>
      </c>
      <c r="AF13" s="51" t="e">
        <f>#REF!</f>
        <v>#REF!</v>
      </c>
      <c r="AG13" s="51" t="e">
        <f>#REF!</f>
        <v>#REF!</v>
      </c>
      <c r="AH13" s="51" t="e">
        <f>#REF!</f>
        <v>#REF!</v>
      </c>
      <c r="AI13" s="51" t="e">
        <f>#REF!</f>
        <v>#REF!</v>
      </c>
      <c r="AJ13" s="51" t="e">
        <f>#REF!</f>
        <v>#REF!</v>
      </c>
      <c r="AK13" s="51" t="e">
        <f>#REF!</f>
        <v>#REF!</v>
      </c>
    </row>
    <row r="14" spans="2:37">
      <c r="B14" s="311"/>
      <c r="C14" s="318"/>
      <c r="D14" s="154" t="s">
        <v>22</v>
      </c>
      <c r="E14" s="58" t="s">
        <v>71</v>
      </c>
      <c r="F14" s="155" t="e">
        <f t="shared" si="0"/>
        <v>#REF!</v>
      </c>
      <c r="G14" s="51">
        <f>'1'!$V26</f>
        <v>0</v>
      </c>
      <c r="H14" s="51">
        <f>'2'!$V26</f>
        <v>0</v>
      </c>
      <c r="I14" s="51">
        <f>'3'!$V26</f>
        <v>0</v>
      </c>
      <c r="J14" s="51">
        <f>'4'!$V26</f>
        <v>0</v>
      </c>
      <c r="K14" s="51">
        <f>'5'!$V26</f>
        <v>0</v>
      </c>
      <c r="L14" s="51">
        <f>'6'!$V26</f>
        <v>0</v>
      </c>
      <c r="M14" s="51">
        <f>'7'!$V26</f>
        <v>0</v>
      </c>
      <c r="N14" s="51">
        <f>'8'!$V26</f>
        <v>0</v>
      </c>
      <c r="O14" s="51">
        <f>'9'!$V26</f>
        <v>0</v>
      </c>
      <c r="P14" s="51">
        <f>'10'!$V26</f>
        <v>0</v>
      </c>
      <c r="Q14" s="51">
        <f>'11'!$V26</f>
        <v>0</v>
      </c>
      <c r="R14" s="51">
        <f>'12'!$V26</f>
        <v>0</v>
      </c>
      <c r="S14" s="51">
        <f>'13'!$V26</f>
        <v>0</v>
      </c>
      <c r="T14" s="51">
        <f>'14'!$V26</f>
        <v>0</v>
      </c>
      <c r="U14" s="51">
        <f>'15'!$V26</f>
        <v>0</v>
      </c>
      <c r="V14" s="51">
        <f>'16'!$V26</f>
        <v>0</v>
      </c>
      <c r="W14" s="51">
        <f>'17'!$V26</f>
        <v>0</v>
      </c>
      <c r="X14" s="51">
        <f>'18'!$V26</f>
        <v>0</v>
      </c>
      <c r="Y14" s="51">
        <f>'19'!$V26</f>
        <v>0</v>
      </c>
      <c r="Z14" s="51">
        <f>'20'!$V26</f>
        <v>0</v>
      </c>
      <c r="AA14" s="51">
        <f>'21'!$V26</f>
        <v>0</v>
      </c>
      <c r="AB14" s="51" t="e">
        <f>#REF!</f>
        <v>#REF!</v>
      </c>
      <c r="AC14" s="51" t="e">
        <f>#REF!</f>
        <v>#REF!</v>
      </c>
      <c r="AD14" s="51" t="e">
        <f>#REF!</f>
        <v>#REF!</v>
      </c>
      <c r="AE14" s="51" t="e">
        <f>#REF!</f>
        <v>#REF!</v>
      </c>
      <c r="AF14" s="51" t="e">
        <f>#REF!</f>
        <v>#REF!</v>
      </c>
      <c r="AG14" s="51" t="e">
        <f>#REF!</f>
        <v>#REF!</v>
      </c>
      <c r="AH14" s="51" t="e">
        <f>#REF!</f>
        <v>#REF!</v>
      </c>
      <c r="AI14" s="51" t="e">
        <f>#REF!</f>
        <v>#REF!</v>
      </c>
      <c r="AJ14" s="51" t="e">
        <f>#REF!</f>
        <v>#REF!</v>
      </c>
      <c r="AK14" s="51" t="e">
        <f>#REF!</f>
        <v>#REF!</v>
      </c>
    </row>
    <row r="15" spans="2:37" ht="16.5" thickBot="1">
      <c r="B15" s="312"/>
      <c r="C15" s="318"/>
      <c r="D15" s="154" t="s">
        <v>81</v>
      </c>
      <c r="E15" s="58" t="s">
        <v>71</v>
      </c>
      <c r="F15" s="155" t="e">
        <f t="shared" si="0"/>
        <v>#REF!</v>
      </c>
      <c r="G15" s="47">
        <f>SUM('1'!$I$21:$I$32)</f>
        <v>0</v>
      </c>
      <c r="H15" s="47">
        <f>SUM('2'!$I$21:$I$32)</f>
        <v>0</v>
      </c>
      <c r="I15" s="47">
        <f>SUM('3'!$I$21:$I$32)</f>
        <v>0</v>
      </c>
      <c r="J15" s="47">
        <f>SUM('4'!$I$21:$I$32)</f>
        <v>0</v>
      </c>
      <c r="K15" s="47">
        <f>SUM('5'!$I$21:$I$32)</f>
        <v>0</v>
      </c>
      <c r="L15" s="47">
        <f>SUM('6'!$I$21:$I$32)</f>
        <v>0</v>
      </c>
      <c r="M15" s="47">
        <f>SUM('7'!$I$21:$I$32)</f>
        <v>0</v>
      </c>
      <c r="N15" s="47">
        <f>SUM('8'!$I$21:$I$32)</f>
        <v>-1.1538461538460751</v>
      </c>
      <c r="O15" s="47">
        <f>SUM('9'!$I$21:$I$32)</f>
        <v>-24.461538461538481</v>
      </c>
      <c r="P15" s="47">
        <f>SUM('10'!$I$21:$I$32)</f>
        <v>0</v>
      </c>
      <c r="Q15" s="47">
        <f>SUM('11'!$I$21:$I$32)</f>
        <v>0</v>
      </c>
      <c r="R15" s="47">
        <f>SUM('12'!$I$21:$I$32)</f>
        <v>0</v>
      </c>
      <c r="S15" s="47">
        <f>SUM('13'!$I$21:$I$32)</f>
        <v>5.7333333333333201</v>
      </c>
      <c r="T15" s="47">
        <f>SUM('14'!$I$21:$I$32)</f>
        <v>47.333333333333229</v>
      </c>
      <c r="U15" s="47">
        <f>SUM('15'!$I$21:$I$32)</f>
        <v>0</v>
      </c>
      <c r="V15" s="47">
        <f>SUM('16'!$I$21:$I$32)</f>
        <v>0</v>
      </c>
      <c r="W15" s="47">
        <f>SUM('17'!$I$21:$I$32)</f>
        <v>0</v>
      </c>
      <c r="X15" s="47">
        <f>SUM('18'!$I$21:$I$32)</f>
        <v>0</v>
      </c>
      <c r="Y15" s="47">
        <f>SUM('19'!$I$21:$I$32)</f>
        <v>0</v>
      </c>
      <c r="Z15" s="47">
        <f>SUM('20'!$I$21:$I$32)</f>
        <v>0</v>
      </c>
      <c r="AA15" s="47">
        <f>SUM('21'!$I$21:$I$32)</f>
        <v>0</v>
      </c>
      <c r="AB15" s="47" t="e">
        <f>SUM(#REF!)</f>
        <v>#REF!</v>
      </c>
      <c r="AC15" s="47" t="e">
        <f>SUM(#REF!)</f>
        <v>#REF!</v>
      </c>
      <c r="AD15" s="47" t="e">
        <f>SUM(#REF!)</f>
        <v>#REF!</v>
      </c>
      <c r="AE15" s="47" t="e">
        <f>SUM(#REF!)</f>
        <v>#REF!</v>
      </c>
      <c r="AF15" s="47" t="e">
        <f>SUM(#REF!)</f>
        <v>#REF!</v>
      </c>
      <c r="AG15" s="47" t="e">
        <f>SUM(#REF!)</f>
        <v>#REF!</v>
      </c>
      <c r="AH15" s="47" t="e">
        <f>SUM(#REF!)</f>
        <v>#REF!</v>
      </c>
      <c r="AI15" s="47" t="e">
        <f>SUM(#REF!)</f>
        <v>#REF!</v>
      </c>
      <c r="AJ15" s="47" t="e">
        <f>SUM(#REF!)</f>
        <v>#REF!</v>
      </c>
      <c r="AK15" s="47" t="e">
        <f>SUM(#REF!)</f>
        <v>#REF!</v>
      </c>
    </row>
    <row r="16" spans="2:37" ht="16.5" thickBot="1">
      <c r="B16" s="313"/>
      <c r="C16" s="318"/>
      <c r="D16" s="140" t="s">
        <v>15</v>
      </c>
      <c r="E16" s="41" t="s">
        <v>71</v>
      </c>
      <c r="F16" s="156" t="e">
        <f>SUM(F7:F15)</f>
        <v>#REF!</v>
      </c>
      <c r="G16" s="157">
        <f>SUM(G7:G15)</f>
        <v>0</v>
      </c>
      <c r="H16" s="157">
        <f t="shared" ref="H16:AK16" si="1">SUM(H7:H15)</f>
        <v>0</v>
      </c>
      <c r="I16" s="157">
        <f t="shared" si="1"/>
        <v>0</v>
      </c>
      <c r="J16" s="157">
        <f t="shared" si="1"/>
        <v>0</v>
      </c>
      <c r="K16" s="157">
        <f t="shared" si="1"/>
        <v>0</v>
      </c>
      <c r="L16" s="157">
        <f t="shared" si="1"/>
        <v>0</v>
      </c>
      <c r="M16" s="157">
        <f t="shared" si="1"/>
        <v>0</v>
      </c>
      <c r="N16" s="157">
        <f t="shared" si="1"/>
        <v>439.84615384615387</v>
      </c>
      <c r="O16" s="157">
        <f t="shared" si="1"/>
        <v>215.53846153846155</v>
      </c>
      <c r="P16" s="157">
        <f t="shared" si="1"/>
        <v>0</v>
      </c>
      <c r="Q16" s="157">
        <f t="shared" si="1"/>
        <v>0</v>
      </c>
      <c r="R16" s="157">
        <f t="shared" si="1"/>
        <v>0</v>
      </c>
      <c r="S16" s="157">
        <f t="shared" si="1"/>
        <v>237.73333333333329</v>
      </c>
      <c r="T16" s="157">
        <f t="shared" si="1"/>
        <v>183.33333333333331</v>
      </c>
      <c r="U16" s="157">
        <f t="shared" si="1"/>
        <v>0</v>
      </c>
      <c r="V16" s="157">
        <f t="shared" si="1"/>
        <v>0</v>
      </c>
      <c r="W16" s="157">
        <f t="shared" si="1"/>
        <v>0</v>
      </c>
      <c r="X16" s="157">
        <f t="shared" si="1"/>
        <v>0</v>
      </c>
      <c r="Y16" s="157">
        <f t="shared" si="1"/>
        <v>0</v>
      </c>
      <c r="Z16" s="157">
        <f t="shared" si="1"/>
        <v>0</v>
      </c>
      <c r="AA16" s="157">
        <f t="shared" si="1"/>
        <v>0</v>
      </c>
      <c r="AB16" s="157" t="e">
        <f t="shared" si="1"/>
        <v>#REF!</v>
      </c>
      <c r="AC16" s="157" t="e">
        <f t="shared" si="1"/>
        <v>#REF!</v>
      </c>
      <c r="AD16" s="157" t="e">
        <f t="shared" si="1"/>
        <v>#REF!</v>
      </c>
      <c r="AE16" s="157" t="e">
        <f t="shared" si="1"/>
        <v>#REF!</v>
      </c>
      <c r="AF16" s="157" t="e">
        <f t="shared" si="1"/>
        <v>#REF!</v>
      </c>
      <c r="AG16" s="157" t="e">
        <f t="shared" si="1"/>
        <v>#REF!</v>
      </c>
      <c r="AH16" s="157" t="e">
        <f t="shared" si="1"/>
        <v>#REF!</v>
      </c>
      <c r="AI16" s="157" t="e">
        <f t="shared" si="1"/>
        <v>#REF!</v>
      </c>
      <c r="AJ16" s="157" t="e">
        <f t="shared" si="1"/>
        <v>#REF!</v>
      </c>
      <c r="AK16" s="157" t="e">
        <f t="shared" si="1"/>
        <v>#REF!</v>
      </c>
    </row>
    <row r="17" spans="2:37" ht="16.5" thickBot="1"/>
    <row r="18" spans="2:37" ht="16.5" thickBot="1">
      <c r="B18" s="139" t="s">
        <v>64</v>
      </c>
      <c r="C18" s="319" t="s">
        <v>65</v>
      </c>
      <c r="D18" s="320"/>
      <c r="E18" s="140" t="s">
        <v>66</v>
      </c>
      <c r="F18" s="141" t="s">
        <v>15</v>
      </c>
      <c r="G18" s="142">
        <v>1</v>
      </c>
      <c r="H18" s="143">
        <v>2</v>
      </c>
      <c r="I18" s="143">
        <v>3</v>
      </c>
      <c r="J18" s="143">
        <v>4</v>
      </c>
      <c r="K18" s="143">
        <v>5</v>
      </c>
      <c r="L18" s="143">
        <v>6</v>
      </c>
      <c r="M18" s="143">
        <v>7</v>
      </c>
      <c r="N18" s="143">
        <v>8</v>
      </c>
      <c r="O18" s="143">
        <v>9</v>
      </c>
      <c r="P18" s="143">
        <v>10</v>
      </c>
      <c r="Q18" s="143">
        <v>11</v>
      </c>
      <c r="R18" s="143">
        <v>12</v>
      </c>
      <c r="S18" s="143">
        <v>13</v>
      </c>
      <c r="T18" s="143">
        <v>14</v>
      </c>
      <c r="U18" s="143">
        <v>15</v>
      </c>
      <c r="V18" s="143">
        <v>16</v>
      </c>
      <c r="W18" s="143">
        <v>17</v>
      </c>
      <c r="X18" s="143">
        <v>18</v>
      </c>
      <c r="Y18" s="143">
        <v>19</v>
      </c>
      <c r="Z18" s="143">
        <v>20</v>
      </c>
      <c r="AA18" s="143">
        <v>21</v>
      </c>
      <c r="AB18" s="143">
        <v>22</v>
      </c>
      <c r="AC18" s="143">
        <v>23</v>
      </c>
      <c r="AD18" s="143">
        <v>24</v>
      </c>
      <c r="AE18" s="143">
        <v>25</v>
      </c>
      <c r="AF18" s="143">
        <v>26</v>
      </c>
      <c r="AG18" s="143">
        <v>27</v>
      </c>
      <c r="AH18" s="143">
        <v>28</v>
      </c>
      <c r="AI18" s="143">
        <v>29</v>
      </c>
      <c r="AJ18" s="143">
        <v>30</v>
      </c>
      <c r="AK18" s="144">
        <v>31</v>
      </c>
    </row>
    <row r="19" spans="2:37" ht="15.6" customHeight="1">
      <c r="B19" s="310" t="s">
        <v>72</v>
      </c>
      <c r="C19" s="314" t="s">
        <v>68</v>
      </c>
      <c r="D19" s="315"/>
      <c r="E19" s="42" t="s">
        <v>69</v>
      </c>
      <c r="F19" s="145" t="e">
        <f>SUM(G19:AK19)</f>
        <v>#REF!</v>
      </c>
      <c r="G19" s="47">
        <f>SUM('1'!$K$136:$K$147)</f>
        <v>0</v>
      </c>
      <c r="H19" s="47">
        <f>SUM('2'!$K$136:$K$147)</f>
        <v>0</v>
      </c>
      <c r="I19" s="47">
        <f>SUM('3'!$K$136:$K$147)</f>
        <v>0</v>
      </c>
      <c r="J19" s="47">
        <f>SUM('4'!$K$136:$K$147)</f>
        <v>0</v>
      </c>
      <c r="K19" s="47">
        <f>SUM('5'!$K$136:$K$147)</f>
        <v>0</v>
      </c>
      <c r="L19" s="47">
        <f>SUM('6'!$K$136:$K$147)</f>
        <v>0</v>
      </c>
      <c r="M19" s="47">
        <f>SUM('7'!$K$136:$K$147)</f>
        <v>0</v>
      </c>
      <c r="N19" s="47">
        <f>SUM('8'!$K$136:$K$147)</f>
        <v>2390</v>
      </c>
      <c r="O19" s="47">
        <f>SUM('9'!$K$136:$K$147)</f>
        <v>0</v>
      </c>
      <c r="P19" s="47">
        <f>SUM('10'!$K$136:$K$147)</f>
        <v>0</v>
      </c>
      <c r="Q19" s="47">
        <f>SUM('11'!$K$136:$K$147)</f>
        <v>0</v>
      </c>
      <c r="R19" s="47">
        <f>SUM('12'!$K$136:$K$147)</f>
        <v>0</v>
      </c>
      <c r="S19" s="47">
        <f>SUM('13'!$K$136:$K$147)</f>
        <v>1842</v>
      </c>
      <c r="T19" s="47">
        <f>SUM('14'!$K$136:$K$147)</f>
        <v>0</v>
      </c>
      <c r="U19" s="47">
        <f>SUM('15'!$K$136:$K$147)</f>
        <v>0</v>
      </c>
      <c r="V19" s="47">
        <f>SUM('16'!$K$136:$K$147)</f>
        <v>0</v>
      </c>
      <c r="W19" s="47">
        <f>SUM('17'!$K$136:$K$147)</f>
        <v>0</v>
      </c>
      <c r="X19" s="47">
        <f>SUM('18'!$K$136:$K$147)</f>
        <v>0</v>
      </c>
      <c r="Y19" s="47">
        <f>SUM('19'!$K$136:$K$147)</f>
        <v>0</v>
      </c>
      <c r="Z19" s="47">
        <f>SUM('20'!$K$136:$K$147)</f>
        <v>2425</v>
      </c>
      <c r="AA19" s="47">
        <f>SUM('21'!$K$136:$K$147)</f>
        <v>0</v>
      </c>
      <c r="AB19" s="47" t="e">
        <f>SUM(#REF!)</f>
        <v>#REF!</v>
      </c>
      <c r="AC19" s="47" t="e">
        <f>SUM(#REF!)</f>
        <v>#REF!</v>
      </c>
      <c r="AD19" s="47" t="e">
        <f>SUM(#REF!)</f>
        <v>#REF!</v>
      </c>
      <c r="AE19" s="47" t="e">
        <f>SUM(#REF!)</f>
        <v>#REF!</v>
      </c>
      <c r="AF19" s="47" t="e">
        <f>SUM(#REF!)</f>
        <v>#REF!</v>
      </c>
      <c r="AG19" s="47" t="e">
        <f>SUM(#REF!)</f>
        <v>#REF!</v>
      </c>
      <c r="AH19" s="47" t="e">
        <f>SUM(#REF!)</f>
        <v>#REF!</v>
      </c>
      <c r="AI19" s="47" t="e">
        <f>SUM(#REF!)</f>
        <v>#REF!</v>
      </c>
      <c r="AJ19" s="47" t="e">
        <f>SUM(#REF!)</f>
        <v>#REF!</v>
      </c>
      <c r="AK19" s="47" t="e">
        <f>SUM(#REF!)</f>
        <v>#REF!</v>
      </c>
    </row>
    <row r="20" spans="2:37" ht="18" customHeight="1">
      <c r="B20" s="310"/>
      <c r="C20" s="307" t="s">
        <v>80</v>
      </c>
      <c r="D20" s="308"/>
      <c r="E20" s="46" t="s">
        <v>71</v>
      </c>
      <c r="F20" s="168" t="e">
        <f>SUM(G20:AK20)</f>
        <v>#REF!</v>
      </c>
      <c r="G20" s="47">
        <f>SUM('1'!$F$136:$F$147)</f>
        <v>0</v>
      </c>
      <c r="H20" s="47">
        <f>SUM('2'!$F$136:$F$147)</f>
        <v>0</v>
      </c>
      <c r="I20" s="47">
        <f>SUM('3'!$F$136:$F$147)</f>
        <v>0</v>
      </c>
      <c r="J20" s="47">
        <f>SUM('4'!$F$136:$F$147)</f>
        <v>0</v>
      </c>
      <c r="K20" s="47">
        <f>SUM('5'!$F$136:$F$147)</f>
        <v>0</v>
      </c>
      <c r="L20" s="47">
        <f>SUM('6'!$F$136:$F$147)</f>
        <v>0</v>
      </c>
      <c r="M20" s="47">
        <f>SUM('7'!$F$136:$F$147)</f>
        <v>0</v>
      </c>
      <c r="N20" s="47">
        <f>SUM('8'!$F$136:$F$147)</f>
        <v>220.61538461538461</v>
      </c>
      <c r="O20" s="47">
        <f>SUM('9'!$F$136:$F$147)</f>
        <v>0</v>
      </c>
      <c r="P20" s="47">
        <f>SUM('10'!$F$136:$F$147)</f>
        <v>0</v>
      </c>
      <c r="Q20" s="47">
        <f>SUM('11'!$F$136:$F$147)</f>
        <v>0</v>
      </c>
      <c r="R20" s="47">
        <f>SUM('12'!$F$136:$F$147)</f>
        <v>0</v>
      </c>
      <c r="S20" s="47">
        <f>SUM('13'!$F$136:$F$147)</f>
        <v>245.60000000000002</v>
      </c>
      <c r="T20" s="47">
        <f>SUM('14'!$F$136:$F$147)</f>
        <v>0</v>
      </c>
      <c r="U20" s="47">
        <f>SUM('15'!$F$136:$F$147)</f>
        <v>0</v>
      </c>
      <c r="V20" s="47">
        <f>SUM('16'!$F$136:$F$147)</f>
        <v>0</v>
      </c>
      <c r="W20" s="47">
        <f>SUM('17'!$F$136:$F$147)</f>
        <v>0</v>
      </c>
      <c r="X20" s="47">
        <f>SUM('18'!$F$136:$F$147)</f>
        <v>0</v>
      </c>
      <c r="Y20" s="47">
        <f>SUM('19'!$F$136:$F$147)</f>
        <v>0</v>
      </c>
      <c r="Z20" s="47">
        <f>SUM('20'!$F$136:$F$147)</f>
        <v>246.61016949152543</v>
      </c>
      <c r="AA20" s="47">
        <f>SUM('21'!$F$136:$F$147)</f>
        <v>0</v>
      </c>
      <c r="AB20" s="47" t="e">
        <f>SUM(#REF!)</f>
        <v>#REF!</v>
      </c>
      <c r="AC20" s="47" t="e">
        <f>SUM(#REF!)</f>
        <v>#REF!</v>
      </c>
      <c r="AD20" s="47" t="e">
        <f>SUM(#REF!)</f>
        <v>#REF!</v>
      </c>
      <c r="AE20" s="47" t="e">
        <f>SUM(#REF!)</f>
        <v>#REF!</v>
      </c>
      <c r="AF20" s="47" t="e">
        <f>SUM(#REF!)</f>
        <v>#REF!</v>
      </c>
      <c r="AG20" s="47" t="e">
        <f>SUM(#REF!)</f>
        <v>#REF!</v>
      </c>
      <c r="AH20" s="47" t="e">
        <f>SUM(#REF!)</f>
        <v>#REF!</v>
      </c>
      <c r="AI20" s="47" t="e">
        <f>SUM(#REF!)</f>
        <v>#REF!</v>
      </c>
      <c r="AJ20" s="47" t="e">
        <f>SUM(#REF!)</f>
        <v>#REF!</v>
      </c>
      <c r="AK20" s="47" t="e">
        <f>SUM(#REF!)</f>
        <v>#REF!</v>
      </c>
    </row>
    <row r="21" spans="2:37">
      <c r="B21" s="311"/>
      <c r="C21" s="316" t="s">
        <v>70</v>
      </c>
      <c r="D21" s="317"/>
      <c r="E21" s="165" t="s">
        <v>71</v>
      </c>
      <c r="F21" s="166" t="e">
        <f t="shared" ref="F21" si="2">SUM(G21:AK21)</f>
        <v>#REF!</v>
      </c>
      <c r="G21" s="167">
        <f>SUM('1'!$D$136:$D$147)</f>
        <v>0</v>
      </c>
      <c r="H21" s="167">
        <f>SUM('2'!$D$136:$D$147)</f>
        <v>0</v>
      </c>
      <c r="I21" s="167">
        <f>SUM('3'!$D$136:$D$147)</f>
        <v>0</v>
      </c>
      <c r="J21" s="167">
        <f>SUM('4'!$D$136:$D$147)</f>
        <v>0</v>
      </c>
      <c r="K21" s="167">
        <f>SUM('5'!$D$136:$D$147)</f>
        <v>0</v>
      </c>
      <c r="L21" s="167">
        <f>SUM('6'!$D$136:$D$147)</f>
        <v>0</v>
      </c>
      <c r="M21" s="167">
        <f>SUM('7'!$D$136:$D$147)</f>
        <v>0</v>
      </c>
      <c r="N21" s="167">
        <f>SUM('8'!$D$136:$D$147)</f>
        <v>720</v>
      </c>
      <c r="O21" s="167">
        <f>SUM('9'!$D$136:$D$147)</f>
        <v>0</v>
      </c>
      <c r="P21" s="167">
        <f>SUM('10'!$D$136:$D$147)</f>
        <v>0</v>
      </c>
      <c r="Q21" s="167">
        <f>SUM('11'!$D$136:$D$147)</f>
        <v>0</v>
      </c>
      <c r="R21" s="167">
        <f>SUM('12'!$D$136:$D$147)</f>
        <v>0</v>
      </c>
      <c r="S21" s="167">
        <f>SUM('13'!$D$136:$D$147)</f>
        <v>720</v>
      </c>
      <c r="T21" s="167">
        <f>SUM('14'!$D$136:$D$147)</f>
        <v>0</v>
      </c>
      <c r="U21" s="167">
        <f>SUM('15'!$D$136:$D$147)</f>
        <v>0</v>
      </c>
      <c r="V21" s="167">
        <f>SUM('16'!$D$136:$D$147)</f>
        <v>0</v>
      </c>
      <c r="W21" s="167">
        <f>SUM('17'!$D$136:$D$147)</f>
        <v>0</v>
      </c>
      <c r="X21" s="167">
        <f>SUM('18'!$D$136:$D$147)</f>
        <v>0</v>
      </c>
      <c r="Y21" s="167">
        <f>SUM('19'!$D$136:$D$147)</f>
        <v>0</v>
      </c>
      <c r="Z21" s="167">
        <f>SUM('20'!$D$136:$D$147)</f>
        <v>529.99999999999989</v>
      </c>
      <c r="AA21" s="167">
        <f>SUM('21'!$D$136:$D$147)</f>
        <v>0</v>
      </c>
      <c r="AB21" s="167" t="e">
        <f>SUM(#REF!)</f>
        <v>#REF!</v>
      </c>
      <c r="AC21" s="167" t="e">
        <f>SUM(#REF!)</f>
        <v>#REF!</v>
      </c>
      <c r="AD21" s="167" t="e">
        <f>SUM(#REF!)</f>
        <v>#REF!</v>
      </c>
      <c r="AE21" s="167" t="e">
        <f>SUM(#REF!)</f>
        <v>#REF!</v>
      </c>
      <c r="AF21" s="167" t="e">
        <f>SUM(#REF!)</f>
        <v>#REF!</v>
      </c>
      <c r="AG21" s="167" t="e">
        <f>SUM(#REF!)</f>
        <v>#REF!</v>
      </c>
      <c r="AH21" s="167" t="e">
        <f>SUM(#REF!)</f>
        <v>#REF!</v>
      </c>
      <c r="AI21" s="167" t="e">
        <f>SUM(#REF!)</f>
        <v>#REF!</v>
      </c>
      <c r="AJ21" s="167" t="e">
        <f>SUM(#REF!)</f>
        <v>#REF!</v>
      </c>
      <c r="AK21" s="167" t="e">
        <f>SUM(#REF!)</f>
        <v>#REF!</v>
      </c>
    </row>
    <row r="22" spans="2:37" ht="4.5" customHeight="1">
      <c r="B22" s="311"/>
      <c r="C22" s="147"/>
      <c r="D22" s="148"/>
      <c r="E22" s="160"/>
      <c r="F22" s="161"/>
      <c r="G22" s="162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4"/>
    </row>
    <row r="23" spans="2:37" ht="15.6" customHeight="1">
      <c r="B23" s="311"/>
      <c r="C23" s="318" t="s">
        <v>26</v>
      </c>
      <c r="D23" s="149" t="s">
        <v>17</v>
      </c>
      <c r="E23" s="50" t="s">
        <v>71</v>
      </c>
      <c r="F23" s="150" t="e">
        <f t="shared" ref="F23:F30" si="3">SUM(G23:AK23)</f>
        <v>#REF!</v>
      </c>
      <c r="G23" s="51">
        <f>'1'!$V134</f>
        <v>0</v>
      </c>
      <c r="H23" s="51">
        <f>'2'!$V134</f>
        <v>0</v>
      </c>
      <c r="I23" s="51">
        <f>'3'!$V134</f>
        <v>0</v>
      </c>
      <c r="J23" s="51">
        <f>'4'!$V134</f>
        <v>0</v>
      </c>
      <c r="K23" s="51">
        <f>'5'!$V134</f>
        <v>0</v>
      </c>
      <c r="L23" s="51">
        <f>'6'!$V134</f>
        <v>0</v>
      </c>
      <c r="M23" s="51">
        <f>'7'!$V134</f>
        <v>0</v>
      </c>
      <c r="N23" s="51">
        <f>'8'!$V134</f>
        <v>0</v>
      </c>
      <c r="O23" s="51">
        <f>'9'!$V134</f>
        <v>0</v>
      </c>
      <c r="P23" s="51">
        <f>'10'!$V134</f>
        <v>0</v>
      </c>
      <c r="Q23" s="51">
        <f>'11'!$V134</f>
        <v>0</v>
      </c>
      <c r="R23" s="51">
        <f>'12'!$V134</f>
        <v>0</v>
      </c>
      <c r="S23" s="51">
        <f>'13'!$V134</f>
        <v>0</v>
      </c>
      <c r="T23" s="51">
        <f>'14'!$V134</f>
        <v>0</v>
      </c>
      <c r="U23" s="51">
        <f>'15'!$V134</f>
        <v>0</v>
      </c>
      <c r="V23" s="51">
        <f>'16'!$V134</f>
        <v>0</v>
      </c>
      <c r="W23" s="51">
        <f>'17'!$V134</f>
        <v>0</v>
      </c>
      <c r="X23" s="51">
        <f>'18'!$V134</f>
        <v>0</v>
      </c>
      <c r="Y23" s="51">
        <f>'19'!$V134</f>
        <v>0</v>
      </c>
      <c r="Z23" s="51">
        <f>'20'!$V134</f>
        <v>19.999999999999929</v>
      </c>
      <c r="AA23" s="51">
        <f>'21'!$V134</f>
        <v>0</v>
      </c>
      <c r="AB23" s="51" t="e">
        <f>#REF!</f>
        <v>#REF!</v>
      </c>
      <c r="AC23" s="51" t="e">
        <f>#REF!</f>
        <v>#REF!</v>
      </c>
      <c r="AD23" s="51" t="e">
        <f>#REF!</f>
        <v>#REF!</v>
      </c>
      <c r="AE23" s="51" t="e">
        <f>#REF!</f>
        <v>#REF!</v>
      </c>
      <c r="AF23" s="51" t="e">
        <f>#REF!</f>
        <v>#REF!</v>
      </c>
      <c r="AG23" s="51" t="e">
        <f>#REF!</f>
        <v>#REF!</v>
      </c>
      <c r="AH23" s="51" t="e">
        <f>#REF!</f>
        <v>#REF!</v>
      </c>
      <c r="AI23" s="51" t="e">
        <f>#REF!</f>
        <v>#REF!</v>
      </c>
      <c r="AJ23" s="51" t="e">
        <f>#REF!</f>
        <v>#REF!</v>
      </c>
      <c r="AK23" s="51" t="e">
        <f>#REF!</f>
        <v>#REF!</v>
      </c>
    </row>
    <row r="24" spans="2:37">
      <c r="B24" s="311"/>
      <c r="C24" s="318"/>
      <c r="D24" s="151" t="s">
        <v>18</v>
      </c>
      <c r="E24" s="54" t="s">
        <v>71</v>
      </c>
      <c r="F24" s="152" t="e">
        <f t="shared" si="3"/>
        <v>#REF!</v>
      </c>
      <c r="G24" s="51">
        <f>'1'!$V135</f>
        <v>0</v>
      </c>
      <c r="H24" s="51">
        <f>'2'!$V135</f>
        <v>0</v>
      </c>
      <c r="I24" s="51">
        <f>'3'!$V135</f>
        <v>0</v>
      </c>
      <c r="J24" s="51">
        <f>'4'!$V135</f>
        <v>0</v>
      </c>
      <c r="K24" s="51">
        <f>'5'!$V135</f>
        <v>0</v>
      </c>
      <c r="L24" s="51">
        <f>'6'!$V135</f>
        <v>0</v>
      </c>
      <c r="M24" s="51">
        <f>'7'!$V135</f>
        <v>0</v>
      </c>
      <c r="N24" s="51">
        <f>'8'!$V135</f>
        <v>0</v>
      </c>
      <c r="O24" s="51">
        <f>'9'!$V135</f>
        <v>0</v>
      </c>
      <c r="P24" s="51">
        <f>'10'!$V135</f>
        <v>0</v>
      </c>
      <c r="Q24" s="51">
        <f>'11'!$V135</f>
        <v>0</v>
      </c>
      <c r="R24" s="51">
        <f>'12'!$V135</f>
        <v>0</v>
      </c>
      <c r="S24" s="51">
        <f>'13'!$V135</f>
        <v>0</v>
      </c>
      <c r="T24" s="51">
        <f>'14'!$V135</f>
        <v>0</v>
      </c>
      <c r="U24" s="51">
        <f>'15'!$V135</f>
        <v>0</v>
      </c>
      <c r="V24" s="51">
        <f>'16'!$V135</f>
        <v>0</v>
      </c>
      <c r="W24" s="51">
        <f>'17'!$V135</f>
        <v>0</v>
      </c>
      <c r="X24" s="51">
        <f>'18'!$V135</f>
        <v>0</v>
      </c>
      <c r="Y24" s="51">
        <f>'19'!$V135</f>
        <v>0</v>
      </c>
      <c r="Z24" s="51">
        <f>'20'!$V135</f>
        <v>0</v>
      </c>
      <c r="AA24" s="51">
        <f>'21'!$V135</f>
        <v>0</v>
      </c>
      <c r="AB24" s="51" t="e">
        <f>#REF!</f>
        <v>#REF!</v>
      </c>
      <c r="AC24" s="51" t="e">
        <f>#REF!</f>
        <v>#REF!</v>
      </c>
      <c r="AD24" s="51" t="e">
        <f>#REF!</f>
        <v>#REF!</v>
      </c>
      <c r="AE24" s="51" t="e">
        <f>#REF!</f>
        <v>#REF!</v>
      </c>
      <c r="AF24" s="51" t="e">
        <f>#REF!</f>
        <v>#REF!</v>
      </c>
      <c r="AG24" s="51" t="e">
        <f>#REF!</f>
        <v>#REF!</v>
      </c>
      <c r="AH24" s="51" t="e">
        <f>#REF!</f>
        <v>#REF!</v>
      </c>
      <c r="AI24" s="51" t="e">
        <f>#REF!</f>
        <v>#REF!</v>
      </c>
      <c r="AJ24" s="51" t="e">
        <f>#REF!</f>
        <v>#REF!</v>
      </c>
      <c r="AK24" s="51" t="e">
        <f>#REF!</f>
        <v>#REF!</v>
      </c>
    </row>
    <row r="25" spans="2:37">
      <c r="B25" s="311"/>
      <c r="C25" s="318"/>
      <c r="D25" s="151" t="s">
        <v>19</v>
      </c>
      <c r="E25" s="54" t="s">
        <v>71</v>
      </c>
      <c r="F25" s="152" t="e">
        <f t="shared" si="3"/>
        <v>#REF!</v>
      </c>
      <c r="G25" s="51">
        <f>'1'!$V136</f>
        <v>0</v>
      </c>
      <c r="H25" s="51">
        <f>'2'!$V136</f>
        <v>0</v>
      </c>
      <c r="I25" s="51">
        <f>'3'!$V136</f>
        <v>0</v>
      </c>
      <c r="J25" s="51">
        <f>'4'!$V136</f>
        <v>0</v>
      </c>
      <c r="K25" s="51">
        <f>'5'!$V136</f>
        <v>0</v>
      </c>
      <c r="L25" s="51">
        <f>'6'!$V136</f>
        <v>0</v>
      </c>
      <c r="M25" s="51">
        <f>'7'!$V136</f>
        <v>0</v>
      </c>
      <c r="N25" s="51">
        <f>'8'!$V136</f>
        <v>500.00000000000011</v>
      </c>
      <c r="O25" s="51">
        <f>'9'!$V136</f>
        <v>0</v>
      </c>
      <c r="P25" s="51">
        <f>'10'!$V136</f>
        <v>0</v>
      </c>
      <c r="Q25" s="51">
        <f>'11'!$V136</f>
        <v>0</v>
      </c>
      <c r="R25" s="51">
        <f>'12'!$V136</f>
        <v>0</v>
      </c>
      <c r="S25" s="51">
        <f>'13'!$V136</f>
        <v>239.99999999999994</v>
      </c>
      <c r="T25" s="51">
        <f>'14'!$V136</f>
        <v>0</v>
      </c>
      <c r="U25" s="51">
        <f>'15'!$V136</f>
        <v>0</v>
      </c>
      <c r="V25" s="51">
        <f>'16'!$V136</f>
        <v>0</v>
      </c>
      <c r="W25" s="51">
        <f>'17'!$V136</f>
        <v>0</v>
      </c>
      <c r="X25" s="51">
        <f>'18'!$V136</f>
        <v>0</v>
      </c>
      <c r="Y25" s="51">
        <f>'19'!$V136</f>
        <v>0</v>
      </c>
      <c r="Z25" s="51">
        <f>'20'!$V136</f>
        <v>253</v>
      </c>
      <c r="AA25" s="51">
        <f>'21'!$V136</f>
        <v>0</v>
      </c>
      <c r="AB25" s="51" t="e">
        <f>#REF!</f>
        <v>#REF!</v>
      </c>
      <c r="AC25" s="51" t="e">
        <f>#REF!</f>
        <v>#REF!</v>
      </c>
      <c r="AD25" s="51" t="e">
        <f>#REF!</f>
        <v>#REF!</v>
      </c>
      <c r="AE25" s="51" t="e">
        <f>#REF!</f>
        <v>#REF!</v>
      </c>
      <c r="AF25" s="51" t="e">
        <f>#REF!</f>
        <v>#REF!</v>
      </c>
      <c r="AG25" s="51" t="e">
        <f>#REF!</f>
        <v>#REF!</v>
      </c>
      <c r="AH25" s="51" t="e">
        <f>#REF!</f>
        <v>#REF!</v>
      </c>
      <c r="AI25" s="51" t="e">
        <f>#REF!</f>
        <v>#REF!</v>
      </c>
      <c r="AJ25" s="51" t="e">
        <f>#REF!</f>
        <v>#REF!</v>
      </c>
      <c r="AK25" s="51" t="e">
        <f>#REF!</f>
        <v>#REF!</v>
      </c>
    </row>
    <row r="26" spans="2:37">
      <c r="B26" s="311"/>
      <c r="C26" s="318"/>
      <c r="D26" s="151" t="s">
        <v>20</v>
      </c>
      <c r="E26" s="54" t="s">
        <v>71</v>
      </c>
      <c r="F26" s="152" t="e">
        <f t="shared" si="3"/>
        <v>#REF!</v>
      </c>
      <c r="G26" s="51">
        <f>'1'!$V137</f>
        <v>0</v>
      </c>
      <c r="H26" s="51">
        <f>'2'!$V137</f>
        <v>0</v>
      </c>
      <c r="I26" s="51">
        <f>'3'!$V137</f>
        <v>0</v>
      </c>
      <c r="J26" s="51">
        <f>'4'!$V137</f>
        <v>0</v>
      </c>
      <c r="K26" s="51">
        <f>'5'!$V137</f>
        <v>0</v>
      </c>
      <c r="L26" s="51">
        <f>'6'!$V137</f>
        <v>0</v>
      </c>
      <c r="M26" s="51">
        <f>'7'!$V137</f>
        <v>0</v>
      </c>
      <c r="N26" s="51">
        <f>'8'!$V137</f>
        <v>0</v>
      </c>
      <c r="O26" s="51">
        <f>'9'!$V137</f>
        <v>0</v>
      </c>
      <c r="P26" s="51">
        <f>'10'!$V137</f>
        <v>0</v>
      </c>
      <c r="Q26" s="51">
        <f>'11'!$V137</f>
        <v>0</v>
      </c>
      <c r="R26" s="51">
        <f>'12'!$V137</f>
        <v>0</v>
      </c>
      <c r="S26" s="51">
        <f>'13'!$V137</f>
        <v>0</v>
      </c>
      <c r="T26" s="51">
        <f>'14'!$V137</f>
        <v>0</v>
      </c>
      <c r="U26" s="51">
        <f>'15'!$V137</f>
        <v>0</v>
      </c>
      <c r="V26" s="51">
        <f>'16'!$V137</f>
        <v>0</v>
      </c>
      <c r="W26" s="51">
        <f>'17'!$V137</f>
        <v>0</v>
      </c>
      <c r="X26" s="51">
        <f>'18'!$V137</f>
        <v>0</v>
      </c>
      <c r="Y26" s="51">
        <f>'19'!$V137</f>
        <v>0</v>
      </c>
      <c r="Z26" s="51">
        <f>'20'!$V137</f>
        <v>0</v>
      </c>
      <c r="AA26" s="51">
        <f>'21'!$V137</f>
        <v>0</v>
      </c>
      <c r="AB26" s="51" t="e">
        <f>#REF!</f>
        <v>#REF!</v>
      </c>
      <c r="AC26" s="51" t="e">
        <f>#REF!</f>
        <v>#REF!</v>
      </c>
      <c r="AD26" s="51" t="e">
        <f>#REF!</f>
        <v>#REF!</v>
      </c>
      <c r="AE26" s="51" t="e">
        <f>#REF!</f>
        <v>#REF!</v>
      </c>
      <c r="AF26" s="51" t="e">
        <f>#REF!</f>
        <v>#REF!</v>
      </c>
      <c r="AG26" s="51" t="e">
        <f>#REF!</f>
        <v>#REF!</v>
      </c>
      <c r="AH26" s="51" t="e">
        <f>#REF!</f>
        <v>#REF!</v>
      </c>
      <c r="AI26" s="51" t="e">
        <f>#REF!</f>
        <v>#REF!</v>
      </c>
      <c r="AJ26" s="51" t="e">
        <f>#REF!</f>
        <v>#REF!</v>
      </c>
      <c r="AK26" s="51" t="e">
        <f>#REF!</f>
        <v>#REF!</v>
      </c>
    </row>
    <row r="27" spans="2:37">
      <c r="B27" s="311"/>
      <c r="C27" s="318"/>
      <c r="D27" s="151" t="s">
        <v>27</v>
      </c>
      <c r="E27" s="54" t="s">
        <v>71</v>
      </c>
      <c r="F27" s="152" t="e">
        <f t="shared" si="3"/>
        <v>#REF!</v>
      </c>
      <c r="G27" s="51">
        <f>'1'!$V138</f>
        <v>0</v>
      </c>
      <c r="H27" s="51">
        <f>'2'!$V138</f>
        <v>0</v>
      </c>
      <c r="I27" s="51">
        <f>'3'!$V138</f>
        <v>0</v>
      </c>
      <c r="J27" s="51">
        <f>'4'!$V138</f>
        <v>0</v>
      </c>
      <c r="K27" s="51">
        <f>'5'!$V138</f>
        <v>0</v>
      </c>
      <c r="L27" s="51">
        <f>'6'!$V138</f>
        <v>0</v>
      </c>
      <c r="M27" s="51">
        <f>'7'!$V138</f>
        <v>0</v>
      </c>
      <c r="N27" s="51">
        <f>'8'!$V138</f>
        <v>0</v>
      </c>
      <c r="O27" s="51">
        <f>'9'!$V138</f>
        <v>0</v>
      </c>
      <c r="P27" s="51">
        <f>'10'!$V138</f>
        <v>0</v>
      </c>
      <c r="Q27" s="51">
        <f>'11'!$V138</f>
        <v>0</v>
      </c>
      <c r="R27" s="51">
        <f>'12'!$V138</f>
        <v>0</v>
      </c>
      <c r="S27" s="51">
        <f>'13'!$V138</f>
        <v>0</v>
      </c>
      <c r="T27" s="51">
        <f>'14'!$V138</f>
        <v>0</v>
      </c>
      <c r="U27" s="51">
        <f>'15'!$V138</f>
        <v>0</v>
      </c>
      <c r="V27" s="51">
        <f>'16'!$V138</f>
        <v>0</v>
      </c>
      <c r="W27" s="51">
        <f>'17'!$V138</f>
        <v>0</v>
      </c>
      <c r="X27" s="51">
        <f>'18'!$V138</f>
        <v>0</v>
      </c>
      <c r="Y27" s="51">
        <f>'19'!$V138</f>
        <v>0</v>
      </c>
      <c r="Z27" s="51">
        <f>'20'!$V138</f>
        <v>9.9999999999999645</v>
      </c>
      <c r="AA27" s="51">
        <f>'21'!$V138</f>
        <v>0</v>
      </c>
      <c r="AB27" s="51" t="e">
        <f>#REF!</f>
        <v>#REF!</v>
      </c>
      <c r="AC27" s="51" t="e">
        <f>#REF!</f>
        <v>#REF!</v>
      </c>
      <c r="AD27" s="51" t="e">
        <f>#REF!</f>
        <v>#REF!</v>
      </c>
      <c r="AE27" s="51" t="e">
        <f>#REF!</f>
        <v>#REF!</v>
      </c>
      <c r="AF27" s="51" t="e">
        <f>#REF!</f>
        <v>#REF!</v>
      </c>
      <c r="AG27" s="51" t="e">
        <f>#REF!</f>
        <v>#REF!</v>
      </c>
      <c r="AH27" s="51" t="e">
        <f>#REF!</f>
        <v>#REF!</v>
      </c>
      <c r="AI27" s="51" t="e">
        <f>#REF!</f>
        <v>#REF!</v>
      </c>
      <c r="AJ27" s="51" t="e">
        <f>#REF!</f>
        <v>#REF!</v>
      </c>
      <c r="AK27" s="51" t="e">
        <f>#REF!</f>
        <v>#REF!</v>
      </c>
    </row>
    <row r="28" spans="2:37">
      <c r="B28" s="311"/>
      <c r="C28" s="318"/>
      <c r="D28" s="153" t="s">
        <v>21</v>
      </c>
      <c r="E28" s="54" t="s">
        <v>71</v>
      </c>
      <c r="F28" s="152" t="e">
        <f t="shared" si="3"/>
        <v>#REF!</v>
      </c>
      <c r="G28" s="51">
        <f>'1'!$V139</f>
        <v>0</v>
      </c>
      <c r="H28" s="51">
        <f>'2'!$V139</f>
        <v>0</v>
      </c>
      <c r="I28" s="51">
        <f>'3'!$V139</f>
        <v>0</v>
      </c>
      <c r="J28" s="51">
        <f>'4'!$V139</f>
        <v>0</v>
      </c>
      <c r="K28" s="51">
        <f>'5'!$V139</f>
        <v>0</v>
      </c>
      <c r="L28" s="51">
        <f>'6'!$V139</f>
        <v>0</v>
      </c>
      <c r="M28" s="51">
        <f>'7'!$V139</f>
        <v>0</v>
      </c>
      <c r="N28" s="51">
        <f>'8'!$V139</f>
        <v>0</v>
      </c>
      <c r="O28" s="51">
        <f>'9'!$V139</f>
        <v>0</v>
      </c>
      <c r="P28" s="51">
        <f>'10'!$V139</f>
        <v>0</v>
      </c>
      <c r="Q28" s="51">
        <f>'11'!$V139</f>
        <v>0</v>
      </c>
      <c r="R28" s="51">
        <f>'12'!$V139</f>
        <v>0</v>
      </c>
      <c r="S28" s="51">
        <f>'13'!$V139</f>
        <v>0</v>
      </c>
      <c r="T28" s="51">
        <f>'14'!$V139</f>
        <v>0</v>
      </c>
      <c r="U28" s="51">
        <f>'15'!$V139</f>
        <v>0</v>
      </c>
      <c r="V28" s="51">
        <f>'16'!$V139</f>
        <v>0</v>
      </c>
      <c r="W28" s="51">
        <f>'17'!$V139</f>
        <v>0</v>
      </c>
      <c r="X28" s="51">
        <f>'18'!$V139</f>
        <v>0</v>
      </c>
      <c r="Y28" s="51">
        <f>'19'!$V139</f>
        <v>0</v>
      </c>
      <c r="Z28" s="51">
        <f>'20'!$V139</f>
        <v>0</v>
      </c>
      <c r="AA28" s="51">
        <f>'21'!$V139</f>
        <v>0</v>
      </c>
      <c r="AB28" s="51" t="e">
        <f>#REF!</f>
        <v>#REF!</v>
      </c>
      <c r="AC28" s="51" t="e">
        <f>#REF!</f>
        <v>#REF!</v>
      </c>
      <c r="AD28" s="51" t="e">
        <f>#REF!</f>
        <v>#REF!</v>
      </c>
      <c r="AE28" s="51" t="e">
        <f>#REF!</f>
        <v>#REF!</v>
      </c>
      <c r="AF28" s="51" t="e">
        <f>#REF!</f>
        <v>#REF!</v>
      </c>
      <c r="AG28" s="51" t="e">
        <f>#REF!</f>
        <v>#REF!</v>
      </c>
      <c r="AH28" s="51" t="e">
        <f>#REF!</f>
        <v>#REF!</v>
      </c>
      <c r="AI28" s="51" t="e">
        <f>#REF!</f>
        <v>#REF!</v>
      </c>
      <c r="AJ28" s="51" t="e">
        <f>#REF!</f>
        <v>#REF!</v>
      </c>
      <c r="AK28" s="51" t="e">
        <f>#REF!</f>
        <v>#REF!</v>
      </c>
    </row>
    <row r="29" spans="2:37">
      <c r="B29" s="311"/>
      <c r="C29" s="318"/>
      <c r="D29" s="153" t="s">
        <v>39</v>
      </c>
      <c r="E29" s="54" t="s">
        <v>71</v>
      </c>
      <c r="F29" s="152" t="e">
        <f t="shared" si="3"/>
        <v>#REF!</v>
      </c>
      <c r="G29" s="51">
        <f>'1'!$V140</f>
        <v>0</v>
      </c>
      <c r="H29" s="51">
        <f>'2'!$V140</f>
        <v>0</v>
      </c>
      <c r="I29" s="51">
        <f>'3'!$V140</f>
        <v>0</v>
      </c>
      <c r="J29" s="51">
        <f>'4'!$V140</f>
        <v>0</v>
      </c>
      <c r="K29" s="51">
        <f>'5'!$V140</f>
        <v>0</v>
      </c>
      <c r="L29" s="51">
        <f>'6'!$V140</f>
        <v>0</v>
      </c>
      <c r="M29" s="51">
        <f>'7'!$V140</f>
        <v>0</v>
      </c>
      <c r="N29" s="51">
        <f>'8'!$V140</f>
        <v>0</v>
      </c>
      <c r="O29" s="51">
        <f>'9'!$V140</f>
        <v>0</v>
      </c>
      <c r="P29" s="51">
        <f>'10'!$V140</f>
        <v>0</v>
      </c>
      <c r="Q29" s="51">
        <f>'11'!$V140</f>
        <v>0</v>
      </c>
      <c r="R29" s="51">
        <f>'12'!$V140</f>
        <v>0</v>
      </c>
      <c r="S29" s="51">
        <f>'13'!$V140</f>
        <v>0</v>
      </c>
      <c r="T29" s="51">
        <f>'14'!$V140</f>
        <v>0</v>
      </c>
      <c r="U29" s="51">
        <f>'15'!$V140</f>
        <v>0</v>
      </c>
      <c r="V29" s="51">
        <f>'16'!$V140</f>
        <v>0</v>
      </c>
      <c r="W29" s="51">
        <f>'17'!$V140</f>
        <v>0</v>
      </c>
      <c r="X29" s="51">
        <f>'18'!$V140</f>
        <v>0</v>
      </c>
      <c r="Y29" s="51">
        <f>'19'!$V140</f>
        <v>0</v>
      </c>
      <c r="Z29" s="51">
        <f>'20'!$V140</f>
        <v>0</v>
      </c>
      <c r="AA29" s="51">
        <f>'21'!$V140</f>
        <v>0</v>
      </c>
      <c r="AB29" s="51" t="e">
        <f>#REF!</f>
        <v>#REF!</v>
      </c>
      <c r="AC29" s="51" t="e">
        <f>#REF!</f>
        <v>#REF!</v>
      </c>
      <c r="AD29" s="51" t="e">
        <f>#REF!</f>
        <v>#REF!</v>
      </c>
      <c r="AE29" s="51" t="e">
        <f>#REF!</f>
        <v>#REF!</v>
      </c>
      <c r="AF29" s="51" t="e">
        <f>#REF!</f>
        <v>#REF!</v>
      </c>
      <c r="AG29" s="51" t="e">
        <f>#REF!</f>
        <v>#REF!</v>
      </c>
      <c r="AH29" s="51" t="e">
        <f>#REF!</f>
        <v>#REF!</v>
      </c>
      <c r="AI29" s="51" t="e">
        <f>#REF!</f>
        <v>#REF!</v>
      </c>
      <c r="AJ29" s="51" t="e">
        <f>#REF!</f>
        <v>#REF!</v>
      </c>
      <c r="AK29" s="51" t="e">
        <f>#REF!</f>
        <v>#REF!</v>
      </c>
    </row>
    <row r="30" spans="2:37">
      <c r="B30" s="311"/>
      <c r="C30" s="318"/>
      <c r="D30" s="154" t="s">
        <v>22</v>
      </c>
      <c r="E30" s="58" t="s">
        <v>71</v>
      </c>
      <c r="F30" s="155" t="e">
        <f t="shared" si="3"/>
        <v>#REF!</v>
      </c>
      <c r="G30" s="51">
        <f>'1'!$V141</f>
        <v>0</v>
      </c>
      <c r="H30" s="51">
        <f>'2'!$V141</f>
        <v>0</v>
      </c>
      <c r="I30" s="51">
        <f>'3'!$V141</f>
        <v>0</v>
      </c>
      <c r="J30" s="51">
        <f>'4'!$V141</f>
        <v>0</v>
      </c>
      <c r="K30" s="51">
        <f>'5'!$V141</f>
        <v>0</v>
      </c>
      <c r="L30" s="51">
        <f>'6'!$V141</f>
        <v>0</v>
      </c>
      <c r="M30" s="51">
        <f>'7'!$V141</f>
        <v>0</v>
      </c>
      <c r="N30" s="51">
        <f>'8'!$V141</f>
        <v>0</v>
      </c>
      <c r="O30" s="51">
        <f>'9'!$V141</f>
        <v>0</v>
      </c>
      <c r="P30" s="51">
        <f>'10'!$V141</f>
        <v>0</v>
      </c>
      <c r="Q30" s="51">
        <f>'11'!$V141</f>
        <v>0</v>
      </c>
      <c r="R30" s="51">
        <f>'12'!$V141</f>
        <v>0</v>
      </c>
      <c r="S30" s="51">
        <f>'13'!$V141</f>
        <v>0</v>
      </c>
      <c r="T30" s="51">
        <f>'14'!$V141</f>
        <v>0</v>
      </c>
      <c r="U30" s="51">
        <f>'15'!$V141</f>
        <v>0</v>
      </c>
      <c r="V30" s="51">
        <f>'16'!$V141</f>
        <v>0</v>
      </c>
      <c r="W30" s="51">
        <f>'17'!$V141</f>
        <v>0</v>
      </c>
      <c r="X30" s="51">
        <f>'18'!$V141</f>
        <v>0</v>
      </c>
      <c r="Y30" s="51">
        <f>'19'!$V141</f>
        <v>0</v>
      </c>
      <c r="Z30" s="51">
        <f>'20'!$V141</f>
        <v>0</v>
      </c>
      <c r="AA30" s="51">
        <f>'21'!$V141</f>
        <v>0</v>
      </c>
      <c r="AB30" s="51" t="e">
        <f>#REF!</f>
        <v>#REF!</v>
      </c>
      <c r="AC30" s="51" t="e">
        <f>#REF!</f>
        <v>#REF!</v>
      </c>
      <c r="AD30" s="51" t="e">
        <f>#REF!</f>
        <v>#REF!</v>
      </c>
      <c r="AE30" s="51" t="e">
        <f>#REF!</f>
        <v>#REF!</v>
      </c>
      <c r="AF30" s="51" t="e">
        <f>#REF!</f>
        <v>#REF!</v>
      </c>
      <c r="AG30" s="51" t="e">
        <f>#REF!</f>
        <v>#REF!</v>
      </c>
      <c r="AH30" s="51" t="e">
        <f>#REF!</f>
        <v>#REF!</v>
      </c>
      <c r="AI30" s="51" t="e">
        <f>#REF!</f>
        <v>#REF!</v>
      </c>
      <c r="AJ30" s="51" t="e">
        <f>#REF!</f>
        <v>#REF!</v>
      </c>
      <c r="AK30" s="51" t="e">
        <f>#REF!</f>
        <v>#REF!</v>
      </c>
    </row>
    <row r="31" spans="2:37" ht="16.5" thickBot="1">
      <c r="B31" s="312"/>
      <c r="C31" s="318"/>
      <c r="D31" s="154" t="s">
        <v>81</v>
      </c>
      <c r="E31" s="58" t="s">
        <v>71</v>
      </c>
      <c r="F31" s="155">
        <f t="shared" ref="F31" si="4">SUM(G31:AK31)</f>
        <v>-0.61538461538475531</v>
      </c>
      <c r="G31" s="47">
        <f>SUM('1'!$I$136:$I$147)</f>
        <v>0</v>
      </c>
      <c r="H31" s="47">
        <f>SUM('2'!$I$136:$I$147)</f>
        <v>0</v>
      </c>
      <c r="I31" s="47">
        <f>SUM('3'!$I$136:$I$147)</f>
        <v>0</v>
      </c>
      <c r="J31" s="47">
        <f>SUM('4'!$I$136:$I$147)</f>
        <v>0</v>
      </c>
      <c r="K31" s="47">
        <f>SUM('5'!$I$136:$I$147)</f>
        <v>0</v>
      </c>
      <c r="L31" s="47">
        <f>SUM('6'!$I$136:$I$147)</f>
        <v>0</v>
      </c>
      <c r="M31" s="47">
        <f>SUM('7'!$I$136:$I$147)</f>
        <v>0</v>
      </c>
      <c r="N31" s="47">
        <f>SUM('8'!$I$136:$I$147)</f>
        <v>-0.61538461538475531</v>
      </c>
      <c r="O31" s="47">
        <f>SUM('9'!$I$136:$I$147)</f>
        <v>0</v>
      </c>
      <c r="P31" s="47">
        <f>SUM('10'!$I$136:$I$147)</f>
        <v>0</v>
      </c>
      <c r="Q31" s="47">
        <f>SUM('1'!$I$136:$I$147)</f>
        <v>0</v>
      </c>
      <c r="R31" s="47">
        <f>SUM('1'!$I$136:$I$147)</f>
        <v>0</v>
      </c>
      <c r="S31" s="47">
        <f>SUM('1'!$I$136:$I$147)</f>
        <v>0</v>
      </c>
      <c r="T31" s="47">
        <f>SUM('1'!$I$136:$I$147)</f>
        <v>0</v>
      </c>
      <c r="U31" s="47">
        <f>SUM('1'!$I$136:$I$147)</f>
        <v>0</v>
      </c>
      <c r="V31" s="47">
        <f>SUM('1'!$I$136:$I$147)</f>
        <v>0</v>
      </c>
      <c r="W31" s="47">
        <f>SUM('1'!$I$136:$I$147)</f>
        <v>0</v>
      </c>
      <c r="X31" s="47">
        <f>SUM('1'!$I$136:$I$147)</f>
        <v>0</v>
      </c>
      <c r="Y31" s="47">
        <f>SUM('1'!$I$136:$I$147)</f>
        <v>0</v>
      </c>
      <c r="Z31" s="47">
        <f>SUM('1'!$I$136:$I$147)</f>
        <v>0</v>
      </c>
      <c r="AA31" s="47">
        <f>SUM('1'!$I$136:$I$147)</f>
        <v>0</v>
      </c>
      <c r="AB31" s="47">
        <f>SUM('1'!$I$136:$I$147)</f>
        <v>0</v>
      </c>
      <c r="AC31" s="47">
        <f>SUM('1'!$I$136:$I$147)</f>
        <v>0</v>
      </c>
      <c r="AD31" s="47">
        <f>SUM('1'!$I$136:$I$147)</f>
        <v>0</v>
      </c>
      <c r="AE31" s="47">
        <f>SUM('1'!$I$136:$I$147)</f>
        <v>0</v>
      </c>
      <c r="AF31" s="47">
        <f>SUM('1'!$I$136:$I$147)</f>
        <v>0</v>
      </c>
      <c r="AG31" s="47">
        <f>SUM('1'!$I$136:$I$147)</f>
        <v>0</v>
      </c>
      <c r="AH31" s="47">
        <f>SUM('1'!$I$136:$I$147)</f>
        <v>0</v>
      </c>
      <c r="AI31" s="47">
        <f>SUM('1'!$I$136:$I$147)</f>
        <v>0</v>
      </c>
      <c r="AJ31" s="47">
        <f>SUM('1'!$I$136:$I$147)</f>
        <v>0</v>
      </c>
      <c r="AK31" s="47">
        <f>SUM('1'!$I$136:$I$147)</f>
        <v>0</v>
      </c>
    </row>
    <row r="32" spans="2:37" ht="16.5" thickBot="1">
      <c r="B32" s="313"/>
      <c r="C32" s="318"/>
      <c r="D32" s="140" t="s">
        <v>15</v>
      </c>
      <c r="E32" s="41" t="s">
        <v>71</v>
      </c>
      <c r="F32" s="156" t="e">
        <f>SUM(F23:F31)</f>
        <v>#REF!</v>
      </c>
      <c r="G32" s="157">
        <f>SUM(G23:G31)</f>
        <v>0</v>
      </c>
      <c r="H32" s="157">
        <f t="shared" ref="H32:AK32" si="5">SUM(H23:H31)</f>
        <v>0</v>
      </c>
      <c r="I32" s="157">
        <f t="shared" si="5"/>
        <v>0</v>
      </c>
      <c r="J32" s="157">
        <f t="shared" si="5"/>
        <v>0</v>
      </c>
      <c r="K32" s="157">
        <f t="shared" si="5"/>
        <v>0</v>
      </c>
      <c r="L32" s="157">
        <f t="shared" si="5"/>
        <v>0</v>
      </c>
      <c r="M32" s="157">
        <f t="shared" si="5"/>
        <v>0</v>
      </c>
      <c r="N32" s="157">
        <f t="shared" si="5"/>
        <v>499.38461538461536</v>
      </c>
      <c r="O32" s="157">
        <f t="shared" si="5"/>
        <v>0</v>
      </c>
      <c r="P32" s="157">
        <f t="shared" si="5"/>
        <v>0</v>
      </c>
      <c r="Q32" s="157">
        <f t="shared" si="5"/>
        <v>0</v>
      </c>
      <c r="R32" s="157">
        <f t="shared" si="5"/>
        <v>0</v>
      </c>
      <c r="S32" s="157">
        <f t="shared" si="5"/>
        <v>239.99999999999994</v>
      </c>
      <c r="T32" s="157">
        <f t="shared" si="5"/>
        <v>0</v>
      </c>
      <c r="U32" s="157">
        <f t="shared" si="5"/>
        <v>0</v>
      </c>
      <c r="V32" s="157">
        <f t="shared" si="5"/>
        <v>0</v>
      </c>
      <c r="W32" s="157">
        <f t="shared" si="5"/>
        <v>0</v>
      </c>
      <c r="X32" s="157">
        <f t="shared" si="5"/>
        <v>0</v>
      </c>
      <c r="Y32" s="157">
        <f t="shared" si="5"/>
        <v>0</v>
      </c>
      <c r="Z32" s="157">
        <f t="shared" si="5"/>
        <v>282.99999999999989</v>
      </c>
      <c r="AA32" s="157">
        <f t="shared" si="5"/>
        <v>0</v>
      </c>
      <c r="AB32" s="157" t="e">
        <f t="shared" si="5"/>
        <v>#REF!</v>
      </c>
      <c r="AC32" s="157" t="e">
        <f t="shared" si="5"/>
        <v>#REF!</v>
      </c>
      <c r="AD32" s="157" t="e">
        <f t="shared" si="5"/>
        <v>#REF!</v>
      </c>
      <c r="AE32" s="157" t="e">
        <f t="shared" si="5"/>
        <v>#REF!</v>
      </c>
      <c r="AF32" s="157" t="e">
        <f t="shared" si="5"/>
        <v>#REF!</v>
      </c>
      <c r="AG32" s="157" t="e">
        <f t="shared" si="5"/>
        <v>#REF!</v>
      </c>
      <c r="AH32" s="157" t="e">
        <f t="shared" si="5"/>
        <v>#REF!</v>
      </c>
      <c r="AI32" s="157" t="e">
        <f t="shared" si="5"/>
        <v>#REF!</v>
      </c>
      <c r="AJ32" s="157" t="e">
        <f t="shared" si="5"/>
        <v>#REF!</v>
      </c>
      <c r="AK32" s="157" t="e">
        <f t="shared" si="5"/>
        <v>#REF!</v>
      </c>
    </row>
    <row r="33" spans="2:37" ht="16.5" thickBot="1"/>
    <row r="34" spans="2:37" ht="16.5" thickBot="1">
      <c r="B34" s="139" t="s">
        <v>64</v>
      </c>
      <c r="C34" s="319" t="s">
        <v>65</v>
      </c>
      <c r="D34" s="320"/>
      <c r="E34" s="140" t="s">
        <v>66</v>
      </c>
      <c r="F34" s="141" t="s">
        <v>15</v>
      </c>
      <c r="G34" s="142">
        <v>1</v>
      </c>
      <c r="H34" s="143">
        <v>2</v>
      </c>
      <c r="I34" s="143">
        <v>3</v>
      </c>
      <c r="J34" s="143">
        <v>4</v>
      </c>
      <c r="K34" s="143">
        <v>5</v>
      </c>
      <c r="L34" s="143">
        <v>6</v>
      </c>
      <c r="M34" s="143">
        <v>7</v>
      </c>
      <c r="N34" s="143">
        <v>8</v>
      </c>
      <c r="O34" s="143">
        <v>9</v>
      </c>
      <c r="P34" s="143">
        <v>10</v>
      </c>
      <c r="Q34" s="143">
        <v>11</v>
      </c>
      <c r="R34" s="143">
        <v>12</v>
      </c>
      <c r="S34" s="143">
        <v>13</v>
      </c>
      <c r="T34" s="143">
        <v>14</v>
      </c>
      <c r="U34" s="143">
        <v>15</v>
      </c>
      <c r="V34" s="143">
        <v>16</v>
      </c>
      <c r="W34" s="143">
        <v>17</v>
      </c>
      <c r="X34" s="143">
        <v>18</v>
      </c>
      <c r="Y34" s="143">
        <v>19</v>
      </c>
      <c r="Z34" s="143">
        <v>20</v>
      </c>
      <c r="AA34" s="143">
        <v>21</v>
      </c>
      <c r="AB34" s="143">
        <v>22</v>
      </c>
      <c r="AC34" s="143">
        <v>23</v>
      </c>
      <c r="AD34" s="143">
        <v>24</v>
      </c>
      <c r="AE34" s="143">
        <v>25</v>
      </c>
      <c r="AF34" s="143">
        <v>26</v>
      </c>
      <c r="AG34" s="143">
        <v>27</v>
      </c>
      <c r="AH34" s="143">
        <v>28</v>
      </c>
      <c r="AI34" s="143">
        <v>29</v>
      </c>
      <c r="AJ34" s="143">
        <v>30</v>
      </c>
      <c r="AK34" s="144">
        <v>31</v>
      </c>
    </row>
    <row r="35" spans="2:37" ht="15.6" customHeight="1">
      <c r="B35" s="310" t="s">
        <v>73</v>
      </c>
      <c r="C35" s="314" t="s">
        <v>68</v>
      </c>
      <c r="D35" s="315"/>
      <c r="E35" s="42" t="s">
        <v>69</v>
      </c>
      <c r="F35" s="145" t="e">
        <f>SUM(G35:AK35)</f>
        <v>#REF!</v>
      </c>
      <c r="G35" s="43">
        <f>G3+G19</f>
        <v>0</v>
      </c>
      <c r="H35" s="44">
        <f t="shared" ref="H35:AK35" si="6">H3+H19</f>
        <v>0</v>
      </c>
      <c r="I35" s="44">
        <f t="shared" si="6"/>
        <v>0</v>
      </c>
      <c r="J35" s="44">
        <f t="shared" si="6"/>
        <v>0</v>
      </c>
      <c r="K35" s="44">
        <f t="shared" si="6"/>
        <v>0</v>
      </c>
      <c r="L35" s="44">
        <f t="shared" si="6"/>
        <v>0</v>
      </c>
      <c r="M35" s="44">
        <f t="shared" si="6"/>
        <v>0</v>
      </c>
      <c r="N35" s="44">
        <f t="shared" si="6"/>
        <v>4125</v>
      </c>
      <c r="O35" s="44">
        <f t="shared" si="6"/>
        <v>915</v>
      </c>
      <c r="P35" s="44">
        <f t="shared" si="6"/>
        <v>0</v>
      </c>
      <c r="Q35" s="44">
        <f t="shared" si="6"/>
        <v>0</v>
      </c>
      <c r="R35" s="44">
        <f t="shared" si="6"/>
        <v>0</v>
      </c>
      <c r="S35" s="44">
        <f t="shared" si="6"/>
        <v>5459</v>
      </c>
      <c r="T35" s="44">
        <f t="shared" si="6"/>
        <v>875</v>
      </c>
      <c r="U35" s="44">
        <f t="shared" si="6"/>
        <v>0</v>
      </c>
      <c r="V35" s="44">
        <f t="shared" si="6"/>
        <v>0</v>
      </c>
      <c r="W35" s="44">
        <f t="shared" si="6"/>
        <v>0</v>
      </c>
      <c r="X35" s="44">
        <f t="shared" si="6"/>
        <v>0</v>
      </c>
      <c r="Y35" s="44">
        <f t="shared" si="6"/>
        <v>0</v>
      </c>
      <c r="Z35" s="44">
        <f t="shared" si="6"/>
        <v>2425</v>
      </c>
      <c r="AA35" s="44">
        <f t="shared" si="6"/>
        <v>0</v>
      </c>
      <c r="AB35" s="44" t="e">
        <f t="shared" si="6"/>
        <v>#REF!</v>
      </c>
      <c r="AC35" s="44" t="e">
        <f t="shared" si="6"/>
        <v>#REF!</v>
      </c>
      <c r="AD35" s="44" t="e">
        <f t="shared" si="6"/>
        <v>#REF!</v>
      </c>
      <c r="AE35" s="44" t="e">
        <f t="shared" si="6"/>
        <v>#REF!</v>
      </c>
      <c r="AF35" s="44" t="e">
        <f t="shared" si="6"/>
        <v>#REF!</v>
      </c>
      <c r="AG35" s="44" t="e">
        <f t="shared" si="6"/>
        <v>#REF!</v>
      </c>
      <c r="AH35" s="44" t="e">
        <f t="shared" si="6"/>
        <v>#REF!</v>
      </c>
      <c r="AI35" s="44" t="e">
        <f t="shared" si="6"/>
        <v>#REF!</v>
      </c>
      <c r="AJ35" s="44" t="e">
        <f t="shared" si="6"/>
        <v>#REF!</v>
      </c>
      <c r="AK35" s="45" t="e">
        <f t="shared" si="6"/>
        <v>#REF!</v>
      </c>
    </row>
    <row r="36" spans="2:37" ht="16.899999999999999" customHeight="1">
      <c r="B36" s="310"/>
      <c r="C36" s="307" t="s">
        <v>80</v>
      </c>
      <c r="D36" s="308"/>
      <c r="E36" s="46" t="s">
        <v>71</v>
      </c>
      <c r="F36" s="168" t="e">
        <f>SUM(G36:AK36)</f>
        <v>#REF!</v>
      </c>
      <c r="G36" s="169">
        <f>G4+G20</f>
        <v>0</v>
      </c>
      <c r="H36" s="169">
        <f t="shared" ref="H36:AK36" si="7">H4+H20</f>
        <v>0</v>
      </c>
      <c r="I36" s="169">
        <f t="shared" si="7"/>
        <v>0</v>
      </c>
      <c r="J36" s="169">
        <f t="shared" si="7"/>
        <v>0</v>
      </c>
      <c r="K36" s="169">
        <f t="shared" si="7"/>
        <v>0</v>
      </c>
      <c r="L36" s="169">
        <f t="shared" si="7"/>
        <v>0</v>
      </c>
      <c r="M36" s="169">
        <f t="shared" si="7"/>
        <v>0</v>
      </c>
      <c r="N36" s="169">
        <f t="shared" si="7"/>
        <v>380.76923076923072</v>
      </c>
      <c r="O36" s="169">
        <f t="shared" si="7"/>
        <v>84.461538461538467</v>
      </c>
      <c r="P36" s="169">
        <f t="shared" si="7"/>
        <v>0</v>
      </c>
      <c r="Q36" s="169">
        <f t="shared" si="7"/>
        <v>0</v>
      </c>
      <c r="R36" s="169">
        <f t="shared" si="7"/>
        <v>0</v>
      </c>
      <c r="S36" s="169">
        <f t="shared" si="7"/>
        <v>727.86666666666679</v>
      </c>
      <c r="T36" s="169">
        <f t="shared" si="7"/>
        <v>116.66666666666667</v>
      </c>
      <c r="U36" s="169">
        <f t="shared" si="7"/>
        <v>0</v>
      </c>
      <c r="V36" s="169">
        <f t="shared" si="7"/>
        <v>0</v>
      </c>
      <c r="W36" s="169">
        <f t="shared" si="7"/>
        <v>0</v>
      </c>
      <c r="X36" s="169">
        <f t="shared" si="7"/>
        <v>0</v>
      </c>
      <c r="Y36" s="169">
        <f t="shared" si="7"/>
        <v>0</v>
      </c>
      <c r="Z36" s="169">
        <f t="shared" si="7"/>
        <v>246.61016949152543</v>
      </c>
      <c r="AA36" s="169">
        <f t="shared" si="7"/>
        <v>0</v>
      </c>
      <c r="AB36" s="169" t="e">
        <f t="shared" si="7"/>
        <v>#REF!</v>
      </c>
      <c r="AC36" s="169" t="e">
        <f t="shared" si="7"/>
        <v>#REF!</v>
      </c>
      <c r="AD36" s="169" t="e">
        <f t="shared" si="7"/>
        <v>#REF!</v>
      </c>
      <c r="AE36" s="169" t="e">
        <f t="shared" si="7"/>
        <v>#REF!</v>
      </c>
      <c r="AF36" s="169" t="e">
        <f t="shared" si="7"/>
        <v>#REF!</v>
      </c>
      <c r="AG36" s="169" t="e">
        <f t="shared" si="7"/>
        <v>#REF!</v>
      </c>
      <c r="AH36" s="169" t="e">
        <f t="shared" si="7"/>
        <v>#REF!</v>
      </c>
      <c r="AI36" s="169" t="e">
        <f t="shared" si="7"/>
        <v>#REF!</v>
      </c>
      <c r="AJ36" s="169" t="e">
        <f t="shared" si="7"/>
        <v>#REF!</v>
      </c>
      <c r="AK36" s="169" t="e">
        <f t="shared" si="7"/>
        <v>#REF!</v>
      </c>
    </row>
    <row r="37" spans="2:37">
      <c r="B37" s="311"/>
      <c r="C37" s="316" t="s">
        <v>70</v>
      </c>
      <c r="D37" s="317"/>
      <c r="E37" s="46" t="s">
        <v>71</v>
      </c>
      <c r="F37" s="146" t="e">
        <f t="shared" ref="F37" si="8">SUM(G37:AK37)</f>
        <v>#REF!</v>
      </c>
      <c r="G37" s="47">
        <f t="shared" ref="G37:AK37" si="9">G5+G21</f>
        <v>0</v>
      </c>
      <c r="H37" s="48">
        <f t="shared" si="9"/>
        <v>0</v>
      </c>
      <c r="I37" s="48">
        <f t="shared" si="9"/>
        <v>0</v>
      </c>
      <c r="J37" s="48">
        <f t="shared" si="9"/>
        <v>0</v>
      </c>
      <c r="K37" s="48">
        <f t="shared" si="9"/>
        <v>0</v>
      </c>
      <c r="L37" s="48">
        <f t="shared" si="9"/>
        <v>0</v>
      </c>
      <c r="M37" s="48">
        <f t="shared" si="9"/>
        <v>0</v>
      </c>
      <c r="N37" s="48">
        <f t="shared" si="9"/>
        <v>1320</v>
      </c>
      <c r="O37" s="48">
        <f t="shared" si="9"/>
        <v>300</v>
      </c>
      <c r="P37" s="48">
        <f t="shared" si="9"/>
        <v>0</v>
      </c>
      <c r="Q37" s="48">
        <f t="shared" si="9"/>
        <v>0</v>
      </c>
      <c r="R37" s="48">
        <f t="shared" si="9"/>
        <v>0</v>
      </c>
      <c r="S37" s="48">
        <f t="shared" si="9"/>
        <v>1440</v>
      </c>
      <c r="T37" s="48">
        <f t="shared" si="9"/>
        <v>300</v>
      </c>
      <c r="U37" s="48">
        <f t="shared" si="9"/>
        <v>0</v>
      </c>
      <c r="V37" s="48">
        <f t="shared" si="9"/>
        <v>0</v>
      </c>
      <c r="W37" s="48">
        <f t="shared" si="9"/>
        <v>0</v>
      </c>
      <c r="X37" s="48">
        <f t="shared" si="9"/>
        <v>0</v>
      </c>
      <c r="Y37" s="48">
        <f t="shared" si="9"/>
        <v>0</v>
      </c>
      <c r="Z37" s="48">
        <f t="shared" si="9"/>
        <v>529.99999999999989</v>
      </c>
      <c r="AA37" s="48">
        <f t="shared" si="9"/>
        <v>0</v>
      </c>
      <c r="AB37" s="48" t="e">
        <f t="shared" si="9"/>
        <v>#REF!</v>
      </c>
      <c r="AC37" s="48" t="e">
        <f t="shared" si="9"/>
        <v>#REF!</v>
      </c>
      <c r="AD37" s="48" t="e">
        <f t="shared" si="9"/>
        <v>#REF!</v>
      </c>
      <c r="AE37" s="48" t="e">
        <f t="shared" si="9"/>
        <v>#REF!</v>
      </c>
      <c r="AF37" s="48" t="e">
        <f t="shared" si="9"/>
        <v>#REF!</v>
      </c>
      <c r="AG37" s="48" t="e">
        <f t="shared" si="9"/>
        <v>#REF!</v>
      </c>
      <c r="AH37" s="48" t="e">
        <f t="shared" si="9"/>
        <v>#REF!</v>
      </c>
      <c r="AI37" s="48" t="e">
        <f t="shared" si="9"/>
        <v>#REF!</v>
      </c>
      <c r="AJ37" s="48" t="e">
        <f t="shared" si="9"/>
        <v>#REF!</v>
      </c>
      <c r="AK37" s="49" t="e">
        <f t="shared" si="9"/>
        <v>#REF!</v>
      </c>
    </row>
    <row r="38" spans="2:37" ht="4.5" customHeight="1">
      <c r="B38" s="311"/>
      <c r="C38" s="147"/>
      <c r="D38" s="148"/>
      <c r="E38" s="160"/>
      <c r="F38" s="161"/>
      <c r="G38" s="162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4"/>
    </row>
    <row r="39" spans="2:37" ht="15.6" customHeight="1">
      <c r="B39" s="311"/>
      <c r="C39" s="318" t="s">
        <v>26</v>
      </c>
      <c r="D39" s="149" t="s">
        <v>17</v>
      </c>
      <c r="E39" s="50" t="s">
        <v>71</v>
      </c>
      <c r="F39" s="150" t="e">
        <f t="shared" ref="F39:F47" si="10">SUM(G39:AK39)</f>
        <v>#REF!</v>
      </c>
      <c r="G39" s="51">
        <f t="shared" ref="G39:AK39" si="11">G7+G23</f>
        <v>0</v>
      </c>
      <c r="H39" s="52">
        <f t="shared" si="11"/>
        <v>0</v>
      </c>
      <c r="I39" s="52">
        <f t="shared" si="11"/>
        <v>0</v>
      </c>
      <c r="J39" s="52">
        <f t="shared" si="11"/>
        <v>0</v>
      </c>
      <c r="K39" s="52">
        <f t="shared" si="11"/>
        <v>0</v>
      </c>
      <c r="L39" s="52">
        <f t="shared" si="11"/>
        <v>0</v>
      </c>
      <c r="M39" s="52">
        <f t="shared" si="11"/>
        <v>0</v>
      </c>
      <c r="N39" s="52">
        <f t="shared" si="11"/>
        <v>0</v>
      </c>
      <c r="O39" s="52">
        <f t="shared" si="11"/>
        <v>20.000000000000089</v>
      </c>
      <c r="P39" s="52">
        <f t="shared" si="11"/>
        <v>0</v>
      </c>
      <c r="Q39" s="52">
        <f t="shared" si="11"/>
        <v>0</v>
      </c>
      <c r="R39" s="52">
        <f t="shared" si="11"/>
        <v>0</v>
      </c>
      <c r="S39" s="52">
        <f t="shared" si="11"/>
        <v>0</v>
      </c>
      <c r="T39" s="52">
        <f t="shared" si="11"/>
        <v>0</v>
      </c>
      <c r="U39" s="52">
        <f t="shared" si="11"/>
        <v>0</v>
      </c>
      <c r="V39" s="52">
        <f t="shared" si="11"/>
        <v>0</v>
      </c>
      <c r="W39" s="52">
        <f t="shared" si="11"/>
        <v>0</v>
      </c>
      <c r="X39" s="52">
        <f t="shared" si="11"/>
        <v>0</v>
      </c>
      <c r="Y39" s="52">
        <f t="shared" si="11"/>
        <v>0</v>
      </c>
      <c r="Z39" s="52">
        <f t="shared" si="11"/>
        <v>19.999999999999929</v>
      </c>
      <c r="AA39" s="52">
        <f t="shared" si="11"/>
        <v>0</v>
      </c>
      <c r="AB39" s="52" t="e">
        <f t="shared" si="11"/>
        <v>#REF!</v>
      </c>
      <c r="AC39" s="52" t="e">
        <f t="shared" si="11"/>
        <v>#REF!</v>
      </c>
      <c r="AD39" s="52" t="e">
        <f t="shared" si="11"/>
        <v>#REF!</v>
      </c>
      <c r="AE39" s="52" t="e">
        <f t="shared" si="11"/>
        <v>#REF!</v>
      </c>
      <c r="AF39" s="52" t="e">
        <f t="shared" si="11"/>
        <v>#REF!</v>
      </c>
      <c r="AG39" s="52" t="e">
        <f t="shared" si="11"/>
        <v>#REF!</v>
      </c>
      <c r="AH39" s="52" t="e">
        <f t="shared" si="11"/>
        <v>#REF!</v>
      </c>
      <c r="AI39" s="52" t="e">
        <f t="shared" si="11"/>
        <v>#REF!</v>
      </c>
      <c r="AJ39" s="52" t="e">
        <f t="shared" si="11"/>
        <v>#REF!</v>
      </c>
      <c r="AK39" s="53" t="e">
        <f t="shared" si="11"/>
        <v>#REF!</v>
      </c>
    </row>
    <row r="40" spans="2:37">
      <c r="B40" s="311"/>
      <c r="C40" s="318"/>
      <c r="D40" s="151" t="s">
        <v>18</v>
      </c>
      <c r="E40" s="54" t="s">
        <v>71</v>
      </c>
      <c r="F40" s="152" t="e">
        <f t="shared" si="10"/>
        <v>#REF!</v>
      </c>
      <c r="G40" s="55">
        <f t="shared" ref="G40:AK40" si="12">G8+G24</f>
        <v>0</v>
      </c>
      <c r="H40" s="56">
        <f t="shared" si="12"/>
        <v>0</v>
      </c>
      <c r="I40" s="56">
        <f t="shared" si="12"/>
        <v>0</v>
      </c>
      <c r="J40" s="56">
        <f t="shared" si="12"/>
        <v>0</v>
      </c>
      <c r="K40" s="56">
        <f t="shared" si="12"/>
        <v>0</v>
      </c>
      <c r="L40" s="56">
        <f t="shared" si="12"/>
        <v>0</v>
      </c>
      <c r="M40" s="56">
        <f t="shared" si="12"/>
        <v>0</v>
      </c>
      <c r="N40" s="56">
        <f t="shared" si="12"/>
        <v>0</v>
      </c>
      <c r="O40" s="56">
        <f t="shared" si="12"/>
        <v>0</v>
      </c>
      <c r="P40" s="56">
        <f t="shared" si="12"/>
        <v>0</v>
      </c>
      <c r="Q40" s="56">
        <f t="shared" si="12"/>
        <v>0</v>
      </c>
      <c r="R40" s="56">
        <f t="shared" si="12"/>
        <v>0</v>
      </c>
      <c r="S40" s="56">
        <f t="shared" si="12"/>
        <v>0</v>
      </c>
      <c r="T40" s="56">
        <f t="shared" si="12"/>
        <v>0</v>
      </c>
      <c r="U40" s="56">
        <f t="shared" si="12"/>
        <v>0</v>
      </c>
      <c r="V40" s="56">
        <f t="shared" si="12"/>
        <v>0</v>
      </c>
      <c r="W40" s="56">
        <f t="shared" si="12"/>
        <v>0</v>
      </c>
      <c r="X40" s="56">
        <f t="shared" si="12"/>
        <v>0</v>
      </c>
      <c r="Y40" s="56">
        <f t="shared" si="12"/>
        <v>0</v>
      </c>
      <c r="Z40" s="56">
        <f t="shared" si="12"/>
        <v>0</v>
      </c>
      <c r="AA40" s="56">
        <f t="shared" si="12"/>
        <v>0</v>
      </c>
      <c r="AB40" s="56" t="e">
        <f t="shared" si="12"/>
        <v>#REF!</v>
      </c>
      <c r="AC40" s="56" t="e">
        <f t="shared" si="12"/>
        <v>#REF!</v>
      </c>
      <c r="AD40" s="56" t="e">
        <f t="shared" si="12"/>
        <v>#REF!</v>
      </c>
      <c r="AE40" s="56" t="e">
        <f t="shared" si="12"/>
        <v>#REF!</v>
      </c>
      <c r="AF40" s="56" t="e">
        <f t="shared" si="12"/>
        <v>#REF!</v>
      </c>
      <c r="AG40" s="56" t="e">
        <f t="shared" si="12"/>
        <v>#REF!</v>
      </c>
      <c r="AH40" s="56" t="e">
        <f t="shared" si="12"/>
        <v>#REF!</v>
      </c>
      <c r="AI40" s="56" t="e">
        <f t="shared" si="12"/>
        <v>#REF!</v>
      </c>
      <c r="AJ40" s="56" t="e">
        <f t="shared" si="12"/>
        <v>#REF!</v>
      </c>
      <c r="AK40" s="57" t="e">
        <f t="shared" si="12"/>
        <v>#REF!</v>
      </c>
    </row>
    <row r="41" spans="2:37">
      <c r="B41" s="311"/>
      <c r="C41" s="318"/>
      <c r="D41" s="151" t="s">
        <v>19</v>
      </c>
      <c r="E41" s="54" t="s">
        <v>71</v>
      </c>
      <c r="F41" s="152" t="e">
        <f t="shared" si="10"/>
        <v>#REF!</v>
      </c>
      <c r="G41" s="55">
        <f t="shared" ref="G41:AK41" si="13">G9+G25</f>
        <v>0</v>
      </c>
      <c r="H41" s="56">
        <f t="shared" si="13"/>
        <v>0</v>
      </c>
      <c r="I41" s="56">
        <f t="shared" si="13"/>
        <v>0</v>
      </c>
      <c r="J41" s="56">
        <f t="shared" si="13"/>
        <v>0</v>
      </c>
      <c r="K41" s="56">
        <f t="shared" si="13"/>
        <v>0</v>
      </c>
      <c r="L41" s="56">
        <f t="shared" si="13"/>
        <v>0</v>
      </c>
      <c r="M41" s="56">
        <f t="shared" si="13"/>
        <v>0</v>
      </c>
      <c r="N41" s="56">
        <f t="shared" si="13"/>
        <v>941</v>
      </c>
      <c r="O41" s="56">
        <f t="shared" si="13"/>
        <v>219.99999999999994</v>
      </c>
      <c r="P41" s="56">
        <f t="shared" si="13"/>
        <v>0</v>
      </c>
      <c r="Q41" s="56">
        <f t="shared" si="13"/>
        <v>0</v>
      </c>
      <c r="R41" s="56">
        <f t="shared" si="13"/>
        <v>0</v>
      </c>
      <c r="S41" s="56">
        <f t="shared" si="13"/>
        <v>471.99999999999989</v>
      </c>
      <c r="T41" s="56">
        <f t="shared" si="13"/>
        <v>136.00000000000009</v>
      </c>
      <c r="U41" s="56">
        <f t="shared" si="13"/>
        <v>0</v>
      </c>
      <c r="V41" s="56">
        <f t="shared" si="13"/>
        <v>0</v>
      </c>
      <c r="W41" s="56">
        <f t="shared" si="13"/>
        <v>0</v>
      </c>
      <c r="X41" s="56">
        <f t="shared" si="13"/>
        <v>0</v>
      </c>
      <c r="Y41" s="56">
        <f t="shared" si="13"/>
        <v>0</v>
      </c>
      <c r="Z41" s="56">
        <f t="shared" si="13"/>
        <v>253</v>
      </c>
      <c r="AA41" s="56">
        <f t="shared" si="13"/>
        <v>0</v>
      </c>
      <c r="AB41" s="56" t="e">
        <f t="shared" si="13"/>
        <v>#REF!</v>
      </c>
      <c r="AC41" s="56" t="e">
        <f t="shared" si="13"/>
        <v>#REF!</v>
      </c>
      <c r="AD41" s="56" t="e">
        <f t="shared" si="13"/>
        <v>#REF!</v>
      </c>
      <c r="AE41" s="56" t="e">
        <f t="shared" si="13"/>
        <v>#REF!</v>
      </c>
      <c r="AF41" s="56" t="e">
        <f t="shared" si="13"/>
        <v>#REF!</v>
      </c>
      <c r="AG41" s="56" t="e">
        <f t="shared" si="13"/>
        <v>#REF!</v>
      </c>
      <c r="AH41" s="56" t="e">
        <f t="shared" si="13"/>
        <v>#REF!</v>
      </c>
      <c r="AI41" s="56" t="e">
        <f t="shared" si="13"/>
        <v>#REF!</v>
      </c>
      <c r="AJ41" s="56" t="e">
        <f t="shared" si="13"/>
        <v>#REF!</v>
      </c>
      <c r="AK41" s="57" t="e">
        <f t="shared" si="13"/>
        <v>#REF!</v>
      </c>
    </row>
    <row r="42" spans="2:37">
      <c r="B42" s="311"/>
      <c r="C42" s="318"/>
      <c r="D42" s="151" t="s">
        <v>20</v>
      </c>
      <c r="E42" s="54" t="s">
        <v>71</v>
      </c>
      <c r="F42" s="152" t="e">
        <f t="shared" si="10"/>
        <v>#REF!</v>
      </c>
      <c r="G42" s="55">
        <f t="shared" ref="G42:AK42" si="14">G10+G26</f>
        <v>0</v>
      </c>
      <c r="H42" s="56">
        <f t="shared" si="14"/>
        <v>0</v>
      </c>
      <c r="I42" s="56">
        <f t="shared" si="14"/>
        <v>0</v>
      </c>
      <c r="J42" s="56">
        <f t="shared" si="14"/>
        <v>0</v>
      </c>
      <c r="K42" s="56">
        <f t="shared" si="14"/>
        <v>0</v>
      </c>
      <c r="L42" s="56">
        <f t="shared" si="14"/>
        <v>0</v>
      </c>
      <c r="M42" s="56">
        <f t="shared" si="14"/>
        <v>0</v>
      </c>
      <c r="N42" s="56">
        <f t="shared" si="14"/>
        <v>0</v>
      </c>
      <c r="O42" s="56">
        <f t="shared" si="14"/>
        <v>0</v>
      </c>
      <c r="P42" s="56">
        <f t="shared" si="14"/>
        <v>0</v>
      </c>
      <c r="Q42" s="56">
        <f t="shared" si="14"/>
        <v>0</v>
      </c>
      <c r="R42" s="56">
        <f t="shared" si="14"/>
        <v>0</v>
      </c>
      <c r="S42" s="56">
        <f t="shared" si="14"/>
        <v>0</v>
      </c>
      <c r="T42" s="56">
        <f t="shared" si="14"/>
        <v>0</v>
      </c>
      <c r="U42" s="56">
        <f t="shared" si="14"/>
        <v>0</v>
      </c>
      <c r="V42" s="56">
        <f t="shared" si="14"/>
        <v>0</v>
      </c>
      <c r="W42" s="56">
        <f t="shared" si="14"/>
        <v>0</v>
      </c>
      <c r="X42" s="56">
        <f t="shared" si="14"/>
        <v>0</v>
      </c>
      <c r="Y42" s="56">
        <f t="shared" si="14"/>
        <v>0</v>
      </c>
      <c r="Z42" s="56">
        <f t="shared" si="14"/>
        <v>0</v>
      </c>
      <c r="AA42" s="56">
        <f t="shared" si="14"/>
        <v>0</v>
      </c>
      <c r="AB42" s="56" t="e">
        <f t="shared" si="14"/>
        <v>#REF!</v>
      </c>
      <c r="AC42" s="56" t="e">
        <f t="shared" si="14"/>
        <v>#REF!</v>
      </c>
      <c r="AD42" s="56" t="e">
        <f t="shared" si="14"/>
        <v>#REF!</v>
      </c>
      <c r="AE42" s="56" t="e">
        <f t="shared" si="14"/>
        <v>#REF!</v>
      </c>
      <c r="AF42" s="56" t="e">
        <f t="shared" si="14"/>
        <v>#REF!</v>
      </c>
      <c r="AG42" s="56" t="e">
        <f t="shared" si="14"/>
        <v>#REF!</v>
      </c>
      <c r="AH42" s="56" t="e">
        <f t="shared" si="14"/>
        <v>#REF!</v>
      </c>
      <c r="AI42" s="56" t="e">
        <f t="shared" si="14"/>
        <v>#REF!</v>
      </c>
      <c r="AJ42" s="56" t="e">
        <f t="shared" si="14"/>
        <v>#REF!</v>
      </c>
      <c r="AK42" s="57" t="e">
        <f t="shared" si="14"/>
        <v>#REF!</v>
      </c>
    </row>
    <row r="43" spans="2:37">
      <c r="B43" s="311"/>
      <c r="C43" s="318"/>
      <c r="D43" s="151" t="s">
        <v>27</v>
      </c>
      <c r="E43" s="54" t="s">
        <v>71</v>
      </c>
      <c r="F43" s="152" t="e">
        <f t="shared" si="10"/>
        <v>#REF!</v>
      </c>
      <c r="G43" s="55">
        <f t="shared" ref="G43:AK43" si="15">G11+G27</f>
        <v>0</v>
      </c>
      <c r="H43" s="56">
        <f t="shared" si="15"/>
        <v>0</v>
      </c>
      <c r="I43" s="56">
        <f t="shared" si="15"/>
        <v>0</v>
      </c>
      <c r="J43" s="56">
        <f t="shared" si="15"/>
        <v>0</v>
      </c>
      <c r="K43" s="56">
        <f t="shared" si="15"/>
        <v>0</v>
      </c>
      <c r="L43" s="56">
        <f t="shared" si="15"/>
        <v>0</v>
      </c>
      <c r="M43" s="56">
        <f t="shared" si="15"/>
        <v>0</v>
      </c>
      <c r="N43" s="56">
        <f t="shared" si="15"/>
        <v>0</v>
      </c>
      <c r="O43" s="56">
        <f t="shared" si="15"/>
        <v>0</v>
      </c>
      <c r="P43" s="56">
        <f t="shared" si="15"/>
        <v>0</v>
      </c>
      <c r="Q43" s="56">
        <f t="shared" si="15"/>
        <v>0</v>
      </c>
      <c r="R43" s="56">
        <f t="shared" si="15"/>
        <v>0</v>
      </c>
      <c r="S43" s="56">
        <f t="shared" si="15"/>
        <v>0</v>
      </c>
      <c r="T43" s="56">
        <f t="shared" si="15"/>
        <v>0</v>
      </c>
      <c r="U43" s="56">
        <f t="shared" si="15"/>
        <v>0</v>
      </c>
      <c r="V43" s="56">
        <f t="shared" si="15"/>
        <v>0</v>
      </c>
      <c r="W43" s="56">
        <f t="shared" si="15"/>
        <v>0</v>
      </c>
      <c r="X43" s="56">
        <f t="shared" si="15"/>
        <v>0</v>
      </c>
      <c r="Y43" s="56">
        <f t="shared" si="15"/>
        <v>0</v>
      </c>
      <c r="Z43" s="56">
        <f t="shared" si="15"/>
        <v>9.9999999999999645</v>
      </c>
      <c r="AA43" s="56">
        <f t="shared" si="15"/>
        <v>0</v>
      </c>
      <c r="AB43" s="56" t="e">
        <f t="shared" si="15"/>
        <v>#REF!</v>
      </c>
      <c r="AC43" s="56" t="e">
        <f t="shared" si="15"/>
        <v>#REF!</v>
      </c>
      <c r="AD43" s="56" t="e">
        <f t="shared" si="15"/>
        <v>#REF!</v>
      </c>
      <c r="AE43" s="56" t="e">
        <f t="shared" si="15"/>
        <v>#REF!</v>
      </c>
      <c r="AF43" s="56" t="e">
        <f t="shared" si="15"/>
        <v>#REF!</v>
      </c>
      <c r="AG43" s="56" t="e">
        <f t="shared" si="15"/>
        <v>#REF!</v>
      </c>
      <c r="AH43" s="56" t="e">
        <f t="shared" si="15"/>
        <v>#REF!</v>
      </c>
      <c r="AI43" s="56" t="e">
        <f t="shared" si="15"/>
        <v>#REF!</v>
      </c>
      <c r="AJ43" s="56" t="e">
        <f t="shared" si="15"/>
        <v>#REF!</v>
      </c>
      <c r="AK43" s="57" t="e">
        <f t="shared" si="15"/>
        <v>#REF!</v>
      </c>
    </row>
    <row r="44" spans="2:37">
      <c r="B44" s="311"/>
      <c r="C44" s="318"/>
      <c r="D44" s="153" t="s">
        <v>21</v>
      </c>
      <c r="E44" s="54" t="s">
        <v>71</v>
      </c>
      <c r="F44" s="152" t="e">
        <f t="shared" si="10"/>
        <v>#REF!</v>
      </c>
      <c r="G44" s="55">
        <f t="shared" ref="G44:AK44" si="16">G12+G28</f>
        <v>0</v>
      </c>
      <c r="H44" s="56">
        <f t="shared" si="16"/>
        <v>0</v>
      </c>
      <c r="I44" s="56">
        <f t="shared" si="16"/>
        <v>0</v>
      </c>
      <c r="J44" s="56">
        <f t="shared" si="16"/>
        <v>0</v>
      </c>
      <c r="K44" s="56">
        <f t="shared" si="16"/>
        <v>0</v>
      </c>
      <c r="L44" s="56">
        <f t="shared" si="16"/>
        <v>0</v>
      </c>
      <c r="M44" s="56">
        <f t="shared" si="16"/>
        <v>0</v>
      </c>
      <c r="N44" s="56">
        <f t="shared" si="16"/>
        <v>0</v>
      </c>
      <c r="O44" s="56">
        <f t="shared" si="16"/>
        <v>0</v>
      </c>
      <c r="P44" s="56">
        <f t="shared" si="16"/>
        <v>0</v>
      </c>
      <c r="Q44" s="56">
        <f t="shared" si="16"/>
        <v>0</v>
      </c>
      <c r="R44" s="56">
        <f t="shared" si="16"/>
        <v>0</v>
      </c>
      <c r="S44" s="56">
        <f t="shared" si="16"/>
        <v>0</v>
      </c>
      <c r="T44" s="56">
        <f t="shared" si="16"/>
        <v>0</v>
      </c>
      <c r="U44" s="56">
        <f t="shared" si="16"/>
        <v>0</v>
      </c>
      <c r="V44" s="56">
        <f t="shared" si="16"/>
        <v>0</v>
      </c>
      <c r="W44" s="56">
        <f t="shared" si="16"/>
        <v>0</v>
      </c>
      <c r="X44" s="56">
        <f t="shared" si="16"/>
        <v>0</v>
      </c>
      <c r="Y44" s="56">
        <f t="shared" si="16"/>
        <v>0</v>
      </c>
      <c r="Z44" s="56">
        <f t="shared" si="16"/>
        <v>0</v>
      </c>
      <c r="AA44" s="56">
        <f t="shared" si="16"/>
        <v>0</v>
      </c>
      <c r="AB44" s="56" t="e">
        <f t="shared" si="16"/>
        <v>#REF!</v>
      </c>
      <c r="AC44" s="56" t="e">
        <f t="shared" si="16"/>
        <v>#REF!</v>
      </c>
      <c r="AD44" s="56" t="e">
        <f t="shared" si="16"/>
        <v>#REF!</v>
      </c>
      <c r="AE44" s="56" t="e">
        <f t="shared" si="16"/>
        <v>#REF!</v>
      </c>
      <c r="AF44" s="56" t="e">
        <f t="shared" si="16"/>
        <v>#REF!</v>
      </c>
      <c r="AG44" s="56" t="e">
        <f t="shared" si="16"/>
        <v>#REF!</v>
      </c>
      <c r="AH44" s="56" t="e">
        <f t="shared" si="16"/>
        <v>#REF!</v>
      </c>
      <c r="AI44" s="56" t="e">
        <f t="shared" si="16"/>
        <v>#REF!</v>
      </c>
      <c r="AJ44" s="56" t="e">
        <f t="shared" si="16"/>
        <v>#REF!</v>
      </c>
      <c r="AK44" s="57" t="e">
        <f t="shared" si="16"/>
        <v>#REF!</v>
      </c>
    </row>
    <row r="45" spans="2:37">
      <c r="B45" s="311"/>
      <c r="C45" s="318"/>
      <c r="D45" s="153" t="s">
        <v>39</v>
      </c>
      <c r="E45" s="54" t="s">
        <v>71</v>
      </c>
      <c r="F45" s="152" t="e">
        <f t="shared" si="10"/>
        <v>#REF!</v>
      </c>
      <c r="G45" s="55">
        <f t="shared" ref="G45:AK45" si="17">G13+G29</f>
        <v>0</v>
      </c>
      <c r="H45" s="56">
        <f t="shared" si="17"/>
        <v>0</v>
      </c>
      <c r="I45" s="56">
        <f t="shared" si="17"/>
        <v>0</v>
      </c>
      <c r="J45" s="56">
        <f t="shared" si="17"/>
        <v>0</v>
      </c>
      <c r="K45" s="56">
        <f t="shared" si="17"/>
        <v>0</v>
      </c>
      <c r="L45" s="56">
        <f t="shared" si="17"/>
        <v>0</v>
      </c>
      <c r="M45" s="56">
        <f t="shared" si="17"/>
        <v>0</v>
      </c>
      <c r="N45" s="56">
        <f t="shared" si="17"/>
        <v>0</v>
      </c>
      <c r="O45" s="56">
        <f t="shared" si="17"/>
        <v>0</v>
      </c>
      <c r="P45" s="56">
        <f t="shared" si="17"/>
        <v>0</v>
      </c>
      <c r="Q45" s="56">
        <f t="shared" si="17"/>
        <v>0</v>
      </c>
      <c r="R45" s="56">
        <f t="shared" si="17"/>
        <v>0</v>
      </c>
      <c r="S45" s="56">
        <f t="shared" si="17"/>
        <v>0</v>
      </c>
      <c r="T45" s="56">
        <f t="shared" si="17"/>
        <v>0</v>
      </c>
      <c r="U45" s="56">
        <f t="shared" si="17"/>
        <v>0</v>
      </c>
      <c r="V45" s="56">
        <f t="shared" si="17"/>
        <v>0</v>
      </c>
      <c r="W45" s="56">
        <f t="shared" si="17"/>
        <v>0</v>
      </c>
      <c r="X45" s="56">
        <f t="shared" si="17"/>
        <v>0</v>
      </c>
      <c r="Y45" s="56">
        <f t="shared" si="17"/>
        <v>0</v>
      </c>
      <c r="Z45" s="56">
        <f t="shared" si="17"/>
        <v>0</v>
      </c>
      <c r="AA45" s="56">
        <f t="shared" si="17"/>
        <v>0</v>
      </c>
      <c r="AB45" s="56" t="e">
        <f t="shared" si="17"/>
        <v>#REF!</v>
      </c>
      <c r="AC45" s="56" t="e">
        <f t="shared" si="17"/>
        <v>#REF!</v>
      </c>
      <c r="AD45" s="56" t="e">
        <f t="shared" si="17"/>
        <v>#REF!</v>
      </c>
      <c r="AE45" s="56" t="e">
        <f t="shared" si="17"/>
        <v>#REF!</v>
      </c>
      <c r="AF45" s="56" t="e">
        <f t="shared" si="17"/>
        <v>#REF!</v>
      </c>
      <c r="AG45" s="56" t="e">
        <f t="shared" si="17"/>
        <v>#REF!</v>
      </c>
      <c r="AH45" s="56" t="e">
        <f t="shared" si="17"/>
        <v>#REF!</v>
      </c>
      <c r="AI45" s="56" t="e">
        <f t="shared" si="17"/>
        <v>#REF!</v>
      </c>
      <c r="AJ45" s="56" t="e">
        <f t="shared" si="17"/>
        <v>#REF!</v>
      </c>
      <c r="AK45" s="57" t="e">
        <f t="shared" si="17"/>
        <v>#REF!</v>
      </c>
    </row>
    <row r="46" spans="2:37">
      <c r="B46" s="311"/>
      <c r="C46" s="318"/>
      <c r="D46" s="154" t="s">
        <v>22</v>
      </c>
      <c r="E46" s="58" t="s">
        <v>71</v>
      </c>
      <c r="F46" s="155" t="e">
        <f t="shared" si="10"/>
        <v>#REF!</v>
      </c>
      <c r="G46" s="59">
        <f t="shared" ref="G46:AK46" si="18">G14+G30</f>
        <v>0</v>
      </c>
      <c r="H46" s="60">
        <f t="shared" si="18"/>
        <v>0</v>
      </c>
      <c r="I46" s="60">
        <f t="shared" si="18"/>
        <v>0</v>
      </c>
      <c r="J46" s="60">
        <f t="shared" si="18"/>
        <v>0</v>
      </c>
      <c r="K46" s="60">
        <f t="shared" si="18"/>
        <v>0</v>
      </c>
      <c r="L46" s="60">
        <f t="shared" si="18"/>
        <v>0</v>
      </c>
      <c r="M46" s="60">
        <f t="shared" si="18"/>
        <v>0</v>
      </c>
      <c r="N46" s="60">
        <f t="shared" si="18"/>
        <v>0</v>
      </c>
      <c r="O46" s="60">
        <f t="shared" si="18"/>
        <v>0</v>
      </c>
      <c r="P46" s="60">
        <f t="shared" si="18"/>
        <v>0</v>
      </c>
      <c r="Q46" s="60">
        <f t="shared" si="18"/>
        <v>0</v>
      </c>
      <c r="R46" s="60">
        <f t="shared" si="18"/>
        <v>0</v>
      </c>
      <c r="S46" s="60">
        <f t="shared" si="18"/>
        <v>0</v>
      </c>
      <c r="T46" s="60">
        <f t="shared" si="18"/>
        <v>0</v>
      </c>
      <c r="U46" s="60">
        <f t="shared" si="18"/>
        <v>0</v>
      </c>
      <c r="V46" s="60">
        <f t="shared" si="18"/>
        <v>0</v>
      </c>
      <c r="W46" s="60">
        <f t="shared" si="18"/>
        <v>0</v>
      </c>
      <c r="X46" s="60">
        <f t="shared" si="18"/>
        <v>0</v>
      </c>
      <c r="Y46" s="60">
        <f t="shared" si="18"/>
        <v>0</v>
      </c>
      <c r="Z46" s="60">
        <f t="shared" si="18"/>
        <v>0</v>
      </c>
      <c r="AA46" s="60">
        <f t="shared" si="18"/>
        <v>0</v>
      </c>
      <c r="AB46" s="60" t="e">
        <f t="shared" si="18"/>
        <v>#REF!</v>
      </c>
      <c r="AC46" s="60" t="e">
        <f t="shared" si="18"/>
        <v>#REF!</v>
      </c>
      <c r="AD46" s="60" t="e">
        <f t="shared" si="18"/>
        <v>#REF!</v>
      </c>
      <c r="AE46" s="60" t="e">
        <f t="shared" si="18"/>
        <v>#REF!</v>
      </c>
      <c r="AF46" s="60" t="e">
        <f t="shared" si="18"/>
        <v>#REF!</v>
      </c>
      <c r="AG46" s="60" t="e">
        <f t="shared" si="18"/>
        <v>#REF!</v>
      </c>
      <c r="AH46" s="60" t="e">
        <f t="shared" si="18"/>
        <v>#REF!</v>
      </c>
      <c r="AI46" s="60" t="e">
        <f t="shared" si="18"/>
        <v>#REF!</v>
      </c>
      <c r="AJ46" s="60" t="e">
        <f t="shared" si="18"/>
        <v>#REF!</v>
      </c>
      <c r="AK46" s="61" t="e">
        <f t="shared" si="18"/>
        <v>#REF!</v>
      </c>
    </row>
    <row r="47" spans="2:37" ht="16.5" thickBot="1">
      <c r="B47" s="312"/>
      <c r="C47" s="318"/>
      <c r="D47" s="154" t="s">
        <v>81</v>
      </c>
      <c r="E47" s="58" t="s">
        <v>71</v>
      </c>
      <c r="F47" s="155" t="e">
        <f t="shared" si="10"/>
        <v>#REF!</v>
      </c>
      <c r="G47" s="59">
        <f>G15+G31</f>
        <v>0</v>
      </c>
      <c r="H47" s="59">
        <f t="shared" ref="H47:AK47" si="19">H15+H31</f>
        <v>0</v>
      </c>
      <c r="I47" s="59">
        <f t="shared" si="19"/>
        <v>0</v>
      </c>
      <c r="J47" s="59">
        <f t="shared" si="19"/>
        <v>0</v>
      </c>
      <c r="K47" s="59">
        <f t="shared" si="19"/>
        <v>0</v>
      </c>
      <c r="L47" s="59">
        <f t="shared" si="19"/>
        <v>0</v>
      </c>
      <c r="M47" s="59">
        <f t="shared" si="19"/>
        <v>0</v>
      </c>
      <c r="N47" s="59">
        <f t="shared" si="19"/>
        <v>-1.7692307692308304</v>
      </c>
      <c r="O47" s="59">
        <f t="shared" si="19"/>
        <v>-24.461538461538481</v>
      </c>
      <c r="P47" s="59">
        <f t="shared" si="19"/>
        <v>0</v>
      </c>
      <c r="Q47" s="59">
        <f t="shared" si="19"/>
        <v>0</v>
      </c>
      <c r="R47" s="59">
        <f t="shared" si="19"/>
        <v>0</v>
      </c>
      <c r="S47" s="59">
        <f t="shared" si="19"/>
        <v>5.7333333333333201</v>
      </c>
      <c r="T47" s="59">
        <f t="shared" si="19"/>
        <v>47.333333333333229</v>
      </c>
      <c r="U47" s="59">
        <f t="shared" si="19"/>
        <v>0</v>
      </c>
      <c r="V47" s="59">
        <f t="shared" si="19"/>
        <v>0</v>
      </c>
      <c r="W47" s="59">
        <f t="shared" si="19"/>
        <v>0</v>
      </c>
      <c r="X47" s="59">
        <f t="shared" si="19"/>
        <v>0</v>
      </c>
      <c r="Y47" s="59">
        <f t="shared" si="19"/>
        <v>0</v>
      </c>
      <c r="Z47" s="59">
        <f t="shared" si="19"/>
        <v>0</v>
      </c>
      <c r="AA47" s="59">
        <f t="shared" si="19"/>
        <v>0</v>
      </c>
      <c r="AB47" s="59" t="e">
        <f t="shared" si="19"/>
        <v>#REF!</v>
      </c>
      <c r="AC47" s="59" t="e">
        <f t="shared" si="19"/>
        <v>#REF!</v>
      </c>
      <c r="AD47" s="59" t="e">
        <f t="shared" si="19"/>
        <v>#REF!</v>
      </c>
      <c r="AE47" s="59" t="e">
        <f t="shared" si="19"/>
        <v>#REF!</v>
      </c>
      <c r="AF47" s="59" t="e">
        <f t="shared" si="19"/>
        <v>#REF!</v>
      </c>
      <c r="AG47" s="59" t="e">
        <f t="shared" si="19"/>
        <v>#REF!</v>
      </c>
      <c r="AH47" s="59" t="e">
        <f t="shared" si="19"/>
        <v>#REF!</v>
      </c>
      <c r="AI47" s="59" t="e">
        <f t="shared" si="19"/>
        <v>#REF!</v>
      </c>
      <c r="AJ47" s="59" t="e">
        <f t="shared" si="19"/>
        <v>#REF!</v>
      </c>
      <c r="AK47" s="59" t="e">
        <f t="shared" si="19"/>
        <v>#REF!</v>
      </c>
    </row>
    <row r="48" spans="2:37" ht="16.5" thickBot="1">
      <c r="B48" s="313"/>
      <c r="C48" s="318"/>
      <c r="D48" s="140" t="s">
        <v>15</v>
      </c>
      <c r="E48" s="41" t="s">
        <v>71</v>
      </c>
      <c r="F48" s="156" t="e">
        <f>SUM(F39:F46)</f>
        <v>#REF!</v>
      </c>
      <c r="G48" s="157">
        <f t="shared" ref="G48:AK48" si="20">SUM(G39:G46)</f>
        <v>0</v>
      </c>
      <c r="H48" s="158">
        <f t="shared" si="20"/>
        <v>0</v>
      </c>
      <c r="I48" s="158">
        <f t="shared" si="20"/>
        <v>0</v>
      </c>
      <c r="J48" s="158">
        <f t="shared" si="20"/>
        <v>0</v>
      </c>
      <c r="K48" s="158">
        <f t="shared" si="20"/>
        <v>0</v>
      </c>
      <c r="L48" s="158">
        <f t="shared" si="20"/>
        <v>0</v>
      </c>
      <c r="M48" s="158">
        <f t="shared" si="20"/>
        <v>0</v>
      </c>
      <c r="N48" s="158">
        <f t="shared" si="20"/>
        <v>941</v>
      </c>
      <c r="O48" s="158">
        <f t="shared" si="20"/>
        <v>240.00000000000003</v>
      </c>
      <c r="P48" s="158">
        <f t="shared" si="20"/>
        <v>0</v>
      </c>
      <c r="Q48" s="158">
        <f t="shared" si="20"/>
        <v>0</v>
      </c>
      <c r="R48" s="158">
        <f t="shared" si="20"/>
        <v>0</v>
      </c>
      <c r="S48" s="158">
        <f t="shared" si="20"/>
        <v>471.99999999999989</v>
      </c>
      <c r="T48" s="158">
        <f t="shared" si="20"/>
        <v>136.00000000000009</v>
      </c>
      <c r="U48" s="158">
        <f t="shared" si="20"/>
        <v>0</v>
      </c>
      <c r="V48" s="158">
        <f t="shared" si="20"/>
        <v>0</v>
      </c>
      <c r="W48" s="158">
        <f t="shared" si="20"/>
        <v>0</v>
      </c>
      <c r="X48" s="158">
        <f t="shared" si="20"/>
        <v>0</v>
      </c>
      <c r="Y48" s="158">
        <f t="shared" si="20"/>
        <v>0</v>
      </c>
      <c r="Z48" s="158">
        <f t="shared" si="20"/>
        <v>282.99999999999989</v>
      </c>
      <c r="AA48" s="158">
        <f t="shared" si="20"/>
        <v>0</v>
      </c>
      <c r="AB48" s="158" t="e">
        <f t="shared" si="20"/>
        <v>#REF!</v>
      </c>
      <c r="AC48" s="158" t="e">
        <f t="shared" si="20"/>
        <v>#REF!</v>
      </c>
      <c r="AD48" s="158" t="e">
        <f t="shared" si="20"/>
        <v>#REF!</v>
      </c>
      <c r="AE48" s="158" t="e">
        <f t="shared" si="20"/>
        <v>#REF!</v>
      </c>
      <c r="AF48" s="158" t="e">
        <f t="shared" si="20"/>
        <v>#REF!</v>
      </c>
      <c r="AG48" s="158" t="e">
        <f t="shared" si="20"/>
        <v>#REF!</v>
      </c>
      <c r="AH48" s="158" t="e">
        <f t="shared" si="20"/>
        <v>#REF!</v>
      </c>
      <c r="AI48" s="158" t="e">
        <f t="shared" si="20"/>
        <v>#REF!</v>
      </c>
      <c r="AJ48" s="158" t="e">
        <f t="shared" si="20"/>
        <v>#REF!</v>
      </c>
      <c r="AK48" s="159" t="e">
        <f t="shared" si="20"/>
        <v>#REF!</v>
      </c>
    </row>
    <row r="49" spans="2:37">
      <c r="B49" s="172"/>
      <c r="C49" s="172"/>
      <c r="D49" s="172"/>
      <c r="E49" s="172"/>
      <c r="F49" s="173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</row>
    <row r="50" spans="2:37">
      <c r="B50" s="175"/>
      <c r="C50" s="323" t="s">
        <v>82</v>
      </c>
      <c r="D50" s="324"/>
      <c r="E50" s="170" t="s">
        <v>40</v>
      </c>
    </row>
    <row r="51" spans="2:37" ht="35.450000000000003" customHeight="1">
      <c r="C51" s="321" t="s">
        <v>83</v>
      </c>
      <c r="D51" s="322"/>
      <c r="E51" s="171" t="e">
        <f>IF($F36=0,"0",F36/F37)*100</f>
        <v>#REF!</v>
      </c>
    </row>
    <row r="52" spans="2:37" ht="15.6" customHeight="1">
      <c r="C52" s="326" t="s">
        <v>17</v>
      </c>
      <c r="D52" s="327"/>
      <c r="E52" s="171" t="e">
        <f>IF($F39=0,"0",F39/F37)*100</f>
        <v>#REF!</v>
      </c>
    </row>
    <row r="53" spans="2:37">
      <c r="C53" s="326" t="s">
        <v>18</v>
      </c>
      <c r="D53" s="327"/>
      <c r="E53" s="171" t="e">
        <f>IF($F40=0,"0",F40/F37)*100</f>
        <v>#REF!</v>
      </c>
    </row>
    <row r="54" spans="2:37">
      <c r="C54" s="326" t="s">
        <v>19</v>
      </c>
      <c r="D54" s="327"/>
      <c r="E54" s="171" t="e">
        <f>IF($F41=0,"0",F41/F37)*100</f>
        <v>#REF!</v>
      </c>
    </row>
    <row r="55" spans="2:37">
      <c r="C55" s="326" t="s">
        <v>20</v>
      </c>
      <c r="D55" s="327"/>
      <c r="E55" s="171" t="e">
        <f>IF($F42=0,"0",F42/F37)*100</f>
        <v>#REF!</v>
      </c>
    </row>
    <row r="56" spans="2:37">
      <c r="C56" s="326" t="s">
        <v>27</v>
      </c>
      <c r="D56" s="327"/>
      <c r="E56" s="171" t="e">
        <f>IF($F43=0,"0",F43/F37)*100</f>
        <v>#REF!</v>
      </c>
    </row>
    <row r="57" spans="2:37">
      <c r="C57" s="326" t="s">
        <v>21</v>
      </c>
      <c r="D57" s="327"/>
      <c r="E57" s="171" t="e">
        <f t="shared" ref="E57" si="21">IF($F44=0,"0",F44/F42)*100</f>
        <v>#REF!</v>
      </c>
    </row>
    <row r="58" spans="2:37">
      <c r="C58" s="326" t="s">
        <v>39</v>
      </c>
      <c r="D58" s="327"/>
      <c r="E58" s="171" t="e">
        <f>IF($F45=0,"0",F45/F37)*100</f>
        <v>#REF!</v>
      </c>
    </row>
    <row r="59" spans="2:37">
      <c r="C59" s="326" t="s">
        <v>22</v>
      </c>
      <c r="D59" s="327"/>
      <c r="E59" s="171" t="e">
        <f>IF($F46=0,"0",F46/F37)*100</f>
        <v>#REF!</v>
      </c>
    </row>
    <row r="60" spans="2:37">
      <c r="C60" s="326" t="s">
        <v>81</v>
      </c>
      <c r="D60" s="327"/>
      <c r="E60" s="171" t="e">
        <f>IF($F47=0,"0",F47/F37)*100</f>
        <v>#REF!</v>
      </c>
    </row>
    <row r="61" spans="2:37">
      <c r="C61" s="325" t="s">
        <v>84</v>
      </c>
      <c r="D61" s="325"/>
      <c r="E61" s="171" t="e">
        <f>E53+E54+E55+E56+E57+E58+E60</f>
        <v>#REF!</v>
      </c>
    </row>
  </sheetData>
  <sheetProtection formatCells="0" formatColumns="0" formatRows="0" insertColumns="0" insertRows="0" insertHyperlinks="0" deleteColumns="0" deleteRows="0" sort="0" autoFilter="0" pivotTables="0"/>
  <mergeCells count="31">
    <mergeCell ref="C52:D52"/>
    <mergeCell ref="C53:D53"/>
    <mergeCell ref="C54:D54"/>
    <mergeCell ref="C55:D55"/>
    <mergeCell ref="C56:D56"/>
    <mergeCell ref="C61:D61"/>
    <mergeCell ref="C57:D57"/>
    <mergeCell ref="C58:D58"/>
    <mergeCell ref="C59:D59"/>
    <mergeCell ref="C60:D60"/>
    <mergeCell ref="C21:D21"/>
    <mergeCell ref="C23:C32"/>
    <mergeCell ref="C51:D51"/>
    <mergeCell ref="C50:D50"/>
    <mergeCell ref="C34:D34"/>
    <mergeCell ref="C4:D4"/>
    <mergeCell ref="C20:D20"/>
    <mergeCell ref="C36:D36"/>
    <mergeCell ref="B1:D1"/>
    <mergeCell ref="B35:B48"/>
    <mergeCell ref="C35:D35"/>
    <mergeCell ref="C37:D37"/>
    <mergeCell ref="C39:C48"/>
    <mergeCell ref="C2:D2"/>
    <mergeCell ref="B3:B16"/>
    <mergeCell ref="C3:D3"/>
    <mergeCell ref="C5:D5"/>
    <mergeCell ref="C7:C16"/>
    <mergeCell ref="C18:D18"/>
    <mergeCell ref="B19:B32"/>
    <mergeCell ref="C19:D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B229"/>
  <sheetViews>
    <sheetView topLeftCell="A107" zoomScale="70" zoomScaleNormal="70" workbookViewId="0">
      <selection activeCell="F25" sqref="F25:F2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65"/>
      <c r="S1" s="65"/>
      <c r="T1" s="65"/>
      <c r="U1" s="65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66"/>
      <c r="S2" s="66"/>
      <c r="T2" s="66"/>
      <c r="U2" s="66"/>
    </row>
    <row r="3" spans="1:24" ht="18.75" thickBot="1">
      <c r="A3" s="483" t="s">
        <v>58</v>
      </c>
      <c r="B3" s="484"/>
      <c r="C3" s="484"/>
      <c r="D3" s="484"/>
      <c r="E3" s="485"/>
      <c r="F3" s="37" t="s">
        <v>59</v>
      </c>
      <c r="G3" s="38">
        <f>SUM(J21:J32)+SUM(J136:J147)</f>
        <v>0</v>
      </c>
      <c r="H3" s="38">
        <f>SUM(K21:K32)+SUM(K136:K147)</f>
        <v>0</v>
      </c>
      <c r="I3" s="80" t="s">
        <v>45</v>
      </c>
      <c r="J3" s="81">
        <v>650</v>
      </c>
      <c r="K3" s="82" t="s">
        <v>52</v>
      </c>
      <c r="L3" s="83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84"/>
      <c r="N4" s="470" t="s">
        <v>28</v>
      </c>
      <c r="O4" s="471"/>
      <c r="P4" s="471"/>
      <c r="Q4" s="471"/>
      <c r="R4" s="471"/>
      <c r="S4" s="471"/>
      <c r="T4" s="471"/>
      <c r="U4" s="472"/>
      <c r="X4" s="85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67"/>
      <c r="S5" s="67"/>
      <c r="T5" s="67"/>
      <c r="U5" s="86"/>
      <c r="X5" s="87"/>
    </row>
    <row r="6" spans="1:24" ht="14.25">
      <c r="A6" s="69" t="s">
        <v>7</v>
      </c>
      <c r="B6" s="70"/>
      <c r="C6" s="70"/>
      <c r="D6" s="70"/>
      <c r="E6" s="7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71"/>
      <c r="S6" s="71"/>
      <c r="T6" s="71"/>
      <c r="U6" s="88"/>
      <c r="X6" s="87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68"/>
      <c r="S7" s="68"/>
      <c r="T7" s="68"/>
      <c r="U7" s="86"/>
      <c r="X7" s="87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89"/>
      <c r="S8" s="89"/>
      <c r="T8" s="89"/>
      <c r="U8" s="90"/>
      <c r="X8" s="87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78"/>
      <c r="S9" s="78"/>
      <c r="T9" s="78"/>
      <c r="U9" s="78"/>
      <c r="X9" s="87"/>
    </row>
    <row r="10" spans="1:24" ht="15" hidden="1" thickBot="1">
      <c r="A10" s="91"/>
      <c r="B10" s="92"/>
      <c r="C10" s="92"/>
      <c r="D10" s="92"/>
      <c r="E10" s="92"/>
      <c r="F10" s="93"/>
      <c r="G10" s="93"/>
      <c r="H10" s="93"/>
      <c r="I10" s="92"/>
      <c r="J10" s="92"/>
      <c r="K10" s="93"/>
      <c r="L10" s="94"/>
      <c r="N10" s="77"/>
      <c r="O10" s="77"/>
      <c r="P10" s="78"/>
      <c r="Q10" s="78"/>
      <c r="R10" s="78"/>
      <c r="S10" s="78"/>
      <c r="T10" s="78"/>
      <c r="U10" s="78"/>
      <c r="X10" s="87"/>
    </row>
    <row r="11" spans="1:24" ht="15" hidden="1" thickBot="1">
      <c r="A11" s="91"/>
      <c r="B11" s="92"/>
      <c r="C11" s="92"/>
      <c r="D11" s="92"/>
      <c r="E11" s="92"/>
      <c r="F11" s="93"/>
      <c r="G11" s="93"/>
      <c r="H11" s="93"/>
      <c r="I11" s="92"/>
      <c r="J11" s="92"/>
      <c r="K11" s="93"/>
      <c r="L11" s="94"/>
      <c r="N11" s="77"/>
      <c r="O11" s="77"/>
      <c r="P11" s="78"/>
      <c r="Q11" s="78"/>
      <c r="R11" s="78"/>
      <c r="S11" s="78"/>
      <c r="T11" s="78"/>
      <c r="U11" s="78"/>
      <c r="X11" s="87"/>
    </row>
    <row r="12" spans="1:24" ht="15" hidden="1" thickBot="1">
      <c r="A12" s="91"/>
      <c r="B12" s="92"/>
      <c r="C12" s="92"/>
      <c r="D12" s="92"/>
      <c r="E12" s="92"/>
      <c r="F12" s="93"/>
      <c r="G12" s="93"/>
      <c r="H12" s="93"/>
      <c r="I12" s="92"/>
      <c r="J12" s="92"/>
      <c r="K12" s="93"/>
      <c r="L12" s="94"/>
      <c r="N12" s="77"/>
      <c r="O12" s="77"/>
      <c r="P12" s="78"/>
      <c r="Q12" s="78"/>
      <c r="R12" s="78"/>
      <c r="S12" s="78"/>
      <c r="T12" s="78"/>
      <c r="U12" s="78"/>
      <c r="X12" s="87"/>
    </row>
    <row r="13" spans="1:24" ht="15" hidden="1" thickBot="1">
      <c r="A13" s="91"/>
      <c r="B13" s="92"/>
      <c r="C13" s="92"/>
      <c r="D13" s="92"/>
      <c r="E13" s="92"/>
      <c r="F13" s="93"/>
      <c r="G13" s="93"/>
      <c r="H13" s="93"/>
      <c r="I13" s="92"/>
      <c r="J13" s="92"/>
      <c r="K13" s="93"/>
      <c r="L13" s="94"/>
      <c r="N13" s="77"/>
      <c r="O13" s="77"/>
      <c r="P13" s="78"/>
      <c r="Q13" s="78"/>
      <c r="R13" s="78"/>
      <c r="S13" s="78"/>
      <c r="T13" s="78"/>
      <c r="U13" s="78"/>
      <c r="X13" s="87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87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87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87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87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87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95"/>
      <c r="N19" s="433" t="s">
        <v>17</v>
      </c>
      <c r="O19" s="433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78"/>
    </row>
    <row r="20" spans="1:24" ht="14.45" customHeight="1" thickBot="1">
      <c r="A20" s="409"/>
      <c r="B20" s="409"/>
      <c r="C20" s="409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6" t="s">
        <v>40</v>
      </c>
      <c r="N20" s="72" t="s">
        <v>18</v>
      </c>
      <c r="O20" s="72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7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97">
        <f>IF($K21=0,0,K21/J21)</f>
        <v>0</v>
      </c>
      <c r="N21" s="72" t="s">
        <v>19</v>
      </c>
      <c r="O21" s="72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78"/>
      <c r="X21" s="7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98">
        <f>K21-J21</f>
        <v>0</v>
      </c>
      <c r="N22" s="72" t="s">
        <v>20</v>
      </c>
      <c r="O22" s="72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78"/>
      <c r="X22" s="7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99">
        <f>IF($K23=0,0,K23/J23)</f>
        <v>0</v>
      </c>
      <c r="N23" s="72" t="s">
        <v>27</v>
      </c>
      <c r="O23" s="72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78"/>
      <c r="X23" s="7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98">
        <f>K23-J23</f>
        <v>0</v>
      </c>
      <c r="N24" s="73" t="s">
        <v>21</v>
      </c>
      <c r="O24" s="73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78"/>
      <c r="X24" s="7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97">
        <f>IF($K25=0,0,K25/J25)</f>
        <v>0</v>
      </c>
      <c r="N25" s="73" t="s">
        <v>39</v>
      </c>
      <c r="O25" s="73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78"/>
      <c r="X25" s="7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98">
        <f>K25-J25</f>
        <v>0</v>
      </c>
      <c r="N26" s="411" t="s">
        <v>22</v>
      </c>
      <c r="O26" s="411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78"/>
      <c r="X26" s="7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97">
        <f>IF($K27=0,0,K27/J27)</f>
        <v>0</v>
      </c>
      <c r="N27" s="416" t="s">
        <v>15</v>
      </c>
      <c r="O27" s="416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78"/>
      <c r="X27" s="7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98">
        <f>K27-J27</f>
        <v>0</v>
      </c>
      <c r="N28" s="416"/>
      <c r="O28" s="416"/>
      <c r="P28" s="19"/>
      <c r="Q28" s="19"/>
      <c r="R28" s="19"/>
      <c r="S28" s="19"/>
      <c r="T28" s="19"/>
      <c r="U28" s="19"/>
      <c r="V28" s="19"/>
      <c r="W28" s="78"/>
      <c r="X28" s="7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97">
        <f>IF($K29=0,0,K29/J29)</f>
        <v>0</v>
      </c>
      <c r="V29" s="78"/>
      <c r="W29" s="78"/>
      <c r="X29" s="7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98">
        <f>K29-J29</f>
        <v>0</v>
      </c>
      <c r="V30" s="78"/>
      <c r="W30" s="78"/>
      <c r="X30" s="7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97">
        <f>IF($K31=0,0,K31/J31)</f>
        <v>0</v>
      </c>
      <c r="V31" s="78"/>
      <c r="W31" s="78"/>
      <c r="X31" s="7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100">
        <f>K31-J31</f>
        <v>0</v>
      </c>
      <c r="V32" s="78"/>
      <c r="W32" s="78"/>
      <c r="X32" s="78"/>
    </row>
    <row r="33" spans="1:28" s="101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79" t="s">
        <v>77</v>
      </c>
      <c r="K33" s="137" t="s">
        <v>78</v>
      </c>
      <c r="L33" s="393">
        <f>IF($K34=0,0,K34/J34)</f>
        <v>0</v>
      </c>
      <c r="N33"/>
      <c r="O33"/>
      <c r="P33"/>
      <c r="Q33"/>
      <c r="R33"/>
      <c r="S33"/>
      <c r="T33"/>
      <c r="U33"/>
      <c r="V33" s="78"/>
      <c r="W33" s="102"/>
      <c r="X33" s="102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138">
        <f>J21+J23+J25+J27+J29+J31</f>
        <v>0</v>
      </c>
      <c r="K34" s="137">
        <f>K21+K23+K25+K27+K29+K31</f>
        <v>0</v>
      </c>
      <c r="L34" s="394"/>
      <c r="M34" s="78"/>
      <c r="V34" s="78"/>
      <c r="W34" s="78"/>
      <c r="X34" s="7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20"/>
      <c r="J35" s="21"/>
      <c r="K35" s="22"/>
      <c r="L35" s="386" t="s">
        <v>54</v>
      </c>
      <c r="M35" s="405"/>
      <c r="V35" s="78"/>
      <c r="W35" s="103"/>
      <c r="X35" s="103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114"/>
      <c r="J36" s="115"/>
      <c r="K36" s="112"/>
      <c r="L36" s="388"/>
      <c r="M36" s="405"/>
      <c r="V36" s="78"/>
      <c r="W36" s="103"/>
      <c r="X36" s="103"/>
    </row>
    <row r="37" spans="1:28" ht="15.75" thickBot="1">
      <c r="A37" s="406"/>
      <c r="B37" s="407"/>
      <c r="C37" s="407"/>
      <c r="D37" s="407"/>
      <c r="E37" s="408"/>
      <c r="F37" s="62"/>
      <c r="G37" s="116"/>
      <c r="H37" s="117"/>
      <c r="I37" s="118"/>
      <c r="J37" s="119"/>
      <c r="K37" s="120">
        <f>G37</f>
        <v>0</v>
      </c>
      <c r="L37" s="104"/>
      <c r="M37" s="105"/>
      <c r="V37" s="78"/>
      <c r="W37" s="78"/>
      <c r="X37" s="78"/>
    </row>
    <row r="38" spans="1:28" ht="13.5" customHeight="1" thickBot="1">
      <c r="A38" s="374"/>
      <c r="B38" s="375"/>
      <c r="C38" s="375"/>
      <c r="D38" s="375"/>
      <c r="E38" s="376"/>
      <c r="F38" s="62"/>
      <c r="G38" s="121"/>
      <c r="H38" s="106"/>
      <c r="I38" s="107"/>
      <c r="J38" s="108"/>
      <c r="K38" s="17">
        <f t="shared" ref="K38:K42" si="2">G38</f>
        <v>0</v>
      </c>
      <c r="L38" s="64"/>
      <c r="M38" s="105"/>
      <c r="V38" s="78"/>
      <c r="W38" s="78"/>
      <c r="X38" s="78"/>
    </row>
    <row r="39" spans="1:28" ht="13.5" customHeight="1" thickBot="1">
      <c r="A39" s="374"/>
      <c r="B39" s="375"/>
      <c r="C39" s="375"/>
      <c r="D39" s="375"/>
      <c r="E39" s="376"/>
      <c r="F39" s="62"/>
      <c r="G39" s="121"/>
      <c r="H39" s="106"/>
      <c r="I39" s="107"/>
      <c r="J39" s="108"/>
      <c r="K39" s="17">
        <f t="shared" si="2"/>
        <v>0</v>
      </c>
      <c r="L39" s="64"/>
      <c r="M39" s="105"/>
      <c r="V39" s="78"/>
      <c r="W39" s="78"/>
      <c r="X39" s="78"/>
    </row>
    <row r="40" spans="1:28" ht="13.5" customHeight="1" thickBot="1">
      <c r="A40" s="374"/>
      <c r="B40" s="375"/>
      <c r="C40" s="375"/>
      <c r="D40" s="375"/>
      <c r="E40" s="376"/>
      <c r="F40" s="62"/>
      <c r="G40" s="121"/>
      <c r="H40" s="106"/>
      <c r="I40" s="107"/>
      <c r="J40" s="108"/>
      <c r="K40" s="17">
        <f t="shared" si="2"/>
        <v>0</v>
      </c>
      <c r="L40" s="64"/>
      <c r="M40" s="105"/>
      <c r="V40" s="78"/>
      <c r="W40" s="78"/>
      <c r="X40" s="78"/>
    </row>
    <row r="41" spans="1:28" ht="13.5" customHeight="1" thickBot="1">
      <c r="A41" s="374"/>
      <c r="B41" s="375"/>
      <c r="C41" s="375"/>
      <c r="D41" s="375"/>
      <c r="E41" s="376"/>
      <c r="F41" s="62"/>
      <c r="G41" s="121"/>
      <c r="H41" s="106"/>
      <c r="I41" s="107"/>
      <c r="J41" s="108"/>
      <c r="K41" s="17">
        <f t="shared" si="2"/>
        <v>0</v>
      </c>
      <c r="L41" s="64"/>
      <c r="M41" s="105"/>
      <c r="V41" s="78"/>
      <c r="W41" s="78"/>
      <c r="X41" s="78"/>
    </row>
    <row r="42" spans="1:28" ht="13.5" customHeight="1" thickBot="1">
      <c r="A42" s="357"/>
      <c r="B42" s="358"/>
      <c r="C42" s="358"/>
      <c r="D42" s="358"/>
      <c r="E42" s="359"/>
      <c r="F42" s="62"/>
      <c r="G42" s="122"/>
      <c r="H42" s="123"/>
      <c r="I42" s="124"/>
      <c r="J42" s="125"/>
      <c r="K42" s="126">
        <f t="shared" si="2"/>
        <v>0</v>
      </c>
      <c r="L42" s="127"/>
      <c r="M42" s="105"/>
      <c r="V42" s="78"/>
      <c r="W42" s="78"/>
      <c r="X42" s="7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113">
        <f>SUM(K37:K42)</f>
        <v>0</v>
      </c>
      <c r="L43" s="113">
        <f>SUM(L38+L38)</f>
        <v>0</v>
      </c>
      <c r="M43" s="109"/>
      <c r="V43" s="7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84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7" t="s">
        <v>13</v>
      </c>
      <c r="J46" s="28" t="s">
        <v>14</v>
      </c>
      <c r="K46" s="350"/>
      <c r="L46" s="354"/>
      <c r="M46" s="355"/>
      <c r="N46" s="356"/>
      <c r="O46" s="350"/>
      <c r="P46" s="350"/>
      <c r="Q46" s="350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0" customFormat="1" ht="29.25" customHeight="1">
      <c r="A47" s="328">
        <f>A37</f>
        <v>0</v>
      </c>
      <c r="B47" s="23">
        <f>B21</f>
        <v>0</v>
      </c>
      <c r="C47" s="23">
        <f>B47+1/24</f>
        <v>4.1666666666666664E-2</v>
      </c>
      <c r="D47" s="1"/>
      <c r="E47" s="76"/>
      <c r="F47" s="331"/>
      <c r="G47" s="332"/>
      <c r="H47" s="2"/>
      <c r="I47" s="3"/>
      <c r="J47" s="3"/>
      <c r="K47" s="29">
        <f>(J47-I47+(J47&lt;I47))*24*60</f>
        <v>0</v>
      </c>
      <c r="L47" s="333"/>
      <c r="M47" s="334"/>
      <c r="N47" s="335"/>
      <c r="O47" s="35">
        <f t="shared" ref="O47:O110" si="3">IF(H47=$V$5,$F$7,"")</f>
        <v>0</v>
      </c>
      <c r="P47" s="76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1"/>
    </row>
    <row r="48" spans="1:28" s="110" customFormat="1" ht="29.25" customHeight="1">
      <c r="A48" s="329"/>
      <c r="B48" s="24">
        <f>C47</f>
        <v>4.1666666666666664E-2</v>
      </c>
      <c r="C48" s="24">
        <f>B48+1/24</f>
        <v>8.3333333333333329E-2</v>
      </c>
      <c r="D48" s="5"/>
      <c r="E48" s="74"/>
      <c r="F48" s="336"/>
      <c r="G48" s="337"/>
      <c r="H48" s="6"/>
      <c r="I48" s="7"/>
      <c r="J48" s="7"/>
      <c r="K48" s="30">
        <f t="shared" ref="K48:K111" si="4">(J48-I48+(J48&lt;I48))*24*60</f>
        <v>0</v>
      </c>
      <c r="L48" s="338"/>
      <c r="M48" s="339"/>
      <c r="N48" s="340"/>
      <c r="O48" s="36">
        <f t="shared" si="3"/>
        <v>0</v>
      </c>
      <c r="P48" s="74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1"/>
    </row>
    <row r="49" spans="1:28" s="110" customFormat="1" ht="29.25" customHeight="1">
      <c r="A49" s="329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74"/>
      <c r="F49" s="341"/>
      <c r="G49" s="341"/>
      <c r="H49" s="6"/>
      <c r="I49" s="7"/>
      <c r="J49" s="7"/>
      <c r="K49" s="30">
        <f t="shared" si="4"/>
        <v>0</v>
      </c>
      <c r="L49" s="338"/>
      <c r="M49" s="339"/>
      <c r="N49" s="340"/>
      <c r="O49" s="36">
        <f t="shared" si="3"/>
        <v>0</v>
      </c>
      <c r="P49" s="74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1"/>
    </row>
    <row r="50" spans="1:28" s="110" customFormat="1" ht="29.25" customHeight="1">
      <c r="A50" s="329"/>
      <c r="B50" s="24">
        <f t="shared" si="13"/>
        <v>0.125</v>
      </c>
      <c r="C50" s="24">
        <f t="shared" si="14"/>
        <v>0.16666666666666666</v>
      </c>
      <c r="D50" s="5"/>
      <c r="E50" s="74"/>
      <c r="F50" s="341"/>
      <c r="G50" s="341"/>
      <c r="H50" s="6"/>
      <c r="I50" s="7"/>
      <c r="J50" s="7"/>
      <c r="K50" s="30">
        <f t="shared" si="4"/>
        <v>0</v>
      </c>
      <c r="L50" s="338"/>
      <c r="M50" s="339"/>
      <c r="N50" s="340"/>
      <c r="O50" s="36">
        <f t="shared" si="3"/>
        <v>0</v>
      </c>
      <c r="P50" s="74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1"/>
    </row>
    <row r="51" spans="1:28" s="110" customFormat="1" ht="29.25" customHeight="1">
      <c r="A51" s="329"/>
      <c r="B51" s="24">
        <f t="shared" si="13"/>
        <v>0.16666666666666666</v>
      </c>
      <c r="C51" s="24">
        <f t="shared" si="14"/>
        <v>0.20833333333333331</v>
      </c>
      <c r="D51" s="5"/>
      <c r="E51" s="74"/>
      <c r="F51" s="341"/>
      <c r="G51" s="341"/>
      <c r="H51" s="6"/>
      <c r="I51" s="7"/>
      <c r="J51" s="7"/>
      <c r="K51" s="30">
        <f t="shared" si="4"/>
        <v>0</v>
      </c>
      <c r="L51" s="338"/>
      <c r="M51" s="339"/>
      <c r="N51" s="340"/>
      <c r="O51" s="36">
        <f t="shared" si="3"/>
        <v>0</v>
      </c>
      <c r="P51" s="74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1"/>
    </row>
    <row r="52" spans="1:28" s="110" customFormat="1" ht="29.25" customHeight="1">
      <c r="A52" s="329"/>
      <c r="B52" s="24">
        <f t="shared" si="13"/>
        <v>0.20833333333333331</v>
      </c>
      <c r="C52" s="24">
        <f t="shared" si="14"/>
        <v>0.24999999999999997</v>
      </c>
      <c r="D52" s="5"/>
      <c r="E52" s="74"/>
      <c r="F52" s="341"/>
      <c r="G52" s="341"/>
      <c r="H52" s="6"/>
      <c r="I52" s="7"/>
      <c r="J52" s="7"/>
      <c r="K52" s="30">
        <f t="shared" si="4"/>
        <v>0</v>
      </c>
      <c r="L52" s="338"/>
      <c r="M52" s="339"/>
      <c r="N52" s="340"/>
      <c r="O52" s="36">
        <f t="shared" si="3"/>
        <v>0</v>
      </c>
      <c r="P52" s="74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1"/>
    </row>
    <row r="53" spans="1:28" s="110" customFormat="1" ht="29.25" customHeight="1">
      <c r="A53" s="329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341"/>
      <c r="G53" s="341"/>
      <c r="H53" s="6"/>
      <c r="I53" s="7"/>
      <c r="J53" s="7"/>
      <c r="K53" s="30">
        <f t="shared" si="4"/>
        <v>0</v>
      </c>
      <c r="L53" s="338"/>
      <c r="M53" s="339"/>
      <c r="N53" s="340"/>
      <c r="O53" s="36">
        <f t="shared" si="3"/>
        <v>0</v>
      </c>
      <c r="P53" s="74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1"/>
    </row>
    <row r="54" spans="1:28" s="110" customFormat="1" ht="29.25" customHeight="1">
      <c r="A54" s="329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336"/>
      <c r="G54" s="337"/>
      <c r="H54" s="6"/>
      <c r="I54" s="7"/>
      <c r="J54" s="7"/>
      <c r="K54" s="30">
        <f t="shared" si="4"/>
        <v>0</v>
      </c>
      <c r="L54" s="338"/>
      <c r="M54" s="339"/>
      <c r="N54" s="340"/>
      <c r="O54" s="36">
        <f t="shared" si="3"/>
        <v>0</v>
      </c>
      <c r="P54" s="74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1"/>
    </row>
    <row r="55" spans="1:28" s="110" customFormat="1" ht="29.25" customHeight="1">
      <c r="A55" s="329"/>
      <c r="B55" s="24">
        <f t="shared" si="13"/>
        <v>0.33333333333333331</v>
      </c>
      <c r="C55" s="24">
        <f t="shared" si="14"/>
        <v>0.375</v>
      </c>
      <c r="D55" s="5"/>
      <c r="E55" s="9"/>
      <c r="F55" s="336"/>
      <c r="G55" s="337"/>
      <c r="H55" s="6"/>
      <c r="I55" s="7"/>
      <c r="J55" s="7"/>
      <c r="K55" s="30">
        <f t="shared" si="4"/>
        <v>0</v>
      </c>
      <c r="L55" s="338"/>
      <c r="M55" s="339"/>
      <c r="N55" s="340"/>
      <c r="O55" s="36">
        <f t="shared" si="3"/>
        <v>0</v>
      </c>
      <c r="P55" s="74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1"/>
    </row>
    <row r="56" spans="1:28" s="110" customFormat="1" ht="29.25" customHeight="1">
      <c r="A56" s="329"/>
      <c r="B56" s="24">
        <f t="shared" si="13"/>
        <v>0.375</v>
      </c>
      <c r="C56" s="24">
        <f t="shared" si="14"/>
        <v>0.41666666666666669</v>
      </c>
      <c r="D56" s="5"/>
      <c r="E56" s="9"/>
      <c r="F56" s="341"/>
      <c r="G56" s="341"/>
      <c r="H56" s="6"/>
      <c r="I56" s="7"/>
      <c r="J56" s="7"/>
      <c r="K56" s="30">
        <f t="shared" si="4"/>
        <v>0</v>
      </c>
      <c r="L56" s="338"/>
      <c r="M56" s="339"/>
      <c r="N56" s="340"/>
      <c r="O56" s="36">
        <f t="shared" si="3"/>
        <v>0</v>
      </c>
      <c r="P56" s="74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1"/>
    </row>
    <row r="57" spans="1:28" s="110" customFormat="1" ht="29.25" customHeight="1">
      <c r="A57" s="329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341"/>
      <c r="G57" s="341"/>
      <c r="H57" s="6"/>
      <c r="I57" s="7"/>
      <c r="J57" s="7"/>
      <c r="K57" s="30">
        <f t="shared" si="4"/>
        <v>0</v>
      </c>
      <c r="L57" s="338"/>
      <c r="M57" s="339"/>
      <c r="N57" s="340"/>
      <c r="O57" s="36">
        <f t="shared" si="3"/>
        <v>0</v>
      </c>
      <c r="P57" s="74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1"/>
    </row>
    <row r="58" spans="1:28" s="110" customFormat="1" ht="29.25" customHeight="1" thickBot="1">
      <c r="A58" s="330"/>
      <c r="B58" s="25">
        <f t="shared" si="13"/>
        <v>0.45833333333333337</v>
      </c>
      <c r="C58" s="26">
        <f t="shared" si="14"/>
        <v>0.5</v>
      </c>
      <c r="D58" s="11"/>
      <c r="E58" s="11"/>
      <c r="F58" s="342"/>
      <c r="G58" s="342"/>
      <c r="H58" s="6"/>
      <c r="I58" s="13"/>
      <c r="J58" s="13"/>
      <c r="K58" s="31">
        <f t="shared" si="4"/>
        <v>0</v>
      </c>
      <c r="L58" s="343"/>
      <c r="M58" s="344"/>
      <c r="N58" s="345"/>
      <c r="O58" s="74">
        <f t="shared" si="3"/>
        <v>0</v>
      </c>
      <c r="P58" s="75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1"/>
    </row>
    <row r="59" spans="1:28" s="110" customFormat="1" ht="29.25" customHeight="1">
      <c r="A59" s="328">
        <f>A38</f>
        <v>0</v>
      </c>
      <c r="B59" s="23">
        <f>B23</f>
        <v>0</v>
      </c>
      <c r="C59" s="23">
        <f>B59+1/24</f>
        <v>4.1666666666666664E-2</v>
      </c>
      <c r="D59" s="1"/>
      <c r="E59" s="76"/>
      <c r="F59" s="331"/>
      <c r="G59" s="332"/>
      <c r="H59" s="2"/>
      <c r="I59" s="3"/>
      <c r="J59" s="3"/>
      <c r="K59" s="29">
        <f t="shared" si="4"/>
        <v>0</v>
      </c>
      <c r="L59" s="333"/>
      <c r="M59" s="334"/>
      <c r="N59" s="335"/>
      <c r="O59" s="35">
        <f t="shared" si="3"/>
        <v>0</v>
      </c>
      <c r="P59" s="76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1"/>
    </row>
    <row r="60" spans="1:28" s="110" customFormat="1" ht="29.25" customHeight="1">
      <c r="A60" s="329"/>
      <c r="B60" s="24">
        <f>C59</f>
        <v>4.1666666666666664E-2</v>
      </c>
      <c r="C60" s="24">
        <f>B60+1/24</f>
        <v>8.3333333333333329E-2</v>
      </c>
      <c r="D60" s="5"/>
      <c r="E60" s="74"/>
      <c r="F60" s="336"/>
      <c r="G60" s="337"/>
      <c r="H60" s="6"/>
      <c r="I60" s="7"/>
      <c r="J60" s="7"/>
      <c r="K60" s="30">
        <f t="shared" si="4"/>
        <v>0</v>
      </c>
      <c r="L60" s="338"/>
      <c r="M60" s="339"/>
      <c r="N60" s="340"/>
      <c r="O60" s="36">
        <f t="shared" si="3"/>
        <v>0</v>
      </c>
      <c r="P60" s="74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1"/>
    </row>
    <row r="61" spans="1:28" s="110" customFormat="1" ht="29.25" customHeight="1">
      <c r="A61" s="329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74"/>
      <c r="F61" s="341"/>
      <c r="G61" s="341"/>
      <c r="H61" s="6"/>
      <c r="I61" s="7"/>
      <c r="J61" s="7"/>
      <c r="K61" s="30">
        <f t="shared" si="4"/>
        <v>0</v>
      </c>
      <c r="L61" s="338"/>
      <c r="M61" s="339"/>
      <c r="N61" s="340"/>
      <c r="O61" s="36">
        <f t="shared" si="3"/>
        <v>0</v>
      </c>
      <c r="P61" s="74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1"/>
    </row>
    <row r="62" spans="1:28" s="110" customFormat="1" ht="29.25" customHeight="1">
      <c r="A62" s="329"/>
      <c r="B62" s="24">
        <f t="shared" si="15"/>
        <v>0.125</v>
      </c>
      <c r="C62" s="24">
        <f t="shared" si="16"/>
        <v>0.16666666666666666</v>
      </c>
      <c r="D62" s="5"/>
      <c r="E62" s="74"/>
      <c r="F62" s="341"/>
      <c r="G62" s="341"/>
      <c r="H62" s="6"/>
      <c r="I62" s="7"/>
      <c r="J62" s="7"/>
      <c r="K62" s="30">
        <f t="shared" si="4"/>
        <v>0</v>
      </c>
      <c r="L62" s="338"/>
      <c r="M62" s="339"/>
      <c r="N62" s="340"/>
      <c r="O62" s="36">
        <f t="shared" si="3"/>
        <v>0</v>
      </c>
      <c r="P62" s="74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1"/>
    </row>
    <row r="63" spans="1:28" s="110" customFormat="1" ht="29.25" customHeight="1">
      <c r="A63" s="329"/>
      <c r="B63" s="24">
        <f t="shared" si="15"/>
        <v>0.16666666666666666</v>
      </c>
      <c r="C63" s="24">
        <f t="shared" si="16"/>
        <v>0.20833333333333331</v>
      </c>
      <c r="D63" s="5"/>
      <c r="E63" s="74"/>
      <c r="F63" s="341"/>
      <c r="G63" s="341"/>
      <c r="H63" s="6"/>
      <c r="I63" s="7"/>
      <c r="J63" s="7"/>
      <c r="K63" s="30">
        <f t="shared" si="4"/>
        <v>0</v>
      </c>
      <c r="L63" s="338"/>
      <c r="M63" s="339"/>
      <c r="N63" s="340"/>
      <c r="O63" s="36">
        <f t="shared" si="3"/>
        <v>0</v>
      </c>
      <c r="P63" s="74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1"/>
    </row>
    <row r="64" spans="1:28" s="110" customFormat="1" ht="29.25" customHeight="1">
      <c r="A64" s="329"/>
      <c r="B64" s="24">
        <f t="shared" si="15"/>
        <v>0.20833333333333331</v>
      </c>
      <c r="C64" s="24">
        <f t="shared" si="16"/>
        <v>0.24999999999999997</v>
      </c>
      <c r="D64" s="5"/>
      <c r="E64" s="74"/>
      <c r="F64" s="341"/>
      <c r="G64" s="341"/>
      <c r="H64" s="6"/>
      <c r="I64" s="7"/>
      <c r="J64" s="7"/>
      <c r="K64" s="30">
        <f t="shared" si="4"/>
        <v>0</v>
      </c>
      <c r="L64" s="338"/>
      <c r="M64" s="339"/>
      <c r="N64" s="340"/>
      <c r="O64" s="36">
        <f t="shared" si="3"/>
        <v>0</v>
      </c>
      <c r="P64" s="74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1"/>
    </row>
    <row r="65" spans="1:28" s="110" customFormat="1" ht="29.25" customHeight="1">
      <c r="A65" s="329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341"/>
      <c r="G65" s="341"/>
      <c r="H65" s="6"/>
      <c r="I65" s="7"/>
      <c r="J65" s="7"/>
      <c r="K65" s="30">
        <f t="shared" si="4"/>
        <v>0</v>
      </c>
      <c r="L65" s="338"/>
      <c r="M65" s="339"/>
      <c r="N65" s="340"/>
      <c r="O65" s="36">
        <f t="shared" si="3"/>
        <v>0</v>
      </c>
      <c r="P65" s="74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1"/>
    </row>
    <row r="66" spans="1:28" s="110" customFormat="1" ht="29.25" customHeight="1">
      <c r="A66" s="329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336"/>
      <c r="G66" s="337"/>
      <c r="H66" s="6"/>
      <c r="I66" s="7"/>
      <c r="J66" s="7"/>
      <c r="K66" s="30">
        <f t="shared" si="4"/>
        <v>0</v>
      </c>
      <c r="L66" s="338"/>
      <c r="M66" s="339"/>
      <c r="N66" s="340"/>
      <c r="O66" s="36">
        <f t="shared" si="3"/>
        <v>0</v>
      </c>
      <c r="P66" s="74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1"/>
    </row>
    <row r="67" spans="1:28" s="110" customFormat="1" ht="29.25" customHeight="1">
      <c r="A67" s="329"/>
      <c r="B67" s="24">
        <f t="shared" si="15"/>
        <v>0.33333333333333331</v>
      </c>
      <c r="C67" s="24">
        <f t="shared" si="16"/>
        <v>0.375</v>
      </c>
      <c r="D67" s="5"/>
      <c r="E67" s="9"/>
      <c r="F67" s="336"/>
      <c r="G67" s="337"/>
      <c r="H67" s="6"/>
      <c r="I67" s="7"/>
      <c r="J67" s="7"/>
      <c r="K67" s="30">
        <f t="shared" si="4"/>
        <v>0</v>
      </c>
      <c r="L67" s="338"/>
      <c r="M67" s="339"/>
      <c r="N67" s="340"/>
      <c r="O67" s="36">
        <f t="shared" si="3"/>
        <v>0</v>
      </c>
      <c r="P67" s="74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1"/>
    </row>
    <row r="68" spans="1:28" s="110" customFormat="1" ht="29.25" customHeight="1">
      <c r="A68" s="329"/>
      <c r="B68" s="24">
        <f t="shared" si="15"/>
        <v>0.375</v>
      </c>
      <c r="C68" s="24">
        <f t="shared" si="16"/>
        <v>0.41666666666666669</v>
      </c>
      <c r="D68" s="5"/>
      <c r="E68" s="9"/>
      <c r="F68" s="341"/>
      <c r="G68" s="341"/>
      <c r="H68" s="6"/>
      <c r="I68" s="7"/>
      <c r="J68" s="7"/>
      <c r="K68" s="30">
        <f t="shared" si="4"/>
        <v>0</v>
      </c>
      <c r="L68" s="338"/>
      <c r="M68" s="339"/>
      <c r="N68" s="340"/>
      <c r="O68" s="36">
        <f t="shared" si="3"/>
        <v>0</v>
      </c>
      <c r="P68" s="74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1"/>
    </row>
    <row r="69" spans="1:28" s="110" customFormat="1" ht="29.25" customHeight="1" thickBot="1">
      <c r="A69" s="330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342"/>
      <c r="G69" s="342"/>
      <c r="H69" s="12"/>
      <c r="I69" s="13"/>
      <c r="J69" s="13"/>
      <c r="K69" s="31">
        <f t="shared" si="4"/>
        <v>0</v>
      </c>
      <c r="L69" s="343"/>
      <c r="M69" s="344"/>
      <c r="N69" s="345"/>
      <c r="O69" s="74">
        <f t="shared" si="3"/>
        <v>0</v>
      </c>
      <c r="P69" s="75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1"/>
    </row>
    <row r="70" spans="1:28" s="110" customFormat="1" ht="29.25" customHeight="1">
      <c r="A70" s="328">
        <f>A39</f>
        <v>0</v>
      </c>
      <c r="B70" s="23">
        <f>B25</f>
        <v>0</v>
      </c>
      <c r="C70" s="23">
        <f>B70+1/24</f>
        <v>4.1666666666666664E-2</v>
      </c>
      <c r="D70" s="1"/>
      <c r="E70" s="76"/>
      <c r="F70" s="331"/>
      <c r="G70" s="332"/>
      <c r="H70" s="2"/>
      <c r="I70" s="3"/>
      <c r="J70" s="3"/>
      <c r="K70" s="29">
        <f t="shared" si="4"/>
        <v>0</v>
      </c>
      <c r="L70" s="333"/>
      <c r="M70" s="334"/>
      <c r="N70" s="335"/>
      <c r="O70" s="35">
        <f t="shared" si="3"/>
        <v>0</v>
      </c>
      <c r="P70" s="76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1"/>
    </row>
    <row r="71" spans="1:28" s="110" customFormat="1" ht="29.25" customHeight="1">
      <c r="A71" s="329"/>
      <c r="B71" s="24">
        <f>C70</f>
        <v>4.1666666666666664E-2</v>
      </c>
      <c r="C71" s="24">
        <f>B71+1/24</f>
        <v>8.3333333333333329E-2</v>
      </c>
      <c r="D71" s="5"/>
      <c r="E71" s="74"/>
      <c r="F71" s="336"/>
      <c r="G71" s="337"/>
      <c r="H71" s="6"/>
      <c r="I71" s="7"/>
      <c r="J71" s="7"/>
      <c r="K71" s="30">
        <f t="shared" si="4"/>
        <v>0</v>
      </c>
      <c r="L71" s="338"/>
      <c r="M71" s="339"/>
      <c r="N71" s="340"/>
      <c r="O71" s="36">
        <f t="shared" si="3"/>
        <v>0</v>
      </c>
      <c r="P71" s="74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1"/>
    </row>
    <row r="72" spans="1:28" s="110" customFormat="1" ht="29.25" customHeight="1">
      <c r="A72" s="329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74"/>
      <c r="F72" s="341"/>
      <c r="G72" s="341"/>
      <c r="H72" s="6"/>
      <c r="I72" s="7"/>
      <c r="J72" s="7"/>
      <c r="K72" s="30">
        <f t="shared" si="4"/>
        <v>0</v>
      </c>
      <c r="L72" s="338"/>
      <c r="M72" s="339"/>
      <c r="N72" s="340"/>
      <c r="O72" s="36">
        <f t="shared" si="3"/>
        <v>0</v>
      </c>
      <c r="P72" s="74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1"/>
    </row>
    <row r="73" spans="1:28" s="110" customFormat="1" ht="29.25" customHeight="1">
      <c r="A73" s="329"/>
      <c r="B73" s="24">
        <f t="shared" si="17"/>
        <v>0.125</v>
      </c>
      <c r="C73" s="24">
        <f t="shared" si="18"/>
        <v>0.16666666666666666</v>
      </c>
      <c r="D73" s="5"/>
      <c r="E73" s="74"/>
      <c r="F73" s="341"/>
      <c r="G73" s="341"/>
      <c r="H73" s="6"/>
      <c r="I73" s="7"/>
      <c r="J73" s="7"/>
      <c r="K73" s="30">
        <f t="shared" si="4"/>
        <v>0</v>
      </c>
      <c r="L73" s="338"/>
      <c r="M73" s="339"/>
      <c r="N73" s="340"/>
      <c r="O73" s="36">
        <f t="shared" si="3"/>
        <v>0</v>
      </c>
      <c r="P73" s="74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1"/>
    </row>
    <row r="74" spans="1:28" s="110" customFormat="1" ht="29.25" customHeight="1">
      <c r="A74" s="329"/>
      <c r="B74" s="24">
        <f t="shared" si="17"/>
        <v>0.16666666666666666</v>
      </c>
      <c r="C74" s="24">
        <f t="shared" si="18"/>
        <v>0.20833333333333331</v>
      </c>
      <c r="D74" s="5"/>
      <c r="E74" s="74"/>
      <c r="F74" s="341"/>
      <c r="G74" s="341"/>
      <c r="H74" s="6"/>
      <c r="I74" s="7"/>
      <c r="J74" s="7"/>
      <c r="K74" s="30">
        <f t="shared" si="4"/>
        <v>0</v>
      </c>
      <c r="L74" s="338"/>
      <c r="M74" s="339"/>
      <c r="N74" s="340"/>
      <c r="O74" s="36">
        <f t="shared" si="3"/>
        <v>0</v>
      </c>
      <c r="P74" s="74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1"/>
    </row>
    <row r="75" spans="1:28" s="110" customFormat="1" ht="29.25" customHeight="1">
      <c r="A75" s="329"/>
      <c r="B75" s="24">
        <f t="shared" si="17"/>
        <v>0.20833333333333331</v>
      </c>
      <c r="C75" s="24">
        <f t="shared" si="18"/>
        <v>0.24999999999999997</v>
      </c>
      <c r="D75" s="5"/>
      <c r="E75" s="74"/>
      <c r="F75" s="341"/>
      <c r="G75" s="341"/>
      <c r="H75" s="6"/>
      <c r="I75" s="7"/>
      <c r="J75" s="7"/>
      <c r="K75" s="30">
        <f t="shared" si="4"/>
        <v>0</v>
      </c>
      <c r="L75" s="338"/>
      <c r="M75" s="339"/>
      <c r="N75" s="340"/>
      <c r="O75" s="36">
        <f t="shared" si="3"/>
        <v>0</v>
      </c>
      <c r="P75" s="74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1"/>
    </row>
    <row r="76" spans="1:28" s="110" customFormat="1" ht="29.25" customHeight="1">
      <c r="A76" s="329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41"/>
      <c r="G76" s="341"/>
      <c r="H76" s="6"/>
      <c r="I76" s="7"/>
      <c r="J76" s="7"/>
      <c r="K76" s="30">
        <f t="shared" si="4"/>
        <v>0</v>
      </c>
      <c r="L76" s="338"/>
      <c r="M76" s="339"/>
      <c r="N76" s="340"/>
      <c r="O76" s="36">
        <f t="shared" si="3"/>
        <v>0</v>
      </c>
      <c r="P76" s="74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1"/>
    </row>
    <row r="77" spans="1:28" s="110" customFormat="1" ht="29.25" customHeight="1">
      <c r="A77" s="329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36"/>
      <c r="G77" s="337"/>
      <c r="H77" s="6"/>
      <c r="I77" s="7"/>
      <c r="J77" s="7"/>
      <c r="K77" s="30">
        <f t="shared" si="4"/>
        <v>0</v>
      </c>
      <c r="L77" s="338"/>
      <c r="M77" s="339"/>
      <c r="N77" s="340"/>
      <c r="O77" s="36">
        <f t="shared" si="3"/>
        <v>0</v>
      </c>
      <c r="P77" s="74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1"/>
    </row>
    <row r="78" spans="1:28" s="110" customFormat="1" ht="29.25" customHeight="1">
      <c r="A78" s="329"/>
      <c r="B78" s="24">
        <f t="shared" si="17"/>
        <v>0.33333333333333331</v>
      </c>
      <c r="C78" s="24">
        <f t="shared" si="18"/>
        <v>0.375</v>
      </c>
      <c r="D78" s="5"/>
      <c r="E78" s="9"/>
      <c r="F78" s="336"/>
      <c r="G78" s="337"/>
      <c r="H78" s="6"/>
      <c r="I78" s="7"/>
      <c r="J78" s="7"/>
      <c r="K78" s="30">
        <f t="shared" si="4"/>
        <v>0</v>
      </c>
      <c r="L78" s="338"/>
      <c r="M78" s="339"/>
      <c r="N78" s="340"/>
      <c r="O78" s="36">
        <f t="shared" si="3"/>
        <v>0</v>
      </c>
      <c r="P78" s="74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1"/>
    </row>
    <row r="79" spans="1:28" ht="29.25" customHeight="1">
      <c r="A79" s="329"/>
      <c r="B79" s="24">
        <f t="shared" si="17"/>
        <v>0.375</v>
      </c>
      <c r="C79" s="24">
        <f t="shared" si="18"/>
        <v>0.41666666666666669</v>
      </c>
      <c r="D79" s="5"/>
      <c r="E79" s="9"/>
      <c r="F79" s="341"/>
      <c r="G79" s="341"/>
      <c r="H79" s="6"/>
      <c r="I79" s="7"/>
      <c r="J79" s="7"/>
      <c r="K79" s="30">
        <f t="shared" si="4"/>
        <v>0</v>
      </c>
      <c r="L79" s="338"/>
      <c r="M79" s="339"/>
      <c r="N79" s="340"/>
      <c r="O79" s="36">
        <f t="shared" si="3"/>
        <v>0</v>
      </c>
      <c r="P79" s="74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1"/>
    </row>
    <row r="80" spans="1:28" ht="29.25" customHeight="1" thickBot="1">
      <c r="A80" s="330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342"/>
      <c r="G80" s="342"/>
      <c r="H80" s="12"/>
      <c r="I80" s="13"/>
      <c r="J80" s="13"/>
      <c r="K80" s="31">
        <f t="shared" si="4"/>
        <v>0</v>
      </c>
      <c r="L80" s="343"/>
      <c r="M80" s="344"/>
      <c r="N80" s="345"/>
      <c r="O80" s="74">
        <f t="shared" si="3"/>
        <v>0</v>
      </c>
      <c r="P80" s="75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1"/>
    </row>
    <row r="81" spans="1:28" ht="29.25" customHeight="1">
      <c r="A81" s="328">
        <f>A40</f>
        <v>0</v>
      </c>
      <c r="B81" s="23">
        <f>B27</f>
        <v>0</v>
      </c>
      <c r="C81" s="23">
        <f>B81+1/24</f>
        <v>4.1666666666666664E-2</v>
      </c>
      <c r="D81" s="1"/>
      <c r="E81" s="76"/>
      <c r="F81" s="331"/>
      <c r="G81" s="332"/>
      <c r="H81" s="2"/>
      <c r="I81" s="3"/>
      <c r="J81" s="3"/>
      <c r="K81" s="29">
        <f t="shared" si="4"/>
        <v>0</v>
      </c>
      <c r="L81" s="333"/>
      <c r="M81" s="334"/>
      <c r="N81" s="335"/>
      <c r="O81" s="35">
        <f t="shared" si="3"/>
        <v>0</v>
      </c>
      <c r="P81" s="76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1"/>
    </row>
    <row r="82" spans="1:28" ht="29.25" customHeight="1">
      <c r="A82" s="329"/>
      <c r="B82" s="24">
        <f>C81</f>
        <v>4.1666666666666664E-2</v>
      </c>
      <c r="C82" s="24">
        <f>B82+1/24</f>
        <v>8.3333333333333329E-2</v>
      </c>
      <c r="D82" s="5"/>
      <c r="E82" s="74"/>
      <c r="F82" s="336"/>
      <c r="G82" s="337"/>
      <c r="H82" s="6"/>
      <c r="I82" s="7"/>
      <c r="J82" s="7"/>
      <c r="K82" s="30">
        <f t="shared" si="4"/>
        <v>0</v>
      </c>
      <c r="L82" s="338"/>
      <c r="M82" s="339"/>
      <c r="N82" s="340"/>
      <c r="O82" s="36">
        <f t="shared" si="3"/>
        <v>0</v>
      </c>
      <c r="P82" s="74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1"/>
    </row>
    <row r="83" spans="1:28" ht="29.25" customHeight="1">
      <c r="A83" s="329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74"/>
      <c r="F83" s="341"/>
      <c r="G83" s="341"/>
      <c r="H83" s="6"/>
      <c r="I83" s="7"/>
      <c r="J83" s="7"/>
      <c r="K83" s="30">
        <f t="shared" si="4"/>
        <v>0</v>
      </c>
      <c r="L83" s="338"/>
      <c r="M83" s="339"/>
      <c r="N83" s="340"/>
      <c r="O83" s="36">
        <f t="shared" si="3"/>
        <v>0</v>
      </c>
      <c r="P83" s="74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1"/>
    </row>
    <row r="84" spans="1:28" ht="29.25" customHeight="1">
      <c r="A84" s="329"/>
      <c r="B84" s="24">
        <f t="shared" si="19"/>
        <v>0.125</v>
      </c>
      <c r="C84" s="24">
        <f t="shared" si="20"/>
        <v>0.16666666666666666</v>
      </c>
      <c r="D84" s="5"/>
      <c r="E84" s="74"/>
      <c r="F84" s="341"/>
      <c r="G84" s="341"/>
      <c r="H84" s="6"/>
      <c r="I84" s="7"/>
      <c r="J84" s="7"/>
      <c r="K84" s="30">
        <f t="shared" si="4"/>
        <v>0</v>
      </c>
      <c r="L84" s="338"/>
      <c r="M84" s="339"/>
      <c r="N84" s="340"/>
      <c r="O84" s="36">
        <f t="shared" si="3"/>
        <v>0</v>
      </c>
      <c r="P84" s="74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1"/>
    </row>
    <row r="85" spans="1:28" ht="29.25" customHeight="1">
      <c r="A85" s="329"/>
      <c r="B85" s="24">
        <f t="shared" si="19"/>
        <v>0.16666666666666666</v>
      </c>
      <c r="C85" s="24">
        <f t="shared" si="20"/>
        <v>0.20833333333333331</v>
      </c>
      <c r="D85" s="5"/>
      <c r="E85" s="74"/>
      <c r="F85" s="341"/>
      <c r="G85" s="341"/>
      <c r="H85" s="6"/>
      <c r="I85" s="7"/>
      <c r="J85" s="7"/>
      <c r="K85" s="30">
        <f t="shared" si="4"/>
        <v>0</v>
      </c>
      <c r="L85" s="338"/>
      <c r="M85" s="339"/>
      <c r="N85" s="340"/>
      <c r="O85" s="36">
        <f t="shared" si="3"/>
        <v>0</v>
      </c>
      <c r="P85" s="74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1"/>
    </row>
    <row r="86" spans="1:28" ht="29.25" customHeight="1">
      <c r="A86" s="329"/>
      <c r="B86" s="24">
        <f t="shared" si="19"/>
        <v>0.20833333333333331</v>
      </c>
      <c r="C86" s="24">
        <f t="shared" si="20"/>
        <v>0.24999999999999997</v>
      </c>
      <c r="D86" s="5"/>
      <c r="E86" s="74"/>
      <c r="F86" s="341"/>
      <c r="G86" s="341"/>
      <c r="H86" s="6"/>
      <c r="I86" s="7"/>
      <c r="J86" s="7"/>
      <c r="K86" s="30">
        <f t="shared" si="4"/>
        <v>0</v>
      </c>
      <c r="L86" s="338"/>
      <c r="M86" s="339"/>
      <c r="N86" s="340"/>
      <c r="O86" s="36">
        <f t="shared" si="3"/>
        <v>0</v>
      </c>
      <c r="P86" s="74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1"/>
    </row>
    <row r="87" spans="1:28" ht="29.25" customHeight="1">
      <c r="A87" s="329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41"/>
      <c r="G87" s="341"/>
      <c r="H87" s="6"/>
      <c r="I87" s="7"/>
      <c r="J87" s="7"/>
      <c r="K87" s="30">
        <f t="shared" si="4"/>
        <v>0</v>
      </c>
      <c r="L87" s="338"/>
      <c r="M87" s="339"/>
      <c r="N87" s="340"/>
      <c r="O87" s="36">
        <f t="shared" si="3"/>
        <v>0</v>
      </c>
      <c r="P87" s="74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1"/>
    </row>
    <row r="88" spans="1:28" ht="29.25" customHeight="1">
      <c r="A88" s="329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36"/>
      <c r="G88" s="337"/>
      <c r="H88" s="6"/>
      <c r="I88" s="7"/>
      <c r="J88" s="7"/>
      <c r="K88" s="30">
        <f t="shared" si="4"/>
        <v>0</v>
      </c>
      <c r="L88" s="338"/>
      <c r="M88" s="339"/>
      <c r="N88" s="340"/>
      <c r="O88" s="36">
        <f t="shared" si="3"/>
        <v>0</v>
      </c>
      <c r="P88" s="74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1"/>
    </row>
    <row r="89" spans="1:28" ht="29.25" customHeight="1">
      <c r="A89" s="329"/>
      <c r="B89" s="24">
        <f t="shared" si="19"/>
        <v>0.33333333333333331</v>
      </c>
      <c r="C89" s="24">
        <f t="shared" si="20"/>
        <v>0.375</v>
      </c>
      <c r="D89" s="5"/>
      <c r="E89" s="9"/>
      <c r="F89" s="336"/>
      <c r="G89" s="337"/>
      <c r="H89" s="6"/>
      <c r="I89" s="7"/>
      <c r="J89" s="7"/>
      <c r="K89" s="30">
        <f t="shared" si="4"/>
        <v>0</v>
      </c>
      <c r="L89" s="338"/>
      <c r="M89" s="339"/>
      <c r="N89" s="340"/>
      <c r="O89" s="36">
        <f t="shared" si="3"/>
        <v>0</v>
      </c>
      <c r="P89" s="74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1"/>
    </row>
    <row r="90" spans="1:28" ht="29.25" customHeight="1">
      <c r="A90" s="329"/>
      <c r="B90" s="24">
        <f t="shared" si="19"/>
        <v>0.375</v>
      </c>
      <c r="C90" s="24">
        <f t="shared" si="20"/>
        <v>0.41666666666666669</v>
      </c>
      <c r="D90" s="5"/>
      <c r="E90" s="9"/>
      <c r="F90" s="341"/>
      <c r="G90" s="341"/>
      <c r="H90" s="6"/>
      <c r="I90" s="7"/>
      <c r="J90" s="7"/>
      <c r="K90" s="30">
        <f t="shared" si="4"/>
        <v>0</v>
      </c>
      <c r="L90" s="338"/>
      <c r="M90" s="339"/>
      <c r="N90" s="340"/>
      <c r="O90" s="36">
        <f t="shared" si="3"/>
        <v>0</v>
      </c>
      <c r="P90" s="74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1"/>
    </row>
    <row r="91" spans="1:28" ht="29.25" customHeight="1" thickBot="1">
      <c r="A91" s="330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342"/>
      <c r="G91" s="342"/>
      <c r="H91" s="12"/>
      <c r="I91" s="13"/>
      <c r="J91" s="13"/>
      <c r="K91" s="31">
        <f t="shared" si="4"/>
        <v>0</v>
      </c>
      <c r="L91" s="343"/>
      <c r="M91" s="344"/>
      <c r="N91" s="345"/>
      <c r="O91" s="74">
        <f t="shared" si="3"/>
        <v>0</v>
      </c>
      <c r="P91" s="75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1"/>
    </row>
    <row r="92" spans="1:28" ht="29.25" customHeight="1">
      <c r="A92" s="329">
        <f>A41</f>
        <v>0</v>
      </c>
      <c r="B92" s="23">
        <f>B29</f>
        <v>0</v>
      </c>
      <c r="C92" s="23">
        <f>B92+1/24</f>
        <v>4.1666666666666664E-2</v>
      </c>
      <c r="D92" s="1"/>
      <c r="E92" s="76"/>
      <c r="F92" s="331"/>
      <c r="G92" s="332"/>
      <c r="H92" s="2"/>
      <c r="I92" s="3"/>
      <c r="J92" s="3"/>
      <c r="K92" s="29">
        <f t="shared" si="4"/>
        <v>0</v>
      </c>
      <c r="L92" s="333"/>
      <c r="M92" s="334"/>
      <c r="N92" s="335"/>
      <c r="O92" s="35">
        <f t="shared" si="3"/>
        <v>0</v>
      </c>
      <c r="P92" s="76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1"/>
    </row>
    <row r="93" spans="1:28" ht="29.25" customHeight="1">
      <c r="A93" s="329"/>
      <c r="B93" s="24">
        <f>C92</f>
        <v>4.1666666666666664E-2</v>
      </c>
      <c r="C93" s="24">
        <f>B93+1/24</f>
        <v>8.3333333333333329E-2</v>
      </c>
      <c r="D93" s="5"/>
      <c r="E93" s="74"/>
      <c r="F93" s="336"/>
      <c r="G93" s="337"/>
      <c r="H93" s="6"/>
      <c r="I93" s="7"/>
      <c r="J93" s="7"/>
      <c r="K93" s="30">
        <f t="shared" si="4"/>
        <v>0</v>
      </c>
      <c r="L93" s="338"/>
      <c r="M93" s="339"/>
      <c r="N93" s="340"/>
      <c r="O93" s="36">
        <f t="shared" si="3"/>
        <v>0</v>
      </c>
      <c r="P93" s="74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1"/>
    </row>
    <row r="94" spans="1:28" ht="29.25" customHeight="1">
      <c r="A94" s="329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74"/>
      <c r="F94" s="341"/>
      <c r="G94" s="341"/>
      <c r="H94" s="6"/>
      <c r="I94" s="7"/>
      <c r="J94" s="7"/>
      <c r="K94" s="30">
        <f t="shared" si="4"/>
        <v>0</v>
      </c>
      <c r="L94" s="338"/>
      <c r="M94" s="339"/>
      <c r="N94" s="340"/>
      <c r="O94" s="36">
        <f t="shared" si="3"/>
        <v>0</v>
      </c>
      <c r="P94" s="74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1"/>
    </row>
    <row r="95" spans="1:28" ht="29.25" customHeight="1">
      <c r="A95" s="329"/>
      <c r="B95" s="24">
        <f t="shared" si="21"/>
        <v>0.125</v>
      </c>
      <c r="C95" s="24">
        <f t="shared" si="22"/>
        <v>0.16666666666666666</v>
      </c>
      <c r="D95" s="5"/>
      <c r="E95" s="74"/>
      <c r="F95" s="341"/>
      <c r="G95" s="341"/>
      <c r="H95" s="6"/>
      <c r="I95" s="7"/>
      <c r="J95" s="7"/>
      <c r="K95" s="30">
        <f t="shared" si="4"/>
        <v>0</v>
      </c>
      <c r="L95" s="338"/>
      <c r="M95" s="339"/>
      <c r="N95" s="340"/>
      <c r="O95" s="36">
        <f t="shared" si="3"/>
        <v>0</v>
      </c>
      <c r="P95" s="74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1"/>
    </row>
    <row r="96" spans="1:28" ht="29.25" customHeight="1">
      <c r="A96" s="329"/>
      <c r="B96" s="24">
        <f t="shared" si="21"/>
        <v>0.16666666666666666</v>
      </c>
      <c r="C96" s="24">
        <f t="shared" si="22"/>
        <v>0.20833333333333331</v>
      </c>
      <c r="D96" s="5"/>
      <c r="E96" s="74"/>
      <c r="F96" s="341"/>
      <c r="G96" s="341"/>
      <c r="H96" s="6"/>
      <c r="I96" s="7"/>
      <c r="J96" s="7"/>
      <c r="K96" s="30">
        <f t="shared" si="4"/>
        <v>0</v>
      </c>
      <c r="L96" s="338"/>
      <c r="M96" s="339"/>
      <c r="N96" s="340"/>
      <c r="O96" s="36">
        <f t="shared" si="3"/>
        <v>0</v>
      </c>
      <c r="P96" s="74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1"/>
    </row>
    <row r="97" spans="1:28" ht="29.25" customHeight="1">
      <c r="A97" s="329"/>
      <c r="B97" s="24">
        <f t="shared" si="21"/>
        <v>0.20833333333333331</v>
      </c>
      <c r="C97" s="24">
        <f t="shared" si="22"/>
        <v>0.24999999999999997</v>
      </c>
      <c r="D97" s="5"/>
      <c r="E97" s="74"/>
      <c r="F97" s="341"/>
      <c r="G97" s="341"/>
      <c r="H97" s="6"/>
      <c r="I97" s="7"/>
      <c r="J97" s="7"/>
      <c r="K97" s="30">
        <f t="shared" si="4"/>
        <v>0</v>
      </c>
      <c r="L97" s="338"/>
      <c r="M97" s="339"/>
      <c r="N97" s="340"/>
      <c r="O97" s="36">
        <f t="shared" si="3"/>
        <v>0</v>
      </c>
      <c r="P97" s="74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1"/>
    </row>
    <row r="98" spans="1:28" ht="29.25" customHeight="1">
      <c r="A98" s="329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41"/>
      <c r="G98" s="341"/>
      <c r="H98" s="6"/>
      <c r="I98" s="7"/>
      <c r="J98" s="7"/>
      <c r="K98" s="30">
        <f t="shared" si="4"/>
        <v>0</v>
      </c>
      <c r="L98" s="338"/>
      <c r="M98" s="339"/>
      <c r="N98" s="340"/>
      <c r="O98" s="36">
        <f t="shared" si="3"/>
        <v>0</v>
      </c>
      <c r="P98" s="74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1"/>
    </row>
    <row r="99" spans="1:28" ht="29.25" customHeight="1">
      <c r="A99" s="329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36"/>
      <c r="G99" s="337"/>
      <c r="H99" s="6"/>
      <c r="I99" s="7"/>
      <c r="J99" s="7"/>
      <c r="K99" s="30">
        <f t="shared" si="4"/>
        <v>0</v>
      </c>
      <c r="L99" s="338"/>
      <c r="M99" s="339"/>
      <c r="N99" s="340"/>
      <c r="O99" s="36">
        <f t="shared" si="3"/>
        <v>0</v>
      </c>
      <c r="P99" s="74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1"/>
    </row>
    <row r="100" spans="1:28" ht="29.25" customHeight="1">
      <c r="A100" s="329"/>
      <c r="B100" s="24">
        <f t="shared" si="21"/>
        <v>0.33333333333333331</v>
      </c>
      <c r="C100" s="24">
        <f t="shared" si="22"/>
        <v>0.375</v>
      </c>
      <c r="D100" s="5"/>
      <c r="E100" s="9"/>
      <c r="F100" s="336"/>
      <c r="G100" s="337"/>
      <c r="H100" s="6"/>
      <c r="I100" s="7"/>
      <c r="J100" s="7"/>
      <c r="K100" s="30">
        <f t="shared" si="4"/>
        <v>0</v>
      </c>
      <c r="L100" s="338"/>
      <c r="M100" s="339"/>
      <c r="N100" s="340"/>
      <c r="O100" s="36">
        <f t="shared" si="3"/>
        <v>0</v>
      </c>
      <c r="P100" s="74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1"/>
    </row>
    <row r="101" spans="1:28" ht="29.25" customHeight="1">
      <c r="A101" s="329"/>
      <c r="B101" s="24">
        <f t="shared" si="21"/>
        <v>0.375</v>
      </c>
      <c r="C101" s="24">
        <f t="shared" si="22"/>
        <v>0.41666666666666669</v>
      </c>
      <c r="D101" s="5"/>
      <c r="E101" s="9"/>
      <c r="F101" s="341"/>
      <c r="G101" s="341"/>
      <c r="H101" s="6"/>
      <c r="I101" s="7"/>
      <c r="J101" s="7"/>
      <c r="K101" s="30">
        <f t="shared" si="4"/>
        <v>0</v>
      </c>
      <c r="L101" s="338"/>
      <c r="M101" s="339"/>
      <c r="N101" s="340"/>
      <c r="O101" s="36">
        <f t="shared" si="3"/>
        <v>0</v>
      </c>
      <c r="P101" s="74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1"/>
    </row>
    <row r="102" spans="1:28" ht="29.25" customHeight="1" thickBot="1">
      <c r="A102" s="330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342"/>
      <c r="G102" s="342"/>
      <c r="H102" s="12"/>
      <c r="I102" s="13"/>
      <c r="J102" s="13"/>
      <c r="K102" s="31">
        <f t="shared" si="4"/>
        <v>0</v>
      </c>
      <c r="L102" s="343"/>
      <c r="M102" s="344"/>
      <c r="N102" s="345"/>
      <c r="O102" s="74">
        <f t="shared" si="3"/>
        <v>0</v>
      </c>
      <c r="P102" s="75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1"/>
    </row>
    <row r="103" spans="1:28" ht="29.25" customHeight="1">
      <c r="A103" s="328">
        <f>A42</f>
        <v>0</v>
      </c>
      <c r="B103" s="23">
        <f>B31</f>
        <v>0</v>
      </c>
      <c r="C103" s="23">
        <f>B103+1/24</f>
        <v>4.1666666666666664E-2</v>
      </c>
      <c r="D103" s="1"/>
      <c r="E103" s="76"/>
      <c r="F103" s="331"/>
      <c r="G103" s="332"/>
      <c r="H103" s="2"/>
      <c r="I103" s="3"/>
      <c r="J103" s="3"/>
      <c r="K103" s="29">
        <f t="shared" si="4"/>
        <v>0</v>
      </c>
      <c r="L103" s="333"/>
      <c r="M103" s="334"/>
      <c r="N103" s="335"/>
      <c r="O103" s="35">
        <f t="shared" si="3"/>
        <v>0</v>
      </c>
      <c r="P103" s="76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1"/>
    </row>
    <row r="104" spans="1:28" ht="29.25" customHeight="1">
      <c r="A104" s="329"/>
      <c r="B104" s="24">
        <f>C103</f>
        <v>4.1666666666666664E-2</v>
      </c>
      <c r="C104" s="24">
        <f>B104+1/24</f>
        <v>8.3333333333333329E-2</v>
      </c>
      <c r="D104" s="5"/>
      <c r="E104" s="74"/>
      <c r="F104" s="336"/>
      <c r="G104" s="337"/>
      <c r="H104" s="6"/>
      <c r="I104" s="7"/>
      <c r="J104" s="7"/>
      <c r="K104" s="30">
        <f t="shared" si="4"/>
        <v>0</v>
      </c>
      <c r="L104" s="338"/>
      <c r="M104" s="339"/>
      <c r="N104" s="340"/>
      <c r="O104" s="36">
        <f t="shared" si="3"/>
        <v>0</v>
      </c>
      <c r="P104" s="74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1"/>
    </row>
    <row r="105" spans="1:28" ht="29.25" customHeight="1">
      <c r="A105" s="329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74"/>
      <c r="F105" s="341"/>
      <c r="G105" s="341"/>
      <c r="H105" s="6"/>
      <c r="I105" s="7"/>
      <c r="J105" s="7"/>
      <c r="K105" s="30">
        <f t="shared" si="4"/>
        <v>0</v>
      </c>
      <c r="L105" s="338"/>
      <c r="M105" s="339"/>
      <c r="N105" s="340"/>
      <c r="O105" s="36">
        <f t="shared" si="3"/>
        <v>0</v>
      </c>
      <c r="P105" s="74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1"/>
    </row>
    <row r="106" spans="1:28" ht="29.25" customHeight="1">
      <c r="A106" s="329"/>
      <c r="B106" s="24">
        <f t="shared" si="23"/>
        <v>0.125</v>
      </c>
      <c r="C106" s="24">
        <f t="shared" si="24"/>
        <v>0.16666666666666666</v>
      </c>
      <c r="D106" s="5"/>
      <c r="E106" s="74"/>
      <c r="F106" s="341"/>
      <c r="G106" s="341"/>
      <c r="H106" s="6"/>
      <c r="I106" s="7"/>
      <c r="J106" s="7"/>
      <c r="K106" s="30">
        <f t="shared" si="4"/>
        <v>0</v>
      </c>
      <c r="L106" s="338"/>
      <c r="M106" s="339"/>
      <c r="N106" s="340"/>
      <c r="O106" s="36">
        <f t="shared" si="3"/>
        <v>0</v>
      </c>
      <c r="P106" s="74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1"/>
    </row>
    <row r="107" spans="1:28" ht="29.25" customHeight="1">
      <c r="A107" s="329"/>
      <c r="B107" s="24">
        <f t="shared" si="23"/>
        <v>0.16666666666666666</v>
      </c>
      <c r="C107" s="24">
        <f t="shared" si="24"/>
        <v>0.20833333333333331</v>
      </c>
      <c r="D107" s="5"/>
      <c r="E107" s="74"/>
      <c r="F107" s="341"/>
      <c r="G107" s="341"/>
      <c r="H107" s="6"/>
      <c r="I107" s="7"/>
      <c r="J107" s="7"/>
      <c r="K107" s="30">
        <f t="shared" si="4"/>
        <v>0</v>
      </c>
      <c r="L107" s="338"/>
      <c r="M107" s="339"/>
      <c r="N107" s="340"/>
      <c r="O107" s="36">
        <f t="shared" si="3"/>
        <v>0</v>
      </c>
      <c r="P107" s="74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1"/>
    </row>
    <row r="108" spans="1:28" ht="29.25" customHeight="1">
      <c r="A108" s="329"/>
      <c r="B108" s="24">
        <f t="shared" si="23"/>
        <v>0.20833333333333331</v>
      </c>
      <c r="C108" s="24">
        <f t="shared" si="24"/>
        <v>0.24999999999999997</v>
      </c>
      <c r="D108" s="5"/>
      <c r="E108" s="74"/>
      <c r="F108" s="341"/>
      <c r="G108" s="341"/>
      <c r="H108" s="6"/>
      <c r="I108" s="7"/>
      <c r="J108" s="7"/>
      <c r="K108" s="30">
        <f t="shared" si="4"/>
        <v>0</v>
      </c>
      <c r="L108" s="338"/>
      <c r="M108" s="339"/>
      <c r="N108" s="340"/>
      <c r="O108" s="36">
        <f t="shared" si="3"/>
        <v>0</v>
      </c>
      <c r="P108" s="74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1"/>
    </row>
    <row r="109" spans="1:28" ht="29.25" customHeight="1">
      <c r="A109" s="329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41"/>
      <c r="G109" s="341"/>
      <c r="H109" s="6"/>
      <c r="I109" s="7"/>
      <c r="J109" s="7"/>
      <c r="K109" s="30">
        <f t="shared" si="4"/>
        <v>0</v>
      </c>
      <c r="L109" s="338"/>
      <c r="M109" s="339"/>
      <c r="N109" s="340"/>
      <c r="O109" s="36">
        <f t="shared" si="3"/>
        <v>0</v>
      </c>
      <c r="P109" s="74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1"/>
    </row>
    <row r="110" spans="1:28" ht="29.25" customHeight="1">
      <c r="A110" s="329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36"/>
      <c r="G110" s="337"/>
      <c r="H110" s="6"/>
      <c r="I110" s="7"/>
      <c r="J110" s="7"/>
      <c r="K110" s="30">
        <f t="shared" si="4"/>
        <v>0</v>
      </c>
      <c r="L110" s="338"/>
      <c r="M110" s="339"/>
      <c r="N110" s="340"/>
      <c r="O110" s="36">
        <f t="shared" si="3"/>
        <v>0</v>
      </c>
      <c r="P110" s="74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1"/>
    </row>
    <row r="111" spans="1:28" ht="29.25" customHeight="1">
      <c r="A111" s="329"/>
      <c r="B111" s="24">
        <f t="shared" si="23"/>
        <v>0.33333333333333331</v>
      </c>
      <c r="C111" s="24">
        <f t="shared" si="24"/>
        <v>0.375</v>
      </c>
      <c r="D111" s="5"/>
      <c r="E111" s="9"/>
      <c r="F111" s="336"/>
      <c r="G111" s="337"/>
      <c r="H111" s="6"/>
      <c r="I111" s="7"/>
      <c r="J111" s="7"/>
      <c r="K111" s="30">
        <f t="shared" si="4"/>
        <v>0</v>
      </c>
      <c r="L111" s="338"/>
      <c r="M111" s="339"/>
      <c r="N111" s="340"/>
      <c r="O111" s="36">
        <f t="shared" ref="O111:O113" si="25">IF(H111=$V$5,$F$7,"")</f>
        <v>0</v>
      </c>
      <c r="P111" s="74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1"/>
    </row>
    <row r="112" spans="1:28" ht="29.25" customHeight="1">
      <c r="A112" s="329"/>
      <c r="B112" s="24">
        <f t="shared" si="23"/>
        <v>0.375</v>
      </c>
      <c r="C112" s="24">
        <f t="shared" si="24"/>
        <v>0.41666666666666669</v>
      </c>
      <c r="D112" s="5"/>
      <c r="E112" s="9"/>
      <c r="F112" s="341"/>
      <c r="G112" s="341"/>
      <c r="H112" s="6"/>
      <c r="I112" s="7"/>
      <c r="J112" s="7"/>
      <c r="K112" s="30">
        <f t="shared" ref="K112:K113" si="26">(J112-I112+(J112&lt;I112))*24*60</f>
        <v>0</v>
      </c>
      <c r="L112" s="338"/>
      <c r="M112" s="339"/>
      <c r="N112" s="340"/>
      <c r="O112" s="36">
        <f t="shared" si="25"/>
        <v>0</v>
      </c>
      <c r="P112" s="74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1"/>
    </row>
    <row r="113" spans="1:28" ht="29.25" customHeight="1" thickBot="1">
      <c r="A113" s="330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342"/>
      <c r="G113" s="342"/>
      <c r="H113" s="12"/>
      <c r="I113" s="13"/>
      <c r="J113" s="13"/>
      <c r="K113" s="31">
        <f t="shared" si="26"/>
        <v>0</v>
      </c>
      <c r="L113" s="343"/>
      <c r="M113" s="344"/>
      <c r="N113" s="345"/>
      <c r="O113" s="75">
        <f t="shared" si="25"/>
        <v>0</v>
      </c>
      <c r="P113" s="75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1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1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65"/>
      <c r="S116" s="65"/>
      <c r="T116" s="65"/>
      <c r="U116" s="65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66"/>
      <c r="S117" s="66"/>
      <c r="T117" s="66"/>
      <c r="U117" s="66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80" t="s">
        <v>45</v>
      </c>
      <c r="J118" s="81">
        <v>650</v>
      </c>
      <c r="K118" s="82" t="s">
        <v>52</v>
      </c>
      <c r="L118" s="83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84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85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67"/>
      <c r="S120" s="67"/>
      <c r="T120" s="67"/>
      <c r="U120" s="86"/>
      <c r="X120" s="87"/>
    </row>
    <row r="121" spans="1:28" ht="14.25">
      <c r="A121" s="69" t="s">
        <v>7</v>
      </c>
      <c r="B121" s="70"/>
      <c r="C121" s="70"/>
      <c r="D121" s="70"/>
      <c r="E121" s="7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71"/>
      <c r="S121" s="71"/>
      <c r="T121" s="71"/>
      <c r="U121" s="88"/>
      <c r="X121" s="87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68"/>
      <c r="S122" s="68"/>
      <c r="T122" s="68"/>
      <c r="U122" s="86"/>
      <c r="X122" s="87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89"/>
      <c r="S123" s="89"/>
      <c r="T123" s="89"/>
      <c r="U123" s="90"/>
      <c r="X123" s="87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78"/>
      <c r="S124" s="78"/>
      <c r="T124" s="78"/>
      <c r="U124" s="78"/>
      <c r="X124" s="87"/>
    </row>
    <row r="125" spans="1:28" ht="15" hidden="1" thickBot="1">
      <c r="A125" s="91"/>
      <c r="B125" s="92"/>
      <c r="C125" s="92"/>
      <c r="D125" s="92"/>
      <c r="E125" s="92"/>
      <c r="F125" s="93"/>
      <c r="G125" s="93"/>
      <c r="H125" s="93"/>
      <c r="I125" s="92"/>
      <c r="J125" s="92"/>
      <c r="K125" s="93"/>
      <c r="L125" s="94"/>
      <c r="N125" s="77"/>
      <c r="O125" s="77"/>
      <c r="P125" s="78"/>
      <c r="Q125" s="78"/>
      <c r="R125" s="78"/>
      <c r="S125" s="78"/>
      <c r="T125" s="78"/>
      <c r="U125" s="78"/>
      <c r="X125" s="87"/>
    </row>
    <row r="126" spans="1:28" ht="15" hidden="1" thickBot="1">
      <c r="A126" s="91"/>
      <c r="B126" s="92"/>
      <c r="C126" s="92"/>
      <c r="D126" s="92"/>
      <c r="E126" s="92"/>
      <c r="F126" s="93"/>
      <c r="G126" s="93"/>
      <c r="H126" s="93"/>
      <c r="I126" s="92"/>
      <c r="J126" s="92"/>
      <c r="K126" s="93"/>
      <c r="L126" s="94"/>
      <c r="N126" s="77"/>
      <c r="O126" s="77"/>
      <c r="P126" s="78"/>
      <c r="Q126" s="78"/>
      <c r="R126" s="78"/>
      <c r="S126" s="78"/>
      <c r="T126" s="78"/>
      <c r="U126" s="78"/>
      <c r="X126" s="87"/>
    </row>
    <row r="127" spans="1:28" ht="15" hidden="1" thickBot="1">
      <c r="A127" s="91"/>
      <c r="B127" s="92"/>
      <c r="C127" s="92"/>
      <c r="D127" s="92"/>
      <c r="E127" s="92"/>
      <c r="F127" s="93"/>
      <c r="G127" s="93"/>
      <c r="H127" s="93"/>
      <c r="I127" s="92"/>
      <c r="J127" s="92"/>
      <c r="K127" s="93"/>
      <c r="L127" s="94"/>
      <c r="N127" s="77"/>
      <c r="O127" s="77"/>
      <c r="P127" s="78"/>
      <c r="Q127" s="78"/>
      <c r="R127" s="78"/>
      <c r="S127" s="78"/>
      <c r="T127" s="78"/>
      <c r="U127" s="78"/>
      <c r="X127" s="87"/>
    </row>
    <row r="128" spans="1:28" ht="15" hidden="1" thickBot="1">
      <c r="A128" s="91"/>
      <c r="B128" s="92"/>
      <c r="C128" s="92"/>
      <c r="D128" s="92"/>
      <c r="E128" s="92"/>
      <c r="F128" s="93"/>
      <c r="G128" s="93"/>
      <c r="H128" s="93"/>
      <c r="I128" s="92"/>
      <c r="J128" s="92"/>
      <c r="K128" s="93"/>
      <c r="L128" s="94"/>
      <c r="N128" s="77"/>
      <c r="O128" s="77"/>
      <c r="P128" s="78"/>
      <c r="Q128" s="78"/>
      <c r="R128" s="78"/>
      <c r="S128" s="78"/>
      <c r="T128" s="78"/>
      <c r="U128" s="78"/>
      <c r="X128" s="87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87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87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87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87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87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95"/>
      <c r="N134" s="433" t="s">
        <v>17</v>
      </c>
      <c r="O134" s="433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7"/>
    </row>
    <row r="135" spans="1:24" ht="16.899999999999999" customHeight="1" thickBot="1">
      <c r="A135" s="409"/>
      <c r="B135" s="409"/>
      <c r="C135" s="409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6" t="s">
        <v>40</v>
      </c>
      <c r="N135" s="72" t="s">
        <v>18</v>
      </c>
      <c r="O135" s="72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97">
        <f>IF($K136=0,0,K136/J136)</f>
        <v>0</v>
      </c>
      <c r="N136" s="72" t="s">
        <v>19</v>
      </c>
      <c r="O136" s="72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7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98">
        <f>K136-J136</f>
        <v>0</v>
      </c>
      <c r="N137" s="72" t="s">
        <v>20</v>
      </c>
      <c r="O137" s="72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7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99">
        <f>IF($K138=0,0,K138/J138)</f>
        <v>0</v>
      </c>
      <c r="N138" s="72" t="s">
        <v>27</v>
      </c>
      <c r="O138" s="72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7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98">
        <f>K138-J138</f>
        <v>0</v>
      </c>
      <c r="N139" s="73" t="s">
        <v>21</v>
      </c>
      <c r="O139" s="73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7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97">
        <f>IF($K140=0,0,K140/J140)</f>
        <v>0</v>
      </c>
      <c r="N140" s="73" t="s">
        <v>39</v>
      </c>
      <c r="O140" s="73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78"/>
      <c r="X140" s="7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98">
        <f>K140-J140</f>
        <v>0</v>
      </c>
      <c r="N141" s="411" t="s">
        <v>22</v>
      </c>
      <c r="O141" s="411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78"/>
      <c r="X141" s="7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97">
        <f>IF($K142=0,0,K142/J142)</f>
        <v>0</v>
      </c>
      <c r="N142" s="416" t="s">
        <v>15</v>
      </c>
      <c r="O142" s="416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78"/>
      <c r="X142" s="7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98">
        <f>K142-J142</f>
        <v>0</v>
      </c>
      <c r="N143" s="416"/>
      <c r="O143" s="416"/>
      <c r="P143" s="19"/>
      <c r="Q143" s="19"/>
      <c r="R143" s="19"/>
      <c r="S143" s="19"/>
      <c r="T143" s="19"/>
      <c r="U143" s="19"/>
      <c r="V143" s="19"/>
      <c r="W143" s="78"/>
      <c r="X143" s="7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97">
        <f>IF($K144=0,0,K144/J144)</f>
        <v>0</v>
      </c>
      <c r="V144" s="78"/>
      <c r="W144" s="78"/>
      <c r="X144" s="7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98">
        <f>K144-J144</f>
        <v>0</v>
      </c>
      <c r="V145" s="78"/>
      <c r="W145" s="78"/>
      <c r="X145" s="7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97">
        <f>IF($K146=0,0,K146/J146)</f>
        <v>0</v>
      </c>
      <c r="V146" s="78"/>
      <c r="W146" s="78"/>
      <c r="X146" s="7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100">
        <f>K146-J146</f>
        <v>0</v>
      </c>
      <c r="V147" s="78"/>
      <c r="W147" s="78"/>
      <c r="X147" s="78"/>
    </row>
    <row r="148" spans="1:26" s="101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79" t="s">
        <v>77</v>
      </c>
      <c r="K148" s="137" t="s">
        <v>78</v>
      </c>
      <c r="L148" s="393">
        <f>IF($K149=0,0,K149/J149)</f>
        <v>0</v>
      </c>
      <c r="N148"/>
      <c r="O148"/>
      <c r="P148"/>
      <c r="Q148"/>
      <c r="R148"/>
      <c r="S148"/>
      <c r="T148"/>
      <c r="U148"/>
      <c r="V148" s="78"/>
      <c r="W148" s="102"/>
      <c r="X148" s="102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138">
        <f>J136+J138+J140+J142+J144+J146</f>
        <v>0</v>
      </c>
      <c r="K149" s="137">
        <f>K136+K138+K140+K142+K144+K146</f>
        <v>0</v>
      </c>
      <c r="L149" s="394"/>
      <c r="M149" s="78"/>
      <c r="V149" s="78"/>
      <c r="W149" s="78"/>
      <c r="X149" s="7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20"/>
      <c r="J150" s="21"/>
      <c r="K150" s="22"/>
      <c r="L150" s="386" t="s">
        <v>54</v>
      </c>
      <c r="M150" s="405"/>
      <c r="V150" s="78"/>
      <c r="W150" s="103"/>
      <c r="X150" s="103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114"/>
      <c r="J151" s="115"/>
      <c r="K151" s="112"/>
      <c r="L151" s="388"/>
      <c r="M151" s="405"/>
      <c r="V151" s="78"/>
      <c r="W151" s="103"/>
      <c r="X151" s="103"/>
    </row>
    <row r="152" spans="1:26" ht="15.75" thickBot="1">
      <c r="A152" s="406"/>
      <c r="B152" s="407"/>
      <c r="C152" s="407"/>
      <c r="D152" s="407"/>
      <c r="E152" s="408"/>
      <c r="F152" s="62"/>
      <c r="G152" s="63"/>
      <c r="H152" s="128"/>
      <c r="I152" s="118"/>
      <c r="J152" s="132"/>
      <c r="K152" s="120">
        <f>G152</f>
        <v>0</v>
      </c>
      <c r="L152" s="133"/>
      <c r="M152" s="130"/>
      <c r="V152" s="78"/>
      <c r="W152" s="78"/>
      <c r="X152" s="78"/>
    </row>
    <row r="153" spans="1:26" ht="13.5" customHeight="1" thickBot="1">
      <c r="A153" s="374"/>
      <c r="B153" s="375"/>
      <c r="C153" s="375"/>
      <c r="D153" s="375"/>
      <c r="E153" s="376"/>
      <c r="F153" s="62"/>
      <c r="G153" s="64"/>
      <c r="H153" s="129"/>
      <c r="I153" s="107"/>
      <c r="J153" s="131"/>
      <c r="K153" s="17">
        <f t="shared" ref="K153:K157" si="30">G153</f>
        <v>0</v>
      </c>
      <c r="L153" s="134"/>
      <c r="M153" s="130"/>
      <c r="V153" s="78"/>
      <c r="W153" s="78"/>
      <c r="X153" s="78"/>
    </row>
    <row r="154" spans="1:26" ht="13.5" customHeight="1" thickBot="1">
      <c r="A154" s="374"/>
      <c r="B154" s="375"/>
      <c r="C154" s="375"/>
      <c r="D154" s="375"/>
      <c r="E154" s="376"/>
      <c r="F154" s="62"/>
      <c r="G154" s="64"/>
      <c r="H154" s="129"/>
      <c r="I154" s="107"/>
      <c r="J154" s="131"/>
      <c r="K154" s="17">
        <f t="shared" si="30"/>
        <v>0</v>
      </c>
      <c r="L154" s="134"/>
      <c r="M154" s="130"/>
      <c r="V154" s="78"/>
      <c r="W154" s="78"/>
      <c r="X154" s="78"/>
    </row>
    <row r="155" spans="1:26" ht="13.5" customHeight="1" thickBot="1">
      <c r="A155" s="374"/>
      <c r="B155" s="375"/>
      <c r="C155" s="375"/>
      <c r="D155" s="375"/>
      <c r="E155" s="376"/>
      <c r="F155" s="62"/>
      <c r="G155" s="64"/>
      <c r="H155" s="129"/>
      <c r="I155" s="107"/>
      <c r="J155" s="131"/>
      <c r="K155" s="17">
        <f t="shared" si="30"/>
        <v>0</v>
      </c>
      <c r="L155" s="134"/>
      <c r="M155" s="130"/>
      <c r="V155" s="78"/>
      <c r="W155" s="78"/>
      <c r="X155" s="78"/>
    </row>
    <row r="156" spans="1:26" ht="13.5" customHeight="1" thickBot="1">
      <c r="A156" s="374"/>
      <c r="B156" s="375"/>
      <c r="C156" s="375"/>
      <c r="D156" s="375"/>
      <c r="E156" s="376"/>
      <c r="F156" s="62"/>
      <c r="G156" s="64"/>
      <c r="H156" s="129"/>
      <c r="I156" s="107"/>
      <c r="J156" s="131"/>
      <c r="K156" s="17">
        <f t="shared" si="30"/>
        <v>0</v>
      </c>
      <c r="L156" s="134"/>
      <c r="M156" s="130"/>
      <c r="V156" s="78"/>
      <c r="W156" s="78"/>
      <c r="X156" s="78"/>
    </row>
    <row r="157" spans="1:26" ht="13.5" customHeight="1" thickBot="1">
      <c r="A157" s="357"/>
      <c r="B157" s="358"/>
      <c r="C157" s="358"/>
      <c r="D157" s="358"/>
      <c r="E157" s="359"/>
      <c r="F157" s="62"/>
      <c r="G157" s="64"/>
      <c r="H157" s="129"/>
      <c r="I157" s="124"/>
      <c r="J157" s="135"/>
      <c r="K157" s="126">
        <f t="shared" si="30"/>
        <v>0</v>
      </c>
      <c r="L157" s="136"/>
      <c r="M157" s="130"/>
      <c r="V157" s="78"/>
      <c r="W157" s="78"/>
      <c r="X157" s="7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113">
        <f>SUM(K152:K157)</f>
        <v>0</v>
      </c>
      <c r="L158" s="113">
        <f>SUM(L153+L153)</f>
        <v>0</v>
      </c>
      <c r="M158" s="109"/>
      <c r="V158" s="7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84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7" t="s">
        <v>13</v>
      </c>
      <c r="J161" s="28" t="s">
        <v>14</v>
      </c>
      <c r="K161" s="350"/>
      <c r="L161" s="354"/>
      <c r="M161" s="355"/>
      <c r="N161" s="356"/>
      <c r="O161" s="350"/>
      <c r="P161" s="350"/>
      <c r="Q161" s="350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0" customFormat="1" ht="29.25" customHeight="1">
      <c r="A162" s="328">
        <f>A152</f>
        <v>0</v>
      </c>
      <c r="B162" s="23">
        <f>B136</f>
        <v>0</v>
      </c>
      <c r="C162" s="23">
        <f>B162+1/24</f>
        <v>4.1666666666666664E-2</v>
      </c>
      <c r="D162" s="1"/>
      <c r="E162" s="76"/>
      <c r="F162" s="331"/>
      <c r="G162" s="332"/>
      <c r="H162" s="2"/>
      <c r="I162" s="3"/>
      <c r="J162" s="3"/>
      <c r="K162" s="29">
        <f>(J162-I162+(J162&lt;I162))*24*60</f>
        <v>0</v>
      </c>
      <c r="L162" s="333"/>
      <c r="M162" s="334"/>
      <c r="N162" s="335"/>
      <c r="O162" s="35">
        <f t="shared" ref="O162:O225" si="31">IF(H162=$V$5,$F$122,"")</f>
        <v>0</v>
      </c>
      <c r="P162" s="76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1"/>
    </row>
    <row r="163" spans="1:28" s="110" customFormat="1" ht="29.25" customHeight="1">
      <c r="A163" s="329"/>
      <c r="B163" s="24">
        <f>C162</f>
        <v>4.1666666666666664E-2</v>
      </c>
      <c r="C163" s="24">
        <f>B163+1/24</f>
        <v>8.3333333333333329E-2</v>
      </c>
      <c r="D163" s="5"/>
      <c r="E163" s="74"/>
      <c r="F163" s="341"/>
      <c r="G163" s="341"/>
      <c r="H163" s="6"/>
      <c r="I163" s="7"/>
      <c r="J163" s="7"/>
      <c r="K163" s="30">
        <f t="shared" ref="K163:K226" si="32">(J163-I163+(J163&lt;I163))*24*60</f>
        <v>0</v>
      </c>
      <c r="L163" s="338"/>
      <c r="M163" s="339"/>
      <c r="N163" s="340"/>
      <c r="O163" s="36">
        <f t="shared" si="31"/>
        <v>0</v>
      </c>
      <c r="P163" s="74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1"/>
    </row>
    <row r="164" spans="1:28" s="110" customFormat="1" ht="29.25" customHeight="1">
      <c r="A164" s="329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74"/>
      <c r="F164" s="341"/>
      <c r="G164" s="341"/>
      <c r="H164" s="6"/>
      <c r="I164" s="7"/>
      <c r="J164" s="7"/>
      <c r="K164" s="30">
        <f t="shared" si="32"/>
        <v>0</v>
      </c>
      <c r="L164" s="338"/>
      <c r="M164" s="339"/>
      <c r="N164" s="340"/>
      <c r="O164" s="36">
        <f t="shared" si="31"/>
        <v>0</v>
      </c>
      <c r="P164" s="74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1"/>
    </row>
    <row r="165" spans="1:28" s="110" customFormat="1" ht="29.25" customHeight="1">
      <c r="A165" s="329"/>
      <c r="B165" s="24">
        <f t="shared" si="41"/>
        <v>0.125</v>
      </c>
      <c r="C165" s="24">
        <f t="shared" si="42"/>
        <v>0.16666666666666666</v>
      </c>
      <c r="D165" s="5"/>
      <c r="E165" s="74"/>
      <c r="F165" s="341"/>
      <c r="G165" s="341"/>
      <c r="H165" s="6"/>
      <c r="I165" s="7"/>
      <c r="J165" s="7"/>
      <c r="K165" s="30">
        <f t="shared" si="32"/>
        <v>0</v>
      </c>
      <c r="L165" s="338"/>
      <c r="M165" s="339"/>
      <c r="N165" s="340"/>
      <c r="O165" s="36">
        <f t="shared" si="31"/>
        <v>0</v>
      </c>
      <c r="P165" s="74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1"/>
    </row>
    <row r="166" spans="1:28" s="110" customFormat="1" ht="29.25" customHeight="1">
      <c r="A166" s="329"/>
      <c r="B166" s="24">
        <f t="shared" si="41"/>
        <v>0.16666666666666666</v>
      </c>
      <c r="C166" s="24">
        <f t="shared" si="42"/>
        <v>0.20833333333333331</v>
      </c>
      <c r="D166" s="5"/>
      <c r="E166" s="74"/>
      <c r="F166" s="341"/>
      <c r="G166" s="341"/>
      <c r="H166" s="6"/>
      <c r="I166" s="7"/>
      <c r="J166" s="7"/>
      <c r="K166" s="30">
        <f t="shared" si="32"/>
        <v>0</v>
      </c>
      <c r="L166" s="338"/>
      <c r="M166" s="339"/>
      <c r="N166" s="340"/>
      <c r="O166" s="36">
        <f t="shared" si="31"/>
        <v>0</v>
      </c>
      <c r="P166" s="74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1"/>
    </row>
    <row r="167" spans="1:28" s="110" customFormat="1" ht="29.25" customHeight="1">
      <c r="A167" s="329"/>
      <c r="B167" s="24">
        <f t="shared" si="41"/>
        <v>0.20833333333333331</v>
      </c>
      <c r="C167" s="24">
        <f t="shared" si="42"/>
        <v>0.24999999999999997</v>
      </c>
      <c r="D167" s="5"/>
      <c r="E167" s="74"/>
      <c r="F167" s="341"/>
      <c r="G167" s="341"/>
      <c r="H167" s="6"/>
      <c r="I167" s="7"/>
      <c r="J167" s="7"/>
      <c r="K167" s="30">
        <f t="shared" si="32"/>
        <v>0</v>
      </c>
      <c r="L167" s="338"/>
      <c r="M167" s="339"/>
      <c r="N167" s="340"/>
      <c r="O167" s="36">
        <f t="shared" si="31"/>
        <v>0</v>
      </c>
      <c r="P167" s="74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1"/>
    </row>
    <row r="168" spans="1:28" s="110" customFormat="1" ht="29.25" customHeight="1">
      <c r="A168" s="329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341"/>
      <c r="G168" s="341"/>
      <c r="H168" s="6"/>
      <c r="I168" s="7"/>
      <c r="J168" s="7"/>
      <c r="K168" s="30">
        <f t="shared" si="32"/>
        <v>0</v>
      </c>
      <c r="L168" s="338"/>
      <c r="M168" s="339"/>
      <c r="N168" s="340"/>
      <c r="O168" s="36">
        <f t="shared" si="31"/>
        <v>0</v>
      </c>
      <c r="P168" s="74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1"/>
    </row>
    <row r="169" spans="1:28" s="110" customFormat="1" ht="29.25" customHeight="1">
      <c r="A169" s="329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336"/>
      <c r="G169" s="337"/>
      <c r="H169" s="6"/>
      <c r="I169" s="7"/>
      <c r="J169" s="7"/>
      <c r="K169" s="30">
        <f t="shared" si="32"/>
        <v>0</v>
      </c>
      <c r="L169" s="338"/>
      <c r="M169" s="339"/>
      <c r="N169" s="340"/>
      <c r="O169" s="36">
        <f t="shared" si="31"/>
        <v>0</v>
      </c>
      <c r="P169" s="74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1"/>
    </row>
    <row r="170" spans="1:28" s="110" customFormat="1" ht="29.25" customHeight="1">
      <c r="A170" s="329"/>
      <c r="B170" s="24">
        <f t="shared" si="41"/>
        <v>0.33333333333333331</v>
      </c>
      <c r="C170" s="24">
        <f t="shared" si="42"/>
        <v>0.375</v>
      </c>
      <c r="D170" s="5"/>
      <c r="E170" s="9"/>
      <c r="F170" s="336"/>
      <c r="G170" s="337"/>
      <c r="H170" s="6"/>
      <c r="I170" s="7"/>
      <c r="J170" s="7"/>
      <c r="K170" s="30">
        <f t="shared" si="32"/>
        <v>0</v>
      </c>
      <c r="L170" s="338"/>
      <c r="M170" s="339"/>
      <c r="N170" s="340"/>
      <c r="O170" s="36">
        <f t="shared" si="31"/>
        <v>0</v>
      </c>
      <c r="P170" s="74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1"/>
    </row>
    <row r="171" spans="1:28" s="110" customFormat="1" ht="29.25" customHeight="1">
      <c r="A171" s="329"/>
      <c r="B171" s="24">
        <f t="shared" si="41"/>
        <v>0.375</v>
      </c>
      <c r="C171" s="24">
        <f t="shared" si="42"/>
        <v>0.41666666666666669</v>
      </c>
      <c r="D171" s="5"/>
      <c r="E171" s="9"/>
      <c r="F171" s="341"/>
      <c r="G171" s="341"/>
      <c r="H171" s="6"/>
      <c r="I171" s="7"/>
      <c r="J171" s="7"/>
      <c r="K171" s="30">
        <f t="shared" si="32"/>
        <v>0</v>
      </c>
      <c r="L171" s="338"/>
      <c r="M171" s="339"/>
      <c r="N171" s="340"/>
      <c r="O171" s="36">
        <f t="shared" si="31"/>
        <v>0</v>
      </c>
      <c r="P171" s="74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1"/>
    </row>
    <row r="172" spans="1:28" s="110" customFormat="1" ht="29.25" customHeight="1">
      <c r="A172" s="329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341"/>
      <c r="G172" s="341"/>
      <c r="H172" s="6"/>
      <c r="I172" s="7"/>
      <c r="J172" s="7"/>
      <c r="K172" s="30">
        <f t="shared" si="32"/>
        <v>0</v>
      </c>
      <c r="L172" s="338"/>
      <c r="M172" s="339"/>
      <c r="N172" s="340"/>
      <c r="O172" s="36">
        <f t="shared" si="31"/>
        <v>0</v>
      </c>
      <c r="P172" s="74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1"/>
    </row>
    <row r="173" spans="1:28" s="110" customFormat="1" ht="29.25" customHeight="1" thickBot="1">
      <c r="A173" s="330"/>
      <c r="B173" s="25">
        <f t="shared" si="41"/>
        <v>0.45833333333333337</v>
      </c>
      <c r="C173" s="26">
        <f t="shared" si="42"/>
        <v>0.5</v>
      </c>
      <c r="D173" s="11"/>
      <c r="E173" s="11"/>
      <c r="F173" s="342"/>
      <c r="G173" s="342"/>
      <c r="H173" s="6"/>
      <c r="I173" s="13"/>
      <c r="J173" s="13"/>
      <c r="K173" s="31">
        <f t="shared" si="32"/>
        <v>0</v>
      </c>
      <c r="L173" s="343"/>
      <c r="M173" s="344"/>
      <c r="N173" s="345"/>
      <c r="O173" s="39">
        <f t="shared" si="31"/>
        <v>0</v>
      </c>
      <c r="P173" s="75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1"/>
    </row>
    <row r="174" spans="1:28" s="110" customFormat="1" ht="29.25" customHeight="1">
      <c r="A174" s="328">
        <f>A153</f>
        <v>0</v>
      </c>
      <c r="B174" s="23">
        <f>B138</f>
        <v>0</v>
      </c>
      <c r="C174" s="23">
        <f>B174+1/24</f>
        <v>4.1666666666666664E-2</v>
      </c>
      <c r="D174" s="1"/>
      <c r="E174" s="76"/>
      <c r="F174" s="331"/>
      <c r="G174" s="332"/>
      <c r="H174" s="2"/>
      <c r="I174" s="3"/>
      <c r="J174" s="3"/>
      <c r="K174" s="29">
        <f t="shared" si="32"/>
        <v>0</v>
      </c>
      <c r="L174" s="333"/>
      <c r="M174" s="334"/>
      <c r="N174" s="335"/>
      <c r="O174" s="35">
        <f t="shared" si="31"/>
        <v>0</v>
      </c>
      <c r="P174" s="76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1"/>
    </row>
    <row r="175" spans="1:28" s="110" customFormat="1" ht="29.25" customHeight="1">
      <c r="A175" s="329"/>
      <c r="B175" s="24">
        <f>C174</f>
        <v>4.1666666666666664E-2</v>
      </c>
      <c r="C175" s="24">
        <f>B175+1/24</f>
        <v>8.3333333333333329E-2</v>
      </c>
      <c r="D175" s="5"/>
      <c r="E175" s="74"/>
      <c r="F175" s="341"/>
      <c r="G175" s="341"/>
      <c r="H175" s="6"/>
      <c r="I175" s="7"/>
      <c r="J175" s="7"/>
      <c r="K175" s="30">
        <f t="shared" si="32"/>
        <v>0</v>
      </c>
      <c r="L175" s="338"/>
      <c r="M175" s="339"/>
      <c r="N175" s="340"/>
      <c r="O175" s="36">
        <f t="shared" si="31"/>
        <v>0</v>
      </c>
      <c r="P175" s="74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1"/>
    </row>
    <row r="176" spans="1:28" s="110" customFormat="1" ht="29.25" customHeight="1">
      <c r="A176" s="329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74"/>
      <c r="F176" s="341"/>
      <c r="G176" s="341"/>
      <c r="H176" s="6"/>
      <c r="I176" s="7"/>
      <c r="J176" s="7"/>
      <c r="K176" s="30">
        <f t="shared" si="32"/>
        <v>0</v>
      </c>
      <c r="L176" s="338"/>
      <c r="M176" s="339"/>
      <c r="N176" s="340"/>
      <c r="O176" s="36">
        <f t="shared" si="31"/>
        <v>0</v>
      </c>
      <c r="P176" s="74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1"/>
    </row>
    <row r="177" spans="1:28" s="110" customFormat="1" ht="29.25" customHeight="1">
      <c r="A177" s="329"/>
      <c r="B177" s="24">
        <f t="shared" si="43"/>
        <v>0.125</v>
      </c>
      <c r="C177" s="24">
        <f t="shared" si="44"/>
        <v>0.16666666666666666</v>
      </c>
      <c r="D177" s="5"/>
      <c r="E177" s="74"/>
      <c r="F177" s="341"/>
      <c r="G177" s="341"/>
      <c r="H177" s="6"/>
      <c r="I177" s="7"/>
      <c r="J177" s="7"/>
      <c r="K177" s="30">
        <f t="shared" si="32"/>
        <v>0</v>
      </c>
      <c r="L177" s="338"/>
      <c r="M177" s="339"/>
      <c r="N177" s="340"/>
      <c r="O177" s="36">
        <f t="shared" si="31"/>
        <v>0</v>
      </c>
      <c r="P177" s="74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1"/>
    </row>
    <row r="178" spans="1:28" s="110" customFormat="1" ht="29.25" customHeight="1">
      <c r="A178" s="329"/>
      <c r="B178" s="24">
        <f t="shared" si="43"/>
        <v>0.16666666666666666</v>
      </c>
      <c r="C178" s="24">
        <f t="shared" si="44"/>
        <v>0.20833333333333331</v>
      </c>
      <c r="D178" s="5"/>
      <c r="E178" s="74"/>
      <c r="F178" s="341"/>
      <c r="G178" s="341"/>
      <c r="H178" s="6"/>
      <c r="I178" s="7"/>
      <c r="J178" s="7"/>
      <c r="K178" s="30">
        <f t="shared" si="32"/>
        <v>0</v>
      </c>
      <c r="L178" s="338"/>
      <c r="M178" s="339"/>
      <c r="N178" s="340"/>
      <c r="O178" s="36">
        <f t="shared" si="31"/>
        <v>0</v>
      </c>
      <c r="P178" s="74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1"/>
    </row>
    <row r="179" spans="1:28" s="110" customFormat="1" ht="29.25" customHeight="1">
      <c r="A179" s="329"/>
      <c r="B179" s="24">
        <f t="shared" si="43"/>
        <v>0.20833333333333331</v>
      </c>
      <c r="C179" s="24">
        <f t="shared" si="44"/>
        <v>0.24999999999999997</v>
      </c>
      <c r="D179" s="5"/>
      <c r="E179" s="74"/>
      <c r="F179" s="341"/>
      <c r="G179" s="341"/>
      <c r="H179" s="6"/>
      <c r="I179" s="7"/>
      <c r="J179" s="7"/>
      <c r="K179" s="30">
        <f t="shared" si="32"/>
        <v>0</v>
      </c>
      <c r="L179" s="338"/>
      <c r="M179" s="339"/>
      <c r="N179" s="340"/>
      <c r="O179" s="36">
        <f t="shared" si="31"/>
        <v>0</v>
      </c>
      <c r="P179" s="74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1"/>
    </row>
    <row r="180" spans="1:28" s="110" customFormat="1" ht="29.25" customHeight="1">
      <c r="A180" s="329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341"/>
      <c r="G180" s="341"/>
      <c r="H180" s="6"/>
      <c r="I180" s="7"/>
      <c r="J180" s="7"/>
      <c r="K180" s="30">
        <f t="shared" si="32"/>
        <v>0</v>
      </c>
      <c r="L180" s="338"/>
      <c r="M180" s="339"/>
      <c r="N180" s="340"/>
      <c r="O180" s="36">
        <f t="shared" si="31"/>
        <v>0</v>
      </c>
      <c r="P180" s="74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1"/>
    </row>
    <row r="181" spans="1:28" s="110" customFormat="1" ht="29.25" customHeight="1">
      <c r="A181" s="329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336"/>
      <c r="G181" s="337"/>
      <c r="H181" s="6"/>
      <c r="I181" s="7"/>
      <c r="J181" s="7"/>
      <c r="K181" s="30">
        <f t="shared" si="32"/>
        <v>0</v>
      </c>
      <c r="L181" s="338"/>
      <c r="M181" s="339"/>
      <c r="N181" s="340"/>
      <c r="O181" s="36">
        <f t="shared" si="31"/>
        <v>0</v>
      </c>
      <c r="P181" s="74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1"/>
    </row>
    <row r="182" spans="1:28" s="110" customFormat="1" ht="29.25" customHeight="1">
      <c r="A182" s="329"/>
      <c r="B182" s="24">
        <f t="shared" si="43"/>
        <v>0.33333333333333331</v>
      </c>
      <c r="C182" s="24">
        <f t="shared" si="44"/>
        <v>0.375</v>
      </c>
      <c r="D182" s="5"/>
      <c r="E182" s="9"/>
      <c r="F182" s="336"/>
      <c r="G182" s="337"/>
      <c r="H182" s="6"/>
      <c r="I182" s="7"/>
      <c r="J182" s="7"/>
      <c r="K182" s="30">
        <f t="shared" si="32"/>
        <v>0</v>
      </c>
      <c r="L182" s="338"/>
      <c r="M182" s="339"/>
      <c r="N182" s="340"/>
      <c r="O182" s="36">
        <f t="shared" si="31"/>
        <v>0</v>
      </c>
      <c r="P182" s="74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1"/>
    </row>
    <row r="183" spans="1:28" s="110" customFormat="1" ht="29.25" customHeight="1">
      <c r="A183" s="329"/>
      <c r="B183" s="24">
        <f t="shared" si="43"/>
        <v>0.375</v>
      </c>
      <c r="C183" s="24">
        <f t="shared" si="44"/>
        <v>0.41666666666666669</v>
      </c>
      <c r="D183" s="5"/>
      <c r="E183" s="9"/>
      <c r="F183" s="341"/>
      <c r="G183" s="341"/>
      <c r="H183" s="6"/>
      <c r="I183" s="7"/>
      <c r="J183" s="7"/>
      <c r="K183" s="30">
        <f t="shared" si="32"/>
        <v>0</v>
      </c>
      <c r="L183" s="338"/>
      <c r="M183" s="339"/>
      <c r="N183" s="340"/>
      <c r="O183" s="36">
        <f t="shared" si="31"/>
        <v>0</v>
      </c>
      <c r="P183" s="74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1"/>
    </row>
    <row r="184" spans="1:28" s="110" customFormat="1" ht="29.25" customHeight="1" thickBot="1">
      <c r="A184" s="330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342"/>
      <c r="G184" s="342"/>
      <c r="H184" s="12"/>
      <c r="I184" s="13"/>
      <c r="J184" s="13"/>
      <c r="K184" s="31">
        <f t="shared" si="32"/>
        <v>0</v>
      </c>
      <c r="L184" s="343"/>
      <c r="M184" s="344"/>
      <c r="N184" s="345"/>
      <c r="O184" s="39">
        <f t="shared" si="31"/>
        <v>0</v>
      </c>
      <c r="P184" s="75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1"/>
    </row>
    <row r="185" spans="1:28" s="110" customFormat="1" ht="29.25" customHeight="1">
      <c r="A185" s="328">
        <f>A154</f>
        <v>0</v>
      </c>
      <c r="B185" s="23">
        <f>B140</f>
        <v>0</v>
      </c>
      <c r="C185" s="23">
        <f>B185+1/24</f>
        <v>4.1666666666666664E-2</v>
      </c>
      <c r="D185" s="1"/>
      <c r="E185" s="76"/>
      <c r="F185" s="331"/>
      <c r="G185" s="332"/>
      <c r="H185" s="2"/>
      <c r="I185" s="3"/>
      <c r="J185" s="3"/>
      <c r="K185" s="29">
        <f t="shared" si="32"/>
        <v>0</v>
      </c>
      <c r="L185" s="333"/>
      <c r="M185" s="334"/>
      <c r="N185" s="335"/>
      <c r="O185" s="35">
        <f t="shared" si="31"/>
        <v>0</v>
      </c>
      <c r="P185" s="76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1"/>
    </row>
    <row r="186" spans="1:28" s="110" customFormat="1" ht="29.25" customHeight="1">
      <c r="A186" s="329"/>
      <c r="B186" s="24">
        <f>C185</f>
        <v>4.1666666666666664E-2</v>
      </c>
      <c r="C186" s="24">
        <f>B186+1/24</f>
        <v>8.3333333333333329E-2</v>
      </c>
      <c r="D186" s="5"/>
      <c r="E186" s="74"/>
      <c r="F186" s="341"/>
      <c r="G186" s="341"/>
      <c r="H186" s="6"/>
      <c r="I186" s="7"/>
      <c r="J186" s="7"/>
      <c r="K186" s="30">
        <f t="shared" si="32"/>
        <v>0</v>
      </c>
      <c r="L186" s="338"/>
      <c r="M186" s="339"/>
      <c r="N186" s="340"/>
      <c r="O186" s="36">
        <f t="shared" si="31"/>
        <v>0</v>
      </c>
      <c r="P186" s="74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1"/>
    </row>
    <row r="187" spans="1:28" s="110" customFormat="1" ht="29.25" customHeight="1">
      <c r="A187" s="329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74"/>
      <c r="F187" s="341"/>
      <c r="G187" s="341"/>
      <c r="H187" s="6"/>
      <c r="I187" s="7"/>
      <c r="J187" s="7"/>
      <c r="K187" s="30">
        <f t="shared" si="32"/>
        <v>0</v>
      </c>
      <c r="L187" s="338"/>
      <c r="M187" s="339"/>
      <c r="N187" s="340"/>
      <c r="O187" s="36">
        <f t="shared" si="31"/>
        <v>0</v>
      </c>
      <c r="P187" s="74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1"/>
    </row>
    <row r="188" spans="1:28" s="110" customFormat="1" ht="29.25" customHeight="1">
      <c r="A188" s="329"/>
      <c r="B188" s="24">
        <f t="shared" si="45"/>
        <v>0.125</v>
      </c>
      <c r="C188" s="24">
        <f t="shared" si="46"/>
        <v>0.16666666666666666</v>
      </c>
      <c r="D188" s="5"/>
      <c r="E188" s="74"/>
      <c r="F188" s="341"/>
      <c r="G188" s="341"/>
      <c r="H188" s="6"/>
      <c r="I188" s="7"/>
      <c r="J188" s="7"/>
      <c r="K188" s="30">
        <f t="shared" si="32"/>
        <v>0</v>
      </c>
      <c r="L188" s="338"/>
      <c r="M188" s="339"/>
      <c r="N188" s="340"/>
      <c r="O188" s="36">
        <f t="shared" si="31"/>
        <v>0</v>
      </c>
      <c r="P188" s="74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1"/>
    </row>
    <row r="189" spans="1:28" s="110" customFormat="1" ht="29.25" customHeight="1">
      <c r="A189" s="329"/>
      <c r="B189" s="24">
        <f t="shared" si="45"/>
        <v>0.16666666666666666</v>
      </c>
      <c r="C189" s="24">
        <f t="shared" si="46"/>
        <v>0.20833333333333331</v>
      </c>
      <c r="D189" s="5"/>
      <c r="E189" s="74"/>
      <c r="F189" s="341"/>
      <c r="G189" s="341"/>
      <c r="H189" s="6"/>
      <c r="I189" s="7"/>
      <c r="J189" s="7"/>
      <c r="K189" s="30">
        <f t="shared" si="32"/>
        <v>0</v>
      </c>
      <c r="L189" s="338"/>
      <c r="M189" s="339"/>
      <c r="N189" s="340"/>
      <c r="O189" s="36">
        <f t="shared" si="31"/>
        <v>0</v>
      </c>
      <c r="P189" s="74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1"/>
    </row>
    <row r="190" spans="1:28" s="110" customFormat="1" ht="29.25" customHeight="1">
      <c r="A190" s="329"/>
      <c r="B190" s="24">
        <f t="shared" si="45"/>
        <v>0.20833333333333331</v>
      </c>
      <c r="C190" s="24">
        <f t="shared" si="46"/>
        <v>0.24999999999999997</v>
      </c>
      <c r="D190" s="5"/>
      <c r="E190" s="74"/>
      <c r="F190" s="341"/>
      <c r="G190" s="341"/>
      <c r="H190" s="6"/>
      <c r="I190" s="7"/>
      <c r="J190" s="7"/>
      <c r="K190" s="30">
        <f t="shared" si="32"/>
        <v>0</v>
      </c>
      <c r="L190" s="338"/>
      <c r="M190" s="339"/>
      <c r="N190" s="340"/>
      <c r="O190" s="36">
        <f t="shared" si="31"/>
        <v>0</v>
      </c>
      <c r="P190" s="74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1"/>
    </row>
    <row r="191" spans="1:28" s="110" customFormat="1" ht="29.25" customHeight="1">
      <c r="A191" s="329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341"/>
      <c r="G191" s="341"/>
      <c r="H191" s="6"/>
      <c r="I191" s="7"/>
      <c r="J191" s="7"/>
      <c r="K191" s="30">
        <f t="shared" si="32"/>
        <v>0</v>
      </c>
      <c r="L191" s="338"/>
      <c r="M191" s="339"/>
      <c r="N191" s="340"/>
      <c r="O191" s="36">
        <f t="shared" si="31"/>
        <v>0</v>
      </c>
      <c r="P191" s="74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1"/>
    </row>
    <row r="192" spans="1:28" s="110" customFormat="1" ht="29.25" customHeight="1">
      <c r="A192" s="329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336"/>
      <c r="G192" s="337"/>
      <c r="H192" s="6"/>
      <c r="I192" s="7"/>
      <c r="J192" s="7"/>
      <c r="K192" s="30">
        <f t="shared" si="32"/>
        <v>0</v>
      </c>
      <c r="L192" s="338"/>
      <c r="M192" s="339"/>
      <c r="N192" s="340"/>
      <c r="O192" s="36">
        <f t="shared" si="31"/>
        <v>0</v>
      </c>
      <c r="P192" s="74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1"/>
    </row>
    <row r="193" spans="1:28" s="110" customFormat="1" ht="29.25" customHeight="1">
      <c r="A193" s="329"/>
      <c r="B193" s="24">
        <f t="shared" si="45"/>
        <v>0.33333333333333331</v>
      </c>
      <c r="C193" s="24">
        <f t="shared" si="46"/>
        <v>0.375</v>
      </c>
      <c r="D193" s="5"/>
      <c r="E193" s="9"/>
      <c r="F193" s="336"/>
      <c r="G193" s="337"/>
      <c r="H193" s="6"/>
      <c r="I193" s="7"/>
      <c r="J193" s="7"/>
      <c r="K193" s="30">
        <f t="shared" si="32"/>
        <v>0</v>
      </c>
      <c r="L193" s="338"/>
      <c r="M193" s="339"/>
      <c r="N193" s="340"/>
      <c r="O193" s="36">
        <f t="shared" si="31"/>
        <v>0</v>
      </c>
      <c r="P193" s="74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1"/>
    </row>
    <row r="194" spans="1:28" ht="29.25" customHeight="1">
      <c r="A194" s="329"/>
      <c r="B194" s="24">
        <f t="shared" si="45"/>
        <v>0.375</v>
      </c>
      <c r="C194" s="24">
        <f t="shared" si="46"/>
        <v>0.41666666666666669</v>
      </c>
      <c r="D194" s="5"/>
      <c r="E194" s="9"/>
      <c r="F194" s="341"/>
      <c r="G194" s="341"/>
      <c r="H194" s="6"/>
      <c r="I194" s="7"/>
      <c r="J194" s="7"/>
      <c r="K194" s="30">
        <f t="shared" si="32"/>
        <v>0</v>
      </c>
      <c r="L194" s="338"/>
      <c r="M194" s="339"/>
      <c r="N194" s="340"/>
      <c r="O194" s="36">
        <f t="shared" si="31"/>
        <v>0</v>
      </c>
      <c r="P194" s="74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1"/>
    </row>
    <row r="195" spans="1:28" ht="29.25" customHeight="1" thickBot="1">
      <c r="A195" s="330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342"/>
      <c r="G195" s="342"/>
      <c r="H195" s="12"/>
      <c r="I195" s="13"/>
      <c r="J195" s="13"/>
      <c r="K195" s="31">
        <f t="shared" si="32"/>
        <v>0</v>
      </c>
      <c r="L195" s="343"/>
      <c r="M195" s="344"/>
      <c r="N195" s="345"/>
      <c r="O195" s="39">
        <f t="shared" si="31"/>
        <v>0</v>
      </c>
      <c r="P195" s="75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1"/>
    </row>
    <row r="196" spans="1:28" ht="29.25" customHeight="1">
      <c r="A196" s="328">
        <f>A155</f>
        <v>0</v>
      </c>
      <c r="B196" s="23">
        <f>B142</f>
        <v>0</v>
      </c>
      <c r="C196" s="23">
        <f>B196+1/24</f>
        <v>4.1666666666666664E-2</v>
      </c>
      <c r="D196" s="1"/>
      <c r="E196" s="76"/>
      <c r="F196" s="331"/>
      <c r="G196" s="332"/>
      <c r="H196" s="2"/>
      <c r="I196" s="3"/>
      <c r="J196" s="3"/>
      <c r="K196" s="29">
        <f t="shared" si="32"/>
        <v>0</v>
      </c>
      <c r="L196" s="333"/>
      <c r="M196" s="334"/>
      <c r="N196" s="335"/>
      <c r="O196" s="35">
        <f t="shared" si="31"/>
        <v>0</v>
      </c>
      <c r="P196" s="76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1"/>
    </row>
    <row r="197" spans="1:28" ht="29.25" customHeight="1">
      <c r="A197" s="329"/>
      <c r="B197" s="24">
        <f>C196</f>
        <v>4.1666666666666664E-2</v>
      </c>
      <c r="C197" s="24">
        <f>B197+1/24</f>
        <v>8.3333333333333329E-2</v>
      </c>
      <c r="D197" s="5"/>
      <c r="E197" s="74"/>
      <c r="F197" s="341"/>
      <c r="G197" s="341"/>
      <c r="H197" s="6"/>
      <c r="I197" s="7"/>
      <c r="J197" s="7"/>
      <c r="K197" s="30">
        <f t="shared" si="32"/>
        <v>0</v>
      </c>
      <c r="L197" s="338"/>
      <c r="M197" s="339"/>
      <c r="N197" s="340"/>
      <c r="O197" s="36">
        <f t="shared" si="31"/>
        <v>0</v>
      </c>
      <c r="P197" s="74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1"/>
    </row>
    <row r="198" spans="1:28" ht="29.25" customHeight="1">
      <c r="A198" s="329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74"/>
      <c r="F198" s="341"/>
      <c r="G198" s="341"/>
      <c r="H198" s="6"/>
      <c r="I198" s="7"/>
      <c r="J198" s="7"/>
      <c r="K198" s="30">
        <f t="shared" si="32"/>
        <v>0</v>
      </c>
      <c r="L198" s="338"/>
      <c r="M198" s="339"/>
      <c r="N198" s="340"/>
      <c r="O198" s="36">
        <f t="shared" si="31"/>
        <v>0</v>
      </c>
      <c r="P198" s="74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1"/>
    </row>
    <row r="199" spans="1:28" ht="29.25" customHeight="1">
      <c r="A199" s="329"/>
      <c r="B199" s="24">
        <f t="shared" si="47"/>
        <v>0.125</v>
      </c>
      <c r="C199" s="24">
        <f t="shared" si="48"/>
        <v>0.16666666666666666</v>
      </c>
      <c r="D199" s="5"/>
      <c r="E199" s="74"/>
      <c r="F199" s="341"/>
      <c r="G199" s="341"/>
      <c r="H199" s="6"/>
      <c r="I199" s="7"/>
      <c r="J199" s="7"/>
      <c r="K199" s="30">
        <f t="shared" si="32"/>
        <v>0</v>
      </c>
      <c r="L199" s="338"/>
      <c r="M199" s="339"/>
      <c r="N199" s="340"/>
      <c r="O199" s="36">
        <f t="shared" si="31"/>
        <v>0</v>
      </c>
      <c r="P199" s="74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1"/>
    </row>
    <row r="200" spans="1:28" ht="29.25" customHeight="1">
      <c r="A200" s="329"/>
      <c r="B200" s="24">
        <f t="shared" si="47"/>
        <v>0.16666666666666666</v>
      </c>
      <c r="C200" s="24">
        <f t="shared" si="48"/>
        <v>0.20833333333333331</v>
      </c>
      <c r="D200" s="5"/>
      <c r="E200" s="74"/>
      <c r="F200" s="341"/>
      <c r="G200" s="341"/>
      <c r="H200" s="6"/>
      <c r="I200" s="7"/>
      <c r="J200" s="7"/>
      <c r="K200" s="30">
        <f t="shared" si="32"/>
        <v>0</v>
      </c>
      <c r="L200" s="338"/>
      <c r="M200" s="339"/>
      <c r="N200" s="340"/>
      <c r="O200" s="36">
        <f t="shared" si="31"/>
        <v>0</v>
      </c>
      <c r="P200" s="74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1"/>
    </row>
    <row r="201" spans="1:28" ht="29.25" customHeight="1">
      <c r="A201" s="329"/>
      <c r="B201" s="24">
        <f t="shared" si="47"/>
        <v>0.20833333333333331</v>
      </c>
      <c r="C201" s="24">
        <f t="shared" si="48"/>
        <v>0.24999999999999997</v>
      </c>
      <c r="D201" s="5"/>
      <c r="E201" s="74"/>
      <c r="F201" s="341"/>
      <c r="G201" s="341"/>
      <c r="H201" s="6"/>
      <c r="I201" s="7"/>
      <c r="J201" s="7"/>
      <c r="K201" s="30">
        <f t="shared" si="32"/>
        <v>0</v>
      </c>
      <c r="L201" s="338"/>
      <c r="M201" s="339"/>
      <c r="N201" s="340"/>
      <c r="O201" s="36">
        <f t="shared" si="31"/>
        <v>0</v>
      </c>
      <c r="P201" s="74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1"/>
    </row>
    <row r="202" spans="1:28" ht="29.25" customHeight="1">
      <c r="A202" s="329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41"/>
      <c r="G202" s="341"/>
      <c r="H202" s="6"/>
      <c r="I202" s="7"/>
      <c r="J202" s="7"/>
      <c r="K202" s="30">
        <f t="shared" si="32"/>
        <v>0</v>
      </c>
      <c r="L202" s="338"/>
      <c r="M202" s="339"/>
      <c r="N202" s="340"/>
      <c r="O202" s="36">
        <f t="shared" si="31"/>
        <v>0</v>
      </c>
      <c r="P202" s="74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1"/>
    </row>
    <row r="203" spans="1:28" ht="29.25" customHeight="1">
      <c r="A203" s="329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36"/>
      <c r="G203" s="337"/>
      <c r="H203" s="6"/>
      <c r="I203" s="7"/>
      <c r="J203" s="7"/>
      <c r="K203" s="30">
        <f t="shared" si="32"/>
        <v>0</v>
      </c>
      <c r="L203" s="338"/>
      <c r="M203" s="339"/>
      <c r="N203" s="340"/>
      <c r="O203" s="36">
        <f t="shared" si="31"/>
        <v>0</v>
      </c>
      <c r="P203" s="74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1"/>
    </row>
    <row r="204" spans="1:28" ht="29.25" customHeight="1">
      <c r="A204" s="329"/>
      <c r="B204" s="24">
        <f t="shared" si="47"/>
        <v>0.33333333333333331</v>
      </c>
      <c r="C204" s="24">
        <f t="shared" si="48"/>
        <v>0.375</v>
      </c>
      <c r="D204" s="5"/>
      <c r="E204" s="9"/>
      <c r="F204" s="336"/>
      <c r="G204" s="337"/>
      <c r="H204" s="6"/>
      <c r="I204" s="7"/>
      <c r="J204" s="7"/>
      <c r="K204" s="30">
        <f t="shared" si="32"/>
        <v>0</v>
      </c>
      <c r="L204" s="338"/>
      <c r="M204" s="339"/>
      <c r="N204" s="340"/>
      <c r="O204" s="36">
        <f t="shared" si="31"/>
        <v>0</v>
      </c>
      <c r="P204" s="74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1"/>
    </row>
    <row r="205" spans="1:28" ht="29.25" customHeight="1">
      <c r="A205" s="329"/>
      <c r="B205" s="24">
        <f t="shared" si="47"/>
        <v>0.375</v>
      </c>
      <c r="C205" s="24">
        <f t="shared" si="48"/>
        <v>0.41666666666666669</v>
      </c>
      <c r="D205" s="5"/>
      <c r="E205" s="9"/>
      <c r="F205" s="341"/>
      <c r="G205" s="341"/>
      <c r="H205" s="6"/>
      <c r="I205" s="7"/>
      <c r="J205" s="7"/>
      <c r="K205" s="30">
        <f t="shared" si="32"/>
        <v>0</v>
      </c>
      <c r="L205" s="338"/>
      <c r="M205" s="339"/>
      <c r="N205" s="340"/>
      <c r="O205" s="36">
        <f t="shared" si="31"/>
        <v>0</v>
      </c>
      <c r="P205" s="74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1"/>
    </row>
    <row r="206" spans="1:28" ht="29.25" customHeight="1" thickBot="1">
      <c r="A206" s="330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342"/>
      <c r="G206" s="342"/>
      <c r="H206" s="12"/>
      <c r="I206" s="13"/>
      <c r="J206" s="13"/>
      <c r="K206" s="31">
        <f t="shared" si="32"/>
        <v>0</v>
      </c>
      <c r="L206" s="343"/>
      <c r="M206" s="344"/>
      <c r="N206" s="345"/>
      <c r="O206" s="75">
        <f t="shared" si="31"/>
        <v>0</v>
      </c>
      <c r="P206" s="75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1"/>
    </row>
    <row r="207" spans="1:28" ht="29.25" customHeight="1">
      <c r="A207" s="329">
        <f>A156</f>
        <v>0</v>
      </c>
      <c r="B207" s="23">
        <f>B144</f>
        <v>0</v>
      </c>
      <c r="C207" s="23">
        <f>B207+1/24</f>
        <v>4.1666666666666664E-2</v>
      </c>
      <c r="D207" s="1"/>
      <c r="E207" s="76"/>
      <c r="F207" s="331"/>
      <c r="G207" s="332"/>
      <c r="H207" s="2"/>
      <c r="I207" s="3"/>
      <c r="J207" s="3"/>
      <c r="K207" s="29">
        <f t="shared" si="32"/>
        <v>0</v>
      </c>
      <c r="L207" s="333"/>
      <c r="M207" s="334"/>
      <c r="N207" s="335"/>
      <c r="O207" s="35">
        <f t="shared" si="31"/>
        <v>0</v>
      </c>
      <c r="P207" s="76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1"/>
    </row>
    <row r="208" spans="1:28" ht="29.25" customHeight="1">
      <c r="A208" s="329"/>
      <c r="B208" s="24">
        <f>C207</f>
        <v>4.1666666666666664E-2</v>
      </c>
      <c r="C208" s="24">
        <f>B208+1/24</f>
        <v>8.3333333333333329E-2</v>
      </c>
      <c r="D208" s="5"/>
      <c r="E208" s="74"/>
      <c r="F208" s="336"/>
      <c r="G208" s="337"/>
      <c r="H208" s="6"/>
      <c r="I208" s="7"/>
      <c r="J208" s="7"/>
      <c r="K208" s="30">
        <f t="shared" si="32"/>
        <v>0</v>
      </c>
      <c r="L208" s="338"/>
      <c r="M208" s="339"/>
      <c r="N208" s="340"/>
      <c r="O208" s="36">
        <f t="shared" si="31"/>
        <v>0</v>
      </c>
      <c r="P208" s="74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1"/>
    </row>
    <row r="209" spans="1:28" ht="29.25" customHeight="1">
      <c r="A209" s="329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74"/>
      <c r="F209" s="341"/>
      <c r="G209" s="341"/>
      <c r="H209" s="6"/>
      <c r="I209" s="7"/>
      <c r="J209" s="7"/>
      <c r="K209" s="30">
        <f t="shared" si="32"/>
        <v>0</v>
      </c>
      <c r="L209" s="338"/>
      <c r="M209" s="339"/>
      <c r="N209" s="340"/>
      <c r="O209" s="36">
        <f t="shared" si="31"/>
        <v>0</v>
      </c>
      <c r="P209" s="74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1"/>
    </row>
    <row r="210" spans="1:28" ht="29.25" customHeight="1">
      <c r="A210" s="329"/>
      <c r="B210" s="24">
        <f t="shared" si="49"/>
        <v>0.125</v>
      </c>
      <c r="C210" s="24">
        <f t="shared" si="50"/>
        <v>0.16666666666666666</v>
      </c>
      <c r="D210" s="5"/>
      <c r="E210" s="74"/>
      <c r="F210" s="341"/>
      <c r="G210" s="341"/>
      <c r="H210" s="6"/>
      <c r="I210" s="7"/>
      <c r="J210" s="7"/>
      <c r="K210" s="30">
        <f t="shared" si="32"/>
        <v>0</v>
      </c>
      <c r="L210" s="338"/>
      <c r="M210" s="339"/>
      <c r="N210" s="340"/>
      <c r="O210" s="36">
        <f t="shared" si="31"/>
        <v>0</v>
      </c>
      <c r="P210" s="74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1"/>
    </row>
    <row r="211" spans="1:28" ht="29.25" customHeight="1">
      <c r="A211" s="329"/>
      <c r="B211" s="24">
        <f t="shared" si="49"/>
        <v>0.16666666666666666</v>
      </c>
      <c r="C211" s="24">
        <f t="shared" si="50"/>
        <v>0.20833333333333331</v>
      </c>
      <c r="D211" s="5"/>
      <c r="E211" s="74"/>
      <c r="F211" s="341"/>
      <c r="G211" s="341"/>
      <c r="H211" s="6"/>
      <c r="I211" s="7"/>
      <c r="J211" s="7"/>
      <c r="K211" s="30">
        <f t="shared" si="32"/>
        <v>0</v>
      </c>
      <c r="L211" s="338"/>
      <c r="M211" s="339"/>
      <c r="N211" s="340"/>
      <c r="O211" s="36">
        <f t="shared" si="31"/>
        <v>0</v>
      </c>
      <c r="P211" s="74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1"/>
    </row>
    <row r="212" spans="1:28" ht="29.25" customHeight="1">
      <c r="A212" s="329"/>
      <c r="B212" s="24">
        <f t="shared" si="49"/>
        <v>0.20833333333333331</v>
      </c>
      <c r="C212" s="24">
        <f t="shared" si="50"/>
        <v>0.24999999999999997</v>
      </c>
      <c r="D212" s="5"/>
      <c r="E212" s="74"/>
      <c r="F212" s="341"/>
      <c r="G212" s="341"/>
      <c r="H212" s="6"/>
      <c r="I212" s="7"/>
      <c r="J212" s="7"/>
      <c r="K212" s="30">
        <f t="shared" si="32"/>
        <v>0</v>
      </c>
      <c r="L212" s="338"/>
      <c r="M212" s="339"/>
      <c r="N212" s="340"/>
      <c r="O212" s="36">
        <f t="shared" si="31"/>
        <v>0</v>
      </c>
      <c r="P212" s="74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1"/>
    </row>
    <row r="213" spans="1:28" ht="29.25" customHeight="1">
      <c r="A213" s="329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41"/>
      <c r="G213" s="341"/>
      <c r="H213" s="6"/>
      <c r="I213" s="7"/>
      <c r="J213" s="7"/>
      <c r="K213" s="30">
        <f t="shared" si="32"/>
        <v>0</v>
      </c>
      <c r="L213" s="338"/>
      <c r="M213" s="339"/>
      <c r="N213" s="340"/>
      <c r="O213" s="36">
        <f t="shared" si="31"/>
        <v>0</v>
      </c>
      <c r="P213" s="74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1"/>
    </row>
    <row r="214" spans="1:28" ht="29.25" customHeight="1">
      <c r="A214" s="329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36"/>
      <c r="G214" s="337"/>
      <c r="H214" s="6"/>
      <c r="I214" s="7"/>
      <c r="J214" s="7"/>
      <c r="K214" s="30">
        <f t="shared" si="32"/>
        <v>0</v>
      </c>
      <c r="L214" s="338"/>
      <c r="M214" s="339"/>
      <c r="N214" s="340"/>
      <c r="O214" s="36">
        <f t="shared" si="31"/>
        <v>0</v>
      </c>
      <c r="P214" s="74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1"/>
    </row>
    <row r="215" spans="1:28" ht="29.25" customHeight="1">
      <c r="A215" s="329"/>
      <c r="B215" s="24">
        <f t="shared" si="49"/>
        <v>0.33333333333333331</v>
      </c>
      <c r="C215" s="24">
        <f t="shared" si="50"/>
        <v>0.375</v>
      </c>
      <c r="D215" s="5"/>
      <c r="E215" s="9"/>
      <c r="F215" s="336"/>
      <c r="G215" s="337"/>
      <c r="H215" s="6"/>
      <c r="I215" s="7"/>
      <c r="J215" s="7"/>
      <c r="K215" s="30">
        <f t="shared" si="32"/>
        <v>0</v>
      </c>
      <c r="L215" s="338"/>
      <c r="M215" s="339"/>
      <c r="N215" s="340"/>
      <c r="O215" s="36">
        <f t="shared" si="31"/>
        <v>0</v>
      </c>
      <c r="P215" s="74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1"/>
    </row>
    <row r="216" spans="1:28" ht="29.25" customHeight="1">
      <c r="A216" s="329"/>
      <c r="B216" s="24">
        <f t="shared" si="49"/>
        <v>0.375</v>
      </c>
      <c r="C216" s="24">
        <f t="shared" si="50"/>
        <v>0.41666666666666669</v>
      </c>
      <c r="D216" s="5"/>
      <c r="E216" s="9"/>
      <c r="F216" s="341"/>
      <c r="G216" s="341"/>
      <c r="H216" s="6"/>
      <c r="I216" s="7"/>
      <c r="J216" s="7"/>
      <c r="K216" s="30">
        <f t="shared" si="32"/>
        <v>0</v>
      </c>
      <c r="L216" s="338"/>
      <c r="M216" s="339"/>
      <c r="N216" s="340"/>
      <c r="O216" s="36">
        <f t="shared" si="31"/>
        <v>0</v>
      </c>
      <c r="P216" s="74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1"/>
    </row>
    <row r="217" spans="1:28" ht="29.25" customHeight="1" thickBot="1">
      <c r="A217" s="330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342"/>
      <c r="G217" s="342"/>
      <c r="H217" s="12"/>
      <c r="I217" s="13"/>
      <c r="J217" s="13"/>
      <c r="K217" s="31">
        <f t="shared" si="32"/>
        <v>0</v>
      </c>
      <c r="L217" s="343"/>
      <c r="M217" s="344"/>
      <c r="N217" s="345"/>
      <c r="O217" s="75">
        <f t="shared" si="31"/>
        <v>0</v>
      </c>
      <c r="P217" s="75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1"/>
    </row>
    <row r="218" spans="1:28" ht="29.25" customHeight="1">
      <c r="A218" s="328">
        <f>A157</f>
        <v>0</v>
      </c>
      <c r="B218" s="23">
        <f>B146</f>
        <v>0</v>
      </c>
      <c r="C218" s="23">
        <f>B218+1/24</f>
        <v>4.1666666666666664E-2</v>
      </c>
      <c r="D218" s="1"/>
      <c r="E218" s="76"/>
      <c r="F218" s="331"/>
      <c r="G218" s="332"/>
      <c r="H218" s="2"/>
      <c r="I218" s="3"/>
      <c r="J218" s="3"/>
      <c r="K218" s="29">
        <f t="shared" si="32"/>
        <v>0</v>
      </c>
      <c r="L218" s="333"/>
      <c r="M218" s="334"/>
      <c r="N218" s="335"/>
      <c r="O218" s="35">
        <f t="shared" si="31"/>
        <v>0</v>
      </c>
      <c r="P218" s="76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1"/>
    </row>
    <row r="219" spans="1:28" ht="29.25" customHeight="1">
      <c r="A219" s="329"/>
      <c r="B219" s="24">
        <f>C218</f>
        <v>4.1666666666666664E-2</v>
      </c>
      <c r="C219" s="24">
        <f>B219+1/24</f>
        <v>8.3333333333333329E-2</v>
      </c>
      <c r="D219" s="5"/>
      <c r="E219" s="74"/>
      <c r="F219" s="336"/>
      <c r="G219" s="337"/>
      <c r="H219" s="6"/>
      <c r="I219" s="7"/>
      <c r="J219" s="7"/>
      <c r="K219" s="30">
        <f t="shared" si="32"/>
        <v>0</v>
      </c>
      <c r="L219" s="338"/>
      <c r="M219" s="339"/>
      <c r="N219" s="340"/>
      <c r="O219" s="36">
        <f t="shared" si="31"/>
        <v>0</v>
      </c>
      <c r="P219" s="74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1"/>
    </row>
    <row r="220" spans="1:28" ht="29.25" customHeight="1">
      <c r="A220" s="329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74"/>
      <c r="F220" s="341"/>
      <c r="G220" s="341"/>
      <c r="H220" s="6"/>
      <c r="I220" s="7"/>
      <c r="J220" s="7"/>
      <c r="K220" s="30">
        <f t="shared" si="32"/>
        <v>0</v>
      </c>
      <c r="L220" s="338"/>
      <c r="M220" s="339"/>
      <c r="N220" s="340"/>
      <c r="O220" s="36">
        <f t="shared" si="31"/>
        <v>0</v>
      </c>
      <c r="P220" s="74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1"/>
    </row>
    <row r="221" spans="1:28" ht="29.25" customHeight="1">
      <c r="A221" s="329"/>
      <c r="B221" s="24">
        <f t="shared" si="51"/>
        <v>0.125</v>
      </c>
      <c r="C221" s="24">
        <f t="shared" si="52"/>
        <v>0.16666666666666666</v>
      </c>
      <c r="D221" s="5"/>
      <c r="E221" s="74"/>
      <c r="F221" s="341"/>
      <c r="G221" s="341"/>
      <c r="H221" s="6"/>
      <c r="I221" s="7"/>
      <c r="J221" s="7"/>
      <c r="K221" s="30">
        <f t="shared" si="32"/>
        <v>0</v>
      </c>
      <c r="L221" s="338"/>
      <c r="M221" s="339"/>
      <c r="N221" s="340"/>
      <c r="O221" s="36">
        <f t="shared" si="31"/>
        <v>0</v>
      </c>
      <c r="P221" s="74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1"/>
    </row>
    <row r="222" spans="1:28" ht="29.25" customHeight="1">
      <c r="A222" s="329"/>
      <c r="B222" s="24">
        <f t="shared" si="51"/>
        <v>0.16666666666666666</v>
      </c>
      <c r="C222" s="24">
        <f t="shared" si="52"/>
        <v>0.20833333333333331</v>
      </c>
      <c r="D222" s="5"/>
      <c r="E222" s="74"/>
      <c r="F222" s="341"/>
      <c r="G222" s="341"/>
      <c r="H222" s="6"/>
      <c r="I222" s="7"/>
      <c r="J222" s="7"/>
      <c r="K222" s="30">
        <f t="shared" si="32"/>
        <v>0</v>
      </c>
      <c r="L222" s="338"/>
      <c r="M222" s="339"/>
      <c r="N222" s="340"/>
      <c r="O222" s="36">
        <f t="shared" si="31"/>
        <v>0</v>
      </c>
      <c r="P222" s="74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1"/>
    </row>
    <row r="223" spans="1:28" ht="29.25" customHeight="1">
      <c r="A223" s="329"/>
      <c r="B223" s="24">
        <f t="shared" si="51"/>
        <v>0.20833333333333331</v>
      </c>
      <c r="C223" s="24">
        <f t="shared" si="52"/>
        <v>0.24999999999999997</v>
      </c>
      <c r="D223" s="5"/>
      <c r="E223" s="74"/>
      <c r="F223" s="341"/>
      <c r="G223" s="341"/>
      <c r="H223" s="6"/>
      <c r="I223" s="7"/>
      <c r="J223" s="7"/>
      <c r="K223" s="30">
        <f t="shared" si="32"/>
        <v>0</v>
      </c>
      <c r="L223" s="338"/>
      <c r="M223" s="339"/>
      <c r="N223" s="340"/>
      <c r="O223" s="36">
        <f t="shared" si="31"/>
        <v>0</v>
      </c>
      <c r="P223" s="74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1"/>
    </row>
    <row r="224" spans="1:28" ht="29.25" customHeight="1">
      <c r="A224" s="329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41"/>
      <c r="G224" s="341"/>
      <c r="H224" s="6"/>
      <c r="I224" s="7"/>
      <c r="J224" s="7"/>
      <c r="K224" s="30">
        <f t="shared" si="32"/>
        <v>0</v>
      </c>
      <c r="L224" s="338"/>
      <c r="M224" s="339"/>
      <c r="N224" s="340"/>
      <c r="O224" s="36">
        <f t="shared" si="31"/>
        <v>0</v>
      </c>
      <c r="P224" s="74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1"/>
    </row>
    <row r="225" spans="1:28" ht="29.25" customHeight="1">
      <c r="A225" s="329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36"/>
      <c r="G225" s="337"/>
      <c r="H225" s="6"/>
      <c r="I225" s="7"/>
      <c r="J225" s="7"/>
      <c r="K225" s="30">
        <f t="shared" si="32"/>
        <v>0</v>
      </c>
      <c r="L225" s="338"/>
      <c r="M225" s="339"/>
      <c r="N225" s="340"/>
      <c r="O225" s="36">
        <f t="shared" si="31"/>
        <v>0</v>
      </c>
      <c r="P225" s="74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1"/>
    </row>
    <row r="226" spans="1:28" ht="29.25" customHeight="1">
      <c r="A226" s="329"/>
      <c r="B226" s="24">
        <f t="shared" si="51"/>
        <v>0.33333333333333331</v>
      </c>
      <c r="C226" s="24">
        <f t="shared" si="52"/>
        <v>0.375</v>
      </c>
      <c r="D226" s="5"/>
      <c r="E226" s="9"/>
      <c r="F226" s="336"/>
      <c r="G226" s="337"/>
      <c r="H226" s="6"/>
      <c r="I226" s="7"/>
      <c r="J226" s="7"/>
      <c r="K226" s="30">
        <f t="shared" si="32"/>
        <v>0</v>
      </c>
      <c r="L226" s="338"/>
      <c r="M226" s="339"/>
      <c r="N226" s="340"/>
      <c r="O226" s="36">
        <f t="shared" ref="O226:O228" si="53">IF(H226=$V$5,$F$122,"")</f>
        <v>0</v>
      </c>
      <c r="P226" s="74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1"/>
    </row>
    <row r="227" spans="1:28" ht="29.25" customHeight="1">
      <c r="A227" s="329"/>
      <c r="B227" s="24">
        <f t="shared" si="51"/>
        <v>0.375</v>
      </c>
      <c r="C227" s="24">
        <f t="shared" si="52"/>
        <v>0.41666666666666669</v>
      </c>
      <c r="D227" s="5"/>
      <c r="E227" s="9"/>
      <c r="F227" s="341"/>
      <c r="G227" s="341"/>
      <c r="H227" s="6"/>
      <c r="I227" s="7"/>
      <c r="J227" s="7"/>
      <c r="K227" s="30">
        <f t="shared" ref="K227:K228" si="54">(J227-I227+(J227&lt;I227))*24*60</f>
        <v>0</v>
      </c>
      <c r="L227" s="338"/>
      <c r="M227" s="339"/>
      <c r="N227" s="340"/>
      <c r="O227" s="36">
        <f t="shared" si="53"/>
        <v>0</v>
      </c>
      <c r="P227" s="74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1"/>
    </row>
    <row r="228" spans="1:28" ht="29.25" customHeight="1" thickBot="1">
      <c r="A228" s="330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342"/>
      <c r="G228" s="342"/>
      <c r="H228" s="12"/>
      <c r="I228" s="13"/>
      <c r="J228" s="13"/>
      <c r="K228" s="31">
        <f t="shared" si="54"/>
        <v>0</v>
      </c>
      <c r="L228" s="343"/>
      <c r="M228" s="344"/>
      <c r="N228" s="345"/>
      <c r="O228" s="75">
        <f t="shared" si="53"/>
        <v>0</v>
      </c>
      <c r="P228" s="75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1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1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K5:L5"/>
    <mergeCell ref="N5:N6"/>
    <mergeCell ref="O5:Q6"/>
    <mergeCell ref="F6:H6"/>
    <mergeCell ref="K6:L6"/>
    <mergeCell ref="I5:J5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N15:O18"/>
    <mergeCell ref="P15:U18"/>
    <mergeCell ref="V15:V18"/>
    <mergeCell ref="N19:O19"/>
    <mergeCell ref="K15:K19"/>
    <mergeCell ref="L15:L19"/>
    <mergeCell ref="I6:J6"/>
    <mergeCell ref="I7:J7"/>
    <mergeCell ref="I8:J8"/>
    <mergeCell ref="I9:J9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K120:L120"/>
    <mergeCell ref="N120:N121"/>
    <mergeCell ref="I120:J120"/>
    <mergeCell ref="I121:J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230" priority="107" stopIfTrue="1">
      <formula>LEN(TRIM(A37))=0</formula>
    </cfRule>
  </conditionalFormatting>
  <conditionalFormatting sqref="A152:F157">
    <cfRule type="containsBlanks" dxfId="1229" priority="79" stopIfTrue="1">
      <formula>LEN(TRIM(A152))=0</formula>
    </cfRule>
  </conditionalFormatting>
  <conditionalFormatting sqref="B21:C32">
    <cfRule type="containsBlanks" dxfId="1228" priority="113" stopIfTrue="1">
      <formula>LEN(TRIM(B21))=0</formula>
    </cfRule>
  </conditionalFormatting>
  <conditionalFormatting sqref="B136:C147">
    <cfRule type="containsBlanks" dxfId="1227" priority="85" stopIfTrue="1">
      <formula>LEN(TRIM(B136))=0</formula>
    </cfRule>
  </conditionalFormatting>
  <conditionalFormatting sqref="D162:D166 D167:G168 D169:F170">
    <cfRule type="containsBlanks" dxfId="1226" priority="78" stopIfTrue="1">
      <formula>LEN(TRIM(D162))=0</formula>
    </cfRule>
  </conditionalFormatting>
  <conditionalFormatting sqref="D181:F182 D183:G184">
    <cfRule type="containsBlanks" dxfId="1225" priority="77" stopIfTrue="1">
      <formula>LEN(TRIM(D181))=0</formula>
    </cfRule>
  </conditionalFormatting>
  <conditionalFormatting sqref="D59:G65 D66:F67 D68:J69">
    <cfRule type="containsBlanks" dxfId="1224" priority="105" stopIfTrue="1">
      <formula>LEN(TRIM(D59))=0</formula>
    </cfRule>
  </conditionalFormatting>
  <conditionalFormatting sqref="D70:G76 D77:F78 D79:J80">
    <cfRule type="containsBlanks" dxfId="1223" priority="104" stopIfTrue="1">
      <formula>LEN(TRIM(D70))=0</formula>
    </cfRule>
  </conditionalFormatting>
  <conditionalFormatting sqref="D81:G87 D88:F89 D90:J91">
    <cfRule type="containsBlanks" dxfId="1222" priority="103" stopIfTrue="1">
      <formula>LEN(TRIM(D81))=0</formula>
    </cfRule>
  </conditionalFormatting>
  <conditionalFormatting sqref="D92:G98 D99:F100 D101:J102">
    <cfRule type="containsBlanks" dxfId="1221" priority="49" stopIfTrue="1">
      <formula>LEN(TRIM(D92))=0</formula>
    </cfRule>
  </conditionalFormatting>
  <conditionalFormatting sqref="D103:G109 D110:F111 D112:J113">
    <cfRule type="containsBlanks" dxfId="1220" priority="43" stopIfTrue="1">
      <formula>LEN(TRIM(D103))=0</formula>
    </cfRule>
  </conditionalFormatting>
  <conditionalFormatting sqref="D171:G180">
    <cfRule type="containsBlanks" dxfId="1219" priority="12" stopIfTrue="1">
      <formula>LEN(TRIM(D171))=0</formula>
    </cfRule>
  </conditionalFormatting>
  <conditionalFormatting sqref="D188:G191 D192:F193 D194:G195">
    <cfRule type="containsBlanks" dxfId="1218" priority="76" stopIfTrue="1">
      <formula>LEN(TRIM(D188))=0</formula>
    </cfRule>
  </conditionalFormatting>
  <conditionalFormatting sqref="D200:G202 D203:F204 D205:J206">
    <cfRule type="containsBlanks" dxfId="1217" priority="75" stopIfTrue="1">
      <formula>LEN(TRIM(D200))=0</formula>
    </cfRule>
  </conditionalFormatting>
  <conditionalFormatting sqref="D207:G213 D214:F215 D216:J217">
    <cfRule type="containsBlanks" dxfId="1216" priority="37" stopIfTrue="1">
      <formula>LEN(TRIM(D207))=0</formula>
    </cfRule>
  </conditionalFormatting>
  <conditionalFormatting sqref="D218:G224 D225:F226 D227:J228">
    <cfRule type="containsBlanks" dxfId="1215" priority="30" stopIfTrue="1">
      <formula>LEN(TRIM(D218))=0</formula>
    </cfRule>
  </conditionalFormatting>
  <conditionalFormatting sqref="D47:J53 D54:F55 H54:J55 D56:J58">
    <cfRule type="containsBlanks" dxfId="1214" priority="106" stopIfTrue="1">
      <formula>LEN(TRIM(D47))=0</formula>
    </cfRule>
  </conditionalFormatting>
  <conditionalFormatting sqref="D185:J187">
    <cfRule type="containsBlanks" dxfId="1213" priority="7" stopIfTrue="1">
      <formula>LEN(TRIM(D185))=0</formula>
    </cfRule>
  </conditionalFormatting>
  <conditionalFormatting sqref="D196:J199">
    <cfRule type="containsBlanks" dxfId="1212" priority="1" stopIfTrue="1">
      <formula>LEN(TRIM(D196))=0</formula>
    </cfRule>
  </conditionalFormatting>
  <conditionalFormatting sqref="E21:E32">
    <cfRule type="containsBlanks" dxfId="1211" priority="112" stopIfTrue="1">
      <formula>LEN(TRIM(E21))=0</formula>
    </cfRule>
  </conditionalFormatting>
  <conditionalFormatting sqref="E136:E147">
    <cfRule type="containsBlanks" dxfId="1210" priority="84" stopIfTrue="1">
      <formula>LEN(TRIM(E136))=0</formula>
    </cfRule>
  </conditionalFormatting>
  <conditionalFormatting sqref="E165:G166">
    <cfRule type="containsBlanks" dxfId="1209" priority="14" stopIfTrue="1">
      <formula>LEN(TRIM(E165))=0</formula>
    </cfRule>
  </conditionalFormatting>
  <conditionalFormatting sqref="E162:J164">
    <cfRule type="containsBlanks" dxfId="1208" priority="20" stopIfTrue="1">
      <formula>LEN(TRIM(E162))=0</formula>
    </cfRule>
  </conditionalFormatting>
  <conditionalFormatting sqref="F5:H13">
    <cfRule type="containsBlanks" dxfId="1207" priority="50" stopIfTrue="1">
      <formula>LEN(TRIM(F5))=0</formula>
    </cfRule>
  </conditionalFormatting>
  <conditionalFormatting sqref="F120:H128">
    <cfRule type="containsBlanks" dxfId="1206" priority="61" stopIfTrue="1">
      <formula>LEN(TRIM(F120))=0</formula>
    </cfRule>
  </conditionalFormatting>
  <conditionalFormatting sqref="H59:J67">
    <cfRule type="containsBlanks" dxfId="1205" priority="60" stopIfTrue="1">
      <formula>LEN(TRIM(H59))=0</formula>
    </cfRule>
  </conditionalFormatting>
  <conditionalFormatting sqref="H70:J78">
    <cfRule type="containsBlanks" dxfId="1204" priority="59" stopIfTrue="1">
      <formula>LEN(TRIM(H70))=0</formula>
    </cfRule>
  </conditionalFormatting>
  <conditionalFormatting sqref="H81:J89">
    <cfRule type="containsBlanks" dxfId="1203" priority="58" stopIfTrue="1">
      <formula>LEN(TRIM(H81))=0</formula>
    </cfRule>
  </conditionalFormatting>
  <conditionalFormatting sqref="H92:J100">
    <cfRule type="containsBlanks" dxfId="1202" priority="44" stopIfTrue="1">
      <formula>LEN(TRIM(H92))=0</formula>
    </cfRule>
  </conditionalFormatting>
  <conditionalFormatting sqref="H103:J111">
    <cfRule type="containsBlanks" dxfId="1201" priority="38" stopIfTrue="1">
      <formula>LEN(TRIM(H103))=0</formula>
    </cfRule>
  </conditionalFormatting>
  <conditionalFormatting sqref="H165:J184">
    <cfRule type="containsBlanks" dxfId="1200" priority="13" stopIfTrue="1">
      <formula>LEN(TRIM(H165))=0</formula>
    </cfRule>
  </conditionalFormatting>
  <conditionalFormatting sqref="H188:J195">
    <cfRule type="containsBlanks" dxfId="1199" priority="53" stopIfTrue="1">
      <formula>LEN(TRIM(H188))=0</formula>
    </cfRule>
  </conditionalFormatting>
  <conditionalFormatting sqref="H200:J204">
    <cfRule type="containsBlanks" dxfId="1198" priority="52" stopIfTrue="1">
      <formula>LEN(TRIM(H200))=0</formula>
    </cfRule>
  </conditionalFormatting>
  <conditionalFormatting sqref="H207:J215">
    <cfRule type="containsBlanks" dxfId="1197" priority="31" stopIfTrue="1">
      <formula>LEN(TRIM(H207))=0</formula>
    </cfRule>
  </conditionalFormatting>
  <conditionalFormatting sqref="H218:J226">
    <cfRule type="containsBlanks" dxfId="1196" priority="24" stopIfTrue="1">
      <formula>LEN(TRIM(H218))=0</formula>
    </cfRule>
  </conditionalFormatting>
  <conditionalFormatting sqref="K5:L13">
    <cfRule type="containsBlanks" dxfId="1195" priority="51" stopIfTrue="1">
      <formula>LEN(TRIM(K5))=0</formula>
    </cfRule>
  </conditionalFormatting>
  <conditionalFormatting sqref="K120:L128">
    <cfRule type="containsBlanks" dxfId="1194" priority="87" stopIfTrue="1">
      <formula>LEN(TRIM(K120))=0</formula>
    </cfRule>
  </conditionalFormatting>
  <conditionalFormatting sqref="L47:L113">
    <cfRule type="containsBlanks" dxfId="1193" priority="39" stopIfTrue="1">
      <formula>LEN(TRIM(L47))=0</formula>
    </cfRule>
  </conditionalFormatting>
  <conditionalFormatting sqref="L162:L228">
    <cfRule type="containsBlanks" dxfId="1192" priority="11" stopIfTrue="1">
      <formula>LEN(TRIM(L162))=0</formula>
    </cfRule>
  </conditionalFormatting>
  <conditionalFormatting sqref="O47:Q113">
    <cfRule type="containsBlanks" dxfId="1191" priority="40" stopIfTrue="1">
      <formula>LEN(TRIM(O47))=0</formula>
    </cfRule>
  </conditionalFormatting>
  <conditionalFormatting sqref="O162:Q228">
    <cfRule type="containsBlanks" dxfId="1190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E772A33-043C-4903-9754-6E8F682F683A}">
      <formula1>$V$3:$V$5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AB229"/>
  <sheetViews>
    <sheetView topLeftCell="A55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89" priority="105" stopIfTrue="1">
      <formula>LEN(TRIM(A37))=0</formula>
    </cfRule>
  </conditionalFormatting>
  <conditionalFormatting sqref="A152:F157">
    <cfRule type="containsBlanks" dxfId="1188" priority="79" stopIfTrue="1">
      <formula>LEN(TRIM(A152))=0</formula>
    </cfRule>
  </conditionalFormatting>
  <conditionalFormatting sqref="B21:C32">
    <cfRule type="containsBlanks" dxfId="1187" priority="111" stopIfTrue="1">
      <formula>LEN(TRIM(B21))=0</formula>
    </cfRule>
  </conditionalFormatting>
  <conditionalFormatting sqref="B136:C147">
    <cfRule type="containsBlanks" dxfId="1186" priority="85" stopIfTrue="1">
      <formula>LEN(TRIM(B136))=0</formula>
    </cfRule>
  </conditionalFormatting>
  <conditionalFormatting sqref="D162:D166 D167:G168 D169:F170">
    <cfRule type="containsBlanks" dxfId="1185" priority="78" stopIfTrue="1">
      <formula>LEN(TRIM(D162))=0</formula>
    </cfRule>
  </conditionalFormatting>
  <conditionalFormatting sqref="D181:F182 D183:G184">
    <cfRule type="containsBlanks" dxfId="1184" priority="77" stopIfTrue="1">
      <formula>LEN(TRIM(D181))=0</formula>
    </cfRule>
  </conditionalFormatting>
  <conditionalFormatting sqref="D59:G65 D66:F67 D68:J69">
    <cfRule type="containsBlanks" dxfId="1183" priority="103" stopIfTrue="1">
      <formula>LEN(TRIM(D59))=0</formula>
    </cfRule>
  </conditionalFormatting>
  <conditionalFormatting sqref="D70:G76 D77:F78 D79:J80">
    <cfRule type="containsBlanks" dxfId="1182" priority="102" stopIfTrue="1">
      <formula>LEN(TRIM(D70))=0</formula>
    </cfRule>
  </conditionalFormatting>
  <conditionalFormatting sqref="D81:G87 D88:F89 D90:J91">
    <cfRule type="containsBlanks" dxfId="1181" priority="101" stopIfTrue="1">
      <formula>LEN(TRIM(D81))=0</formula>
    </cfRule>
  </conditionalFormatting>
  <conditionalFormatting sqref="D92:G98 D99:F100 D101:J102">
    <cfRule type="containsBlanks" dxfId="1180" priority="49" stopIfTrue="1">
      <formula>LEN(TRIM(D92))=0</formula>
    </cfRule>
  </conditionalFormatting>
  <conditionalFormatting sqref="D103:G109 D110:F111 D112:J113">
    <cfRule type="containsBlanks" dxfId="1179" priority="43" stopIfTrue="1">
      <formula>LEN(TRIM(D103))=0</formula>
    </cfRule>
  </conditionalFormatting>
  <conditionalFormatting sqref="D171:G180">
    <cfRule type="containsBlanks" dxfId="1178" priority="12" stopIfTrue="1">
      <formula>LEN(TRIM(D171))=0</formula>
    </cfRule>
  </conditionalFormatting>
  <conditionalFormatting sqref="D188:G191 D192:F193 D194:G195">
    <cfRule type="containsBlanks" dxfId="1177" priority="76" stopIfTrue="1">
      <formula>LEN(TRIM(D188))=0</formula>
    </cfRule>
  </conditionalFormatting>
  <conditionalFormatting sqref="D200:G202 D203:F204 D205:J206">
    <cfRule type="containsBlanks" dxfId="1176" priority="75" stopIfTrue="1">
      <formula>LEN(TRIM(D200))=0</formula>
    </cfRule>
  </conditionalFormatting>
  <conditionalFormatting sqref="D207:G213 D214:F215 D216:J217">
    <cfRule type="containsBlanks" dxfId="1175" priority="37" stopIfTrue="1">
      <formula>LEN(TRIM(D207))=0</formula>
    </cfRule>
  </conditionalFormatting>
  <conditionalFormatting sqref="D218:G224 D225:F226 D227:J228">
    <cfRule type="containsBlanks" dxfId="1174" priority="30" stopIfTrue="1">
      <formula>LEN(TRIM(D218))=0</formula>
    </cfRule>
  </conditionalFormatting>
  <conditionalFormatting sqref="D47:J53 D54:F55 H54:J55 D56:J58">
    <cfRule type="containsBlanks" dxfId="1173" priority="104" stopIfTrue="1">
      <formula>LEN(TRIM(D47))=0</formula>
    </cfRule>
  </conditionalFormatting>
  <conditionalFormatting sqref="D185:J187">
    <cfRule type="containsBlanks" dxfId="1172" priority="7" stopIfTrue="1">
      <formula>LEN(TRIM(D185))=0</formula>
    </cfRule>
  </conditionalFormatting>
  <conditionalFormatting sqref="D196:J199">
    <cfRule type="containsBlanks" dxfId="1171" priority="1" stopIfTrue="1">
      <formula>LEN(TRIM(D196))=0</formula>
    </cfRule>
  </conditionalFormatting>
  <conditionalFormatting sqref="E21:E32">
    <cfRule type="containsBlanks" dxfId="1170" priority="110" stopIfTrue="1">
      <formula>LEN(TRIM(E21))=0</formula>
    </cfRule>
  </conditionalFormatting>
  <conditionalFormatting sqref="E136:E147">
    <cfRule type="containsBlanks" dxfId="1169" priority="84" stopIfTrue="1">
      <formula>LEN(TRIM(E136))=0</formula>
    </cfRule>
  </conditionalFormatting>
  <conditionalFormatting sqref="E165:G166">
    <cfRule type="containsBlanks" dxfId="1168" priority="14" stopIfTrue="1">
      <formula>LEN(TRIM(E165))=0</formula>
    </cfRule>
  </conditionalFormatting>
  <conditionalFormatting sqref="E162:J164">
    <cfRule type="containsBlanks" dxfId="1167" priority="20" stopIfTrue="1">
      <formula>LEN(TRIM(E162))=0</formula>
    </cfRule>
  </conditionalFormatting>
  <conditionalFormatting sqref="F5:H13">
    <cfRule type="containsBlanks" dxfId="1166" priority="50" stopIfTrue="1">
      <formula>LEN(TRIM(F5))=0</formula>
    </cfRule>
  </conditionalFormatting>
  <conditionalFormatting sqref="F120:H128">
    <cfRule type="containsBlanks" dxfId="1165" priority="61" stopIfTrue="1">
      <formula>LEN(TRIM(F120))=0</formula>
    </cfRule>
  </conditionalFormatting>
  <conditionalFormatting sqref="H59:J67">
    <cfRule type="containsBlanks" dxfId="1164" priority="60" stopIfTrue="1">
      <formula>LEN(TRIM(H59))=0</formula>
    </cfRule>
  </conditionalFormatting>
  <conditionalFormatting sqref="H70:J78">
    <cfRule type="containsBlanks" dxfId="1163" priority="59" stopIfTrue="1">
      <formula>LEN(TRIM(H70))=0</formula>
    </cfRule>
  </conditionalFormatting>
  <conditionalFormatting sqref="H81:J89">
    <cfRule type="containsBlanks" dxfId="1162" priority="58" stopIfTrue="1">
      <formula>LEN(TRIM(H81))=0</formula>
    </cfRule>
  </conditionalFormatting>
  <conditionalFormatting sqref="H92:J100">
    <cfRule type="containsBlanks" dxfId="1161" priority="44" stopIfTrue="1">
      <formula>LEN(TRIM(H92))=0</formula>
    </cfRule>
  </conditionalFormatting>
  <conditionalFormatting sqref="H103:J111">
    <cfRule type="containsBlanks" dxfId="1160" priority="38" stopIfTrue="1">
      <formula>LEN(TRIM(H103))=0</formula>
    </cfRule>
  </conditionalFormatting>
  <conditionalFormatting sqref="H165:J184">
    <cfRule type="containsBlanks" dxfId="1159" priority="13" stopIfTrue="1">
      <formula>LEN(TRIM(H165))=0</formula>
    </cfRule>
  </conditionalFormatting>
  <conditionalFormatting sqref="H188:J195">
    <cfRule type="containsBlanks" dxfId="1158" priority="53" stopIfTrue="1">
      <formula>LEN(TRIM(H188))=0</formula>
    </cfRule>
  </conditionalFormatting>
  <conditionalFormatting sqref="H200:J204">
    <cfRule type="containsBlanks" dxfId="1157" priority="52" stopIfTrue="1">
      <formula>LEN(TRIM(H200))=0</formula>
    </cfRule>
  </conditionalFormatting>
  <conditionalFormatting sqref="H207:J215">
    <cfRule type="containsBlanks" dxfId="1156" priority="31" stopIfTrue="1">
      <formula>LEN(TRIM(H207))=0</formula>
    </cfRule>
  </conditionalFormatting>
  <conditionalFormatting sqref="H218:J226">
    <cfRule type="containsBlanks" dxfId="1155" priority="24" stopIfTrue="1">
      <formula>LEN(TRIM(H218))=0</formula>
    </cfRule>
  </conditionalFormatting>
  <conditionalFormatting sqref="K5:L13">
    <cfRule type="containsBlanks" dxfId="1154" priority="51" stopIfTrue="1">
      <formula>LEN(TRIM(K5))=0</formula>
    </cfRule>
  </conditionalFormatting>
  <conditionalFormatting sqref="K120:L128">
    <cfRule type="containsBlanks" dxfId="1153" priority="87" stopIfTrue="1">
      <formula>LEN(TRIM(K120))=0</formula>
    </cfRule>
  </conditionalFormatting>
  <conditionalFormatting sqref="L47:L113">
    <cfRule type="containsBlanks" dxfId="1152" priority="39" stopIfTrue="1">
      <formula>LEN(TRIM(L47))=0</formula>
    </cfRule>
  </conditionalFormatting>
  <conditionalFormatting sqref="L162:L228">
    <cfRule type="containsBlanks" dxfId="1151" priority="11" stopIfTrue="1">
      <formula>LEN(TRIM(L162))=0</formula>
    </cfRule>
  </conditionalFormatting>
  <conditionalFormatting sqref="O47:Q113">
    <cfRule type="containsBlanks" dxfId="1150" priority="40" stopIfTrue="1">
      <formula>LEN(TRIM(O47))=0</formula>
    </cfRule>
  </conditionalFormatting>
  <conditionalFormatting sqref="O162:Q228">
    <cfRule type="containsBlanks" dxfId="1149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C649661E-D8B5-437C-ADBD-84FC5C3264B6}">
      <formula1>$V$3:$V$5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AB229"/>
  <sheetViews>
    <sheetView topLeftCell="A161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48" priority="105" stopIfTrue="1">
      <formula>LEN(TRIM(A37))=0</formula>
    </cfRule>
  </conditionalFormatting>
  <conditionalFormatting sqref="A152:F157">
    <cfRule type="containsBlanks" dxfId="1147" priority="79" stopIfTrue="1">
      <formula>LEN(TRIM(A152))=0</formula>
    </cfRule>
  </conditionalFormatting>
  <conditionalFormatting sqref="B21:C32">
    <cfRule type="containsBlanks" dxfId="1146" priority="111" stopIfTrue="1">
      <formula>LEN(TRIM(B21))=0</formula>
    </cfRule>
  </conditionalFormatting>
  <conditionalFormatting sqref="B136:C147">
    <cfRule type="containsBlanks" dxfId="1145" priority="85" stopIfTrue="1">
      <formula>LEN(TRIM(B136))=0</formula>
    </cfRule>
  </conditionalFormatting>
  <conditionalFormatting sqref="D162:D166 D167:G168 D169:F170">
    <cfRule type="containsBlanks" dxfId="1144" priority="78" stopIfTrue="1">
      <formula>LEN(TRIM(D162))=0</formula>
    </cfRule>
  </conditionalFormatting>
  <conditionalFormatting sqref="D181:F182 D183:G184">
    <cfRule type="containsBlanks" dxfId="1143" priority="77" stopIfTrue="1">
      <formula>LEN(TRIM(D181))=0</formula>
    </cfRule>
  </conditionalFormatting>
  <conditionalFormatting sqref="D59:G65 D66:F67 D68:J69">
    <cfRule type="containsBlanks" dxfId="1142" priority="103" stopIfTrue="1">
      <formula>LEN(TRIM(D59))=0</formula>
    </cfRule>
  </conditionalFormatting>
  <conditionalFormatting sqref="D70:G76 D77:F78 D79:J80">
    <cfRule type="containsBlanks" dxfId="1141" priority="102" stopIfTrue="1">
      <formula>LEN(TRIM(D70))=0</formula>
    </cfRule>
  </conditionalFormatting>
  <conditionalFormatting sqref="D81:G87 D88:F89 D90:J91">
    <cfRule type="containsBlanks" dxfId="1140" priority="101" stopIfTrue="1">
      <formula>LEN(TRIM(D81))=0</formula>
    </cfRule>
  </conditionalFormatting>
  <conditionalFormatting sqref="D92:G98 D99:F100 D101:J102">
    <cfRule type="containsBlanks" dxfId="1139" priority="49" stopIfTrue="1">
      <formula>LEN(TRIM(D92))=0</formula>
    </cfRule>
  </conditionalFormatting>
  <conditionalFormatting sqref="D103:G109 D110:F111 D112:J113">
    <cfRule type="containsBlanks" dxfId="1138" priority="43" stopIfTrue="1">
      <formula>LEN(TRIM(D103))=0</formula>
    </cfRule>
  </conditionalFormatting>
  <conditionalFormatting sqref="D171:G180">
    <cfRule type="containsBlanks" dxfId="1137" priority="12" stopIfTrue="1">
      <formula>LEN(TRIM(D171))=0</formula>
    </cfRule>
  </conditionalFormatting>
  <conditionalFormatting sqref="D188:G191 D192:F193 D194:G195">
    <cfRule type="containsBlanks" dxfId="1136" priority="76" stopIfTrue="1">
      <formula>LEN(TRIM(D188))=0</formula>
    </cfRule>
  </conditionalFormatting>
  <conditionalFormatting sqref="D200:G202 D203:F204 D205:J206">
    <cfRule type="containsBlanks" dxfId="1135" priority="75" stopIfTrue="1">
      <formula>LEN(TRIM(D200))=0</formula>
    </cfRule>
  </conditionalFormatting>
  <conditionalFormatting sqref="D207:G213 D214:F215 D216:J217">
    <cfRule type="containsBlanks" dxfId="1134" priority="37" stopIfTrue="1">
      <formula>LEN(TRIM(D207))=0</formula>
    </cfRule>
  </conditionalFormatting>
  <conditionalFormatting sqref="D218:G224 D225:F226 D227:J228">
    <cfRule type="containsBlanks" dxfId="1133" priority="30" stopIfTrue="1">
      <formula>LEN(TRIM(D218))=0</formula>
    </cfRule>
  </conditionalFormatting>
  <conditionalFormatting sqref="D47:J53 D54:F55 H54:J55 D56:J58">
    <cfRule type="containsBlanks" dxfId="1132" priority="104" stopIfTrue="1">
      <formula>LEN(TRIM(D47))=0</formula>
    </cfRule>
  </conditionalFormatting>
  <conditionalFormatting sqref="D185:J187">
    <cfRule type="containsBlanks" dxfId="1131" priority="7" stopIfTrue="1">
      <formula>LEN(TRIM(D185))=0</formula>
    </cfRule>
  </conditionalFormatting>
  <conditionalFormatting sqref="D196:J199">
    <cfRule type="containsBlanks" dxfId="1130" priority="1" stopIfTrue="1">
      <formula>LEN(TRIM(D196))=0</formula>
    </cfRule>
  </conditionalFormatting>
  <conditionalFormatting sqref="E21:E32">
    <cfRule type="containsBlanks" dxfId="1129" priority="110" stopIfTrue="1">
      <formula>LEN(TRIM(E21))=0</formula>
    </cfRule>
  </conditionalFormatting>
  <conditionalFormatting sqref="E136:E147">
    <cfRule type="containsBlanks" dxfId="1128" priority="84" stopIfTrue="1">
      <formula>LEN(TRIM(E136))=0</formula>
    </cfRule>
  </conditionalFormatting>
  <conditionalFormatting sqref="E165:G166">
    <cfRule type="containsBlanks" dxfId="1127" priority="14" stopIfTrue="1">
      <formula>LEN(TRIM(E165))=0</formula>
    </cfRule>
  </conditionalFormatting>
  <conditionalFormatting sqref="E162:J164">
    <cfRule type="containsBlanks" dxfId="1126" priority="20" stopIfTrue="1">
      <formula>LEN(TRIM(E162))=0</formula>
    </cfRule>
  </conditionalFormatting>
  <conditionalFormatting sqref="F5:H13">
    <cfRule type="containsBlanks" dxfId="1125" priority="50" stopIfTrue="1">
      <formula>LEN(TRIM(F5))=0</formula>
    </cfRule>
  </conditionalFormatting>
  <conditionalFormatting sqref="F120:H128">
    <cfRule type="containsBlanks" dxfId="1124" priority="61" stopIfTrue="1">
      <formula>LEN(TRIM(F120))=0</formula>
    </cfRule>
  </conditionalFormatting>
  <conditionalFormatting sqref="H59:J67">
    <cfRule type="containsBlanks" dxfId="1123" priority="60" stopIfTrue="1">
      <formula>LEN(TRIM(H59))=0</formula>
    </cfRule>
  </conditionalFormatting>
  <conditionalFormatting sqref="H70:J78">
    <cfRule type="containsBlanks" dxfId="1122" priority="59" stopIfTrue="1">
      <formula>LEN(TRIM(H70))=0</formula>
    </cfRule>
  </conditionalFormatting>
  <conditionalFormatting sqref="H81:J89">
    <cfRule type="containsBlanks" dxfId="1121" priority="58" stopIfTrue="1">
      <formula>LEN(TRIM(H81))=0</formula>
    </cfRule>
  </conditionalFormatting>
  <conditionalFormatting sqref="H92:J100">
    <cfRule type="containsBlanks" dxfId="1120" priority="44" stopIfTrue="1">
      <formula>LEN(TRIM(H92))=0</formula>
    </cfRule>
  </conditionalFormatting>
  <conditionalFormatting sqref="H103:J111">
    <cfRule type="containsBlanks" dxfId="1119" priority="38" stopIfTrue="1">
      <formula>LEN(TRIM(H103))=0</formula>
    </cfRule>
  </conditionalFormatting>
  <conditionalFormatting sqref="H165:J184">
    <cfRule type="containsBlanks" dxfId="1118" priority="13" stopIfTrue="1">
      <formula>LEN(TRIM(H165))=0</formula>
    </cfRule>
  </conditionalFormatting>
  <conditionalFormatting sqref="H188:J195">
    <cfRule type="containsBlanks" dxfId="1117" priority="53" stopIfTrue="1">
      <formula>LEN(TRIM(H188))=0</formula>
    </cfRule>
  </conditionalFormatting>
  <conditionalFormatting sqref="H200:J204">
    <cfRule type="containsBlanks" dxfId="1116" priority="52" stopIfTrue="1">
      <formula>LEN(TRIM(H200))=0</formula>
    </cfRule>
  </conditionalFormatting>
  <conditionalFormatting sqref="H207:J215">
    <cfRule type="containsBlanks" dxfId="1115" priority="31" stopIfTrue="1">
      <formula>LEN(TRIM(H207))=0</formula>
    </cfRule>
  </conditionalFormatting>
  <conditionalFormatting sqref="H218:J226">
    <cfRule type="containsBlanks" dxfId="1114" priority="24" stopIfTrue="1">
      <formula>LEN(TRIM(H218))=0</formula>
    </cfRule>
  </conditionalFormatting>
  <conditionalFormatting sqref="K5:L13">
    <cfRule type="containsBlanks" dxfId="1113" priority="51" stopIfTrue="1">
      <formula>LEN(TRIM(K5))=0</formula>
    </cfRule>
  </conditionalFormatting>
  <conditionalFormatting sqref="K120:L128">
    <cfRule type="containsBlanks" dxfId="1112" priority="87" stopIfTrue="1">
      <formula>LEN(TRIM(K120))=0</formula>
    </cfRule>
  </conditionalFormatting>
  <conditionalFormatting sqref="L47:L113">
    <cfRule type="containsBlanks" dxfId="1111" priority="39" stopIfTrue="1">
      <formula>LEN(TRIM(L47))=0</formula>
    </cfRule>
  </conditionalFormatting>
  <conditionalFormatting sqref="L162:L228">
    <cfRule type="containsBlanks" dxfId="1110" priority="11" stopIfTrue="1">
      <formula>LEN(TRIM(L162))=0</formula>
    </cfRule>
  </conditionalFormatting>
  <conditionalFormatting sqref="O47:Q113">
    <cfRule type="containsBlanks" dxfId="1109" priority="40" stopIfTrue="1">
      <formula>LEN(TRIM(O47))=0</formula>
    </cfRule>
  </conditionalFormatting>
  <conditionalFormatting sqref="O162:Q228">
    <cfRule type="containsBlanks" dxfId="1108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2D259D63-D43F-45A8-AE6F-2F994DEB4AA3}">
      <formula1>$V$3:$V$5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AB229"/>
  <sheetViews>
    <sheetView topLeftCell="A103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07" priority="105" stopIfTrue="1">
      <formula>LEN(TRIM(A37))=0</formula>
    </cfRule>
  </conditionalFormatting>
  <conditionalFormatting sqref="A152:F157">
    <cfRule type="containsBlanks" dxfId="1106" priority="79" stopIfTrue="1">
      <formula>LEN(TRIM(A152))=0</formula>
    </cfRule>
  </conditionalFormatting>
  <conditionalFormatting sqref="B21:C32">
    <cfRule type="containsBlanks" dxfId="1105" priority="111" stopIfTrue="1">
      <formula>LEN(TRIM(B21))=0</formula>
    </cfRule>
  </conditionalFormatting>
  <conditionalFormatting sqref="B136:C147">
    <cfRule type="containsBlanks" dxfId="1104" priority="85" stopIfTrue="1">
      <formula>LEN(TRIM(B136))=0</formula>
    </cfRule>
  </conditionalFormatting>
  <conditionalFormatting sqref="D162:D166 D167:G168 D169:F170">
    <cfRule type="containsBlanks" dxfId="1103" priority="78" stopIfTrue="1">
      <formula>LEN(TRIM(D162))=0</formula>
    </cfRule>
  </conditionalFormatting>
  <conditionalFormatting sqref="D181:F182 D183:G184">
    <cfRule type="containsBlanks" dxfId="1102" priority="77" stopIfTrue="1">
      <formula>LEN(TRIM(D181))=0</formula>
    </cfRule>
  </conditionalFormatting>
  <conditionalFormatting sqref="D59:G65 D66:F67 D68:J69">
    <cfRule type="containsBlanks" dxfId="1101" priority="103" stopIfTrue="1">
      <formula>LEN(TRIM(D59))=0</formula>
    </cfRule>
  </conditionalFormatting>
  <conditionalFormatting sqref="D70:G76 D77:F78 D79:J80">
    <cfRule type="containsBlanks" dxfId="1100" priority="102" stopIfTrue="1">
      <formula>LEN(TRIM(D70))=0</formula>
    </cfRule>
  </conditionalFormatting>
  <conditionalFormatting sqref="D81:G87 D88:F89 D90:J91">
    <cfRule type="containsBlanks" dxfId="1099" priority="101" stopIfTrue="1">
      <formula>LEN(TRIM(D81))=0</formula>
    </cfRule>
  </conditionalFormatting>
  <conditionalFormatting sqref="D92:G98 D99:F100 D101:J102">
    <cfRule type="containsBlanks" dxfId="1098" priority="49" stopIfTrue="1">
      <formula>LEN(TRIM(D92))=0</formula>
    </cfRule>
  </conditionalFormatting>
  <conditionalFormatting sqref="D103:G109 D110:F111 D112:J113">
    <cfRule type="containsBlanks" dxfId="1097" priority="43" stopIfTrue="1">
      <formula>LEN(TRIM(D103))=0</formula>
    </cfRule>
  </conditionalFormatting>
  <conditionalFormatting sqref="D171:G180">
    <cfRule type="containsBlanks" dxfId="1096" priority="12" stopIfTrue="1">
      <formula>LEN(TRIM(D171))=0</formula>
    </cfRule>
  </conditionalFormatting>
  <conditionalFormatting sqref="D188:G191 D192:F193 D194:G195">
    <cfRule type="containsBlanks" dxfId="1095" priority="76" stopIfTrue="1">
      <formula>LEN(TRIM(D188))=0</formula>
    </cfRule>
  </conditionalFormatting>
  <conditionalFormatting sqref="D200:G202 D203:F204 D205:J206">
    <cfRule type="containsBlanks" dxfId="1094" priority="75" stopIfTrue="1">
      <formula>LEN(TRIM(D200))=0</formula>
    </cfRule>
  </conditionalFormatting>
  <conditionalFormatting sqref="D207:G213 D214:F215 D216:J217">
    <cfRule type="containsBlanks" dxfId="1093" priority="37" stopIfTrue="1">
      <formula>LEN(TRIM(D207))=0</formula>
    </cfRule>
  </conditionalFormatting>
  <conditionalFormatting sqref="D218:G224 D225:F226 D227:J228">
    <cfRule type="containsBlanks" dxfId="1092" priority="30" stopIfTrue="1">
      <formula>LEN(TRIM(D218))=0</formula>
    </cfRule>
  </conditionalFormatting>
  <conditionalFormatting sqref="D47:J53 D54:F55 H54:J55 D56:J58">
    <cfRule type="containsBlanks" dxfId="1091" priority="104" stopIfTrue="1">
      <formula>LEN(TRIM(D47))=0</formula>
    </cfRule>
  </conditionalFormatting>
  <conditionalFormatting sqref="D185:J187">
    <cfRule type="containsBlanks" dxfId="1090" priority="7" stopIfTrue="1">
      <formula>LEN(TRIM(D185))=0</formula>
    </cfRule>
  </conditionalFormatting>
  <conditionalFormatting sqref="D196:J199">
    <cfRule type="containsBlanks" dxfId="1089" priority="1" stopIfTrue="1">
      <formula>LEN(TRIM(D196))=0</formula>
    </cfRule>
  </conditionalFormatting>
  <conditionalFormatting sqref="E21:E32">
    <cfRule type="containsBlanks" dxfId="1088" priority="110" stopIfTrue="1">
      <formula>LEN(TRIM(E21))=0</formula>
    </cfRule>
  </conditionalFormatting>
  <conditionalFormatting sqref="E136:E147">
    <cfRule type="containsBlanks" dxfId="1087" priority="84" stopIfTrue="1">
      <formula>LEN(TRIM(E136))=0</formula>
    </cfRule>
  </conditionalFormatting>
  <conditionalFormatting sqref="E165:G166">
    <cfRule type="containsBlanks" dxfId="1086" priority="14" stopIfTrue="1">
      <formula>LEN(TRIM(E165))=0</formula>
    </cfRule>
  </conditionalFormatting>
  <conditionalFormatting sqref="E162:J164">
    <cfRule type="containsBlanks" dxfId="1085" priority="20" stopIfTrue="1">
      <formula>LEN(TRIM(E162))=0</formula>
    </cfRule>
  </conditionalFormatting>
  <conditionalFormatting sqref="F5:H13">
    <cfRule type="containsBlanks" dxfId="1084" priority="50" stopIfTrue="1">
      <formula>LEN(TRIM(F5))=0</formula>
    </cfRule>
  </conditionalFormatting>
  <conditionalFormatting sqref="F120:H128">
    <cfRule type="containsBlanks" dxfId="1083" priority="61" stopIfTrue="1">
      <formula>LEN(TRIM(F120))=0</formula>
    </cfRule>
  </conditionalFormatting>
  <conditionalFormatting sqref="H59:J67">
    <cfRule type="containsBlanks" dxfId="1082" priority="60" stopIfTrue="1">
      <formula>LEN(TRIM(H59))=0</formula>
    </cfRule>
  </conditionalFormatting>
  <conditionalFormatting sqref="H70:J78">
    <cfRule type="containsBlanks" dxfId="1081" priority="59" stopIfTrue="1">
      <formula>LEN(TRIM(H70))=0</formula>
    </cfRule>
  </conditionalFormatting>
  <conditionalFormatting sqref="H81:J89">
    <cfRule type="containsBlanks" dxfId="1080" priority="58" stopIfTrue="1">
      <formula>LEN(TRIM(H81))=0</formula>
    </cfRule>
  </conditionalFormatting>
  <conditionalFormatting sqref="H92:J100">
    <cfRule type="containsBlanks" dxfId="1079" priority="44" stopIfTrue="1">
      <formula>LEN(TRIM(H92))=0</formula>
    </cfRule>
  </conditionalFormatting>
  <conditionalFormatting sqref="H103:J111">
    <cfRule type="containsBlanks" dxfId="1078" priority="38" stopIfTrue="1">
      <formula>LEN(TRIM(H103))=0</formula>
    </cfRule>
  </conditionalFormatting>
  <conditionalFormatting sqref="H165:J184">
    <cfRule type="containsBlanks" dxfId="1077" priority="13" stopIfTrue="1">
      <formula>LEN(TRIM(H165))=0</formula>
    </cfRule>
  </conditionalFormatting>
  <conditionalFormatting sqref="H188:J195">
    <cfRule type="containsBlanks" dxfId="1076" priority="53" stopIfTrue="1">
      <formula>LEN(TRIM(H188))=0</formula>
    </cfRule>
  </conditionalFormatting>
  <conditionalFormatting sqref="H200:J204">
    <cfRule type="containsBlanks" dxfId="1075" priority="52" stopIfTrue="1">
      <formula>LEN(TRIM(H200))=0</formula>
    </cfRule>
  </conditionalFormatting>
  <conditionalFormatting sqref="H207:J215">
    <cfRule type="containsBlanks" dxfId="1074" priority="31" stopIfTrue="1">
      <formula>LEN(TRIM(H207))=0</formula>
    </cfRule>
  </conditionalFormatting>
  <conditionalFormatting sqref="H218:J226">
    <cfRule type="containsBlanks" dxfId="1073" priority="24" stopIfTrue="1">
      <formula>LEN(TRIM(H218))=0</formula>
    </cfRule>
  </conditionalFormatting>
  <conditionalFormatting sqref="K5:L13">
    <cfRule type="containsBlanks" dxfId="1072" priority="51" stopIfTrue="1">
      <formula>LEN(TRIM(K5))=0</formula>
    </cfRule>
  </conditionalFormatting>
  <conditionalFormatting sqref="K120:L128">
    <cfRule type="containsBlanks" dxfId="1071" priority="87" stopIfTrue="1">
      <formula>LEN(TRIM(K120))=0</formula>
    </cfRule>
  </conditionalFormatting>
  <conditionalFormatting sqref="L47:L113">
    <cfRule type="containsBlanks" dxfId="1070" priority="39" stopIfTrue="1">
      <formula>LEN(TRIM(L47))=0</formula>
    </cfRule>
  </conditionalFormatting>
  <conditionalFormatting sqref="L162:L228">
    <cfRule type="containsBlanks" dxfId="1069" priority="11" stopIfTrue="1">
      <formula>LEN(TRIM(L162))=0</formula>
    </cfRule>
  </conditionalFormatting>
  <conditionalFormatting sqref="O47:Q113">
    <cfRule type="containsBlanks" dxfId="1068" priority="40" stopIfTrue="1">
      <formula>LEN(TRIM(O47))=0</formula>
    </cfRule>
  </conditionalFormatting>
  <conditionalFormatting sqref="O162:Q228">
    <cfRule type="containsBlanks" dxfId="1067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E9297580-5D69-4B1F-A751-10C84BC2BFB9}">
      <formula1>$V$3:$V$5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AB229"/>
  <sheetViews>
    <sheetView topLeftCell="A102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066" priority="105" stopIfTrue="1">
      <formula>LEN(TRIM(A37))=0</formula>
    </cfRule>
  </conditionalFormatting>
  <conditionalFormatting sqref="A152:F157">
    <cfRule type="containsBlanks" dxfId="1065" priority="79" stopIfTrue="1">
      <formula>LEN(TRIM(A152))=0</formula>
    </cfRule>
  </conditionalFormatting>
  <conditionalFormatting sqref="B21:C32">
    <cfRule type="containsBlanks" dxfId="1064" priority="111" stopIfTrue="1">
      <formula>LEN(TRIM(B21))=0</formula>
    </cfRule>
  </conditionalFormatting>
  <conditionalFormatting sqref="B136:C147">
    <cfRule type="containsBlanks" dxfId="1063" priority="85" stopIfTrue="1">
      <formula>LEN(TRIM(B136))=0</formula>
    </cfRule>
  </conditionalFormatting>
  <conditionalFormatting sqref="D162:D166 D167:G168 D169:F170">
    <cfRule type="containsBlanks" dxfId="1062" priority="78" stopIfTrue="1">
      <formula>LEN(TRIM(D162))=0</formula>
    </cfRule>
  </conditionalFormatting>
  <conditionalFormatting sqref="D181:F182 D183:G184">
    <cfRule type="containsBlanks" dxfId="1061" priority="77" stopIfTrue="1">
      <formula>LEN(TRIM(D181))=0</formula>
    </cfRule>
  </conditionalFormatting>
  <conditionalFormatting sqref="D59:G65 D66:F67 D68:J69">
    <cfRule type="containsBlanks" dxfId="1060" priority="103" stopIfTrue="1">
      <formula>LEN(TRIM(D59))=0</formula>
    </cfRule>
  </conditionalFormatting>
  <conditionalFormatting sqref="D70:G76 D77:F78 D79:J80">
    <cfRule type="containsBlanks" dxfId="1059" priority="102" stopIfTrue="1">
      <formula>LEN(TRIM(D70))=0</formula>
    </cfRule>
  </conditionalFormatting>
  <conditionalFormatting sqref="D81:G87 D88:F89 D90:J91">
    <cfRule type="containsBlanks" dxfId="1058" priority="101" stopIfTrue="1">
      <formula>LEN(TRIM(D81))=0</formula>
    </cfRule>
  </conditionalFormatting>
  <conditionalFormatting sqref="D92:G98 D99:F100 D101:J102">
    <cfRule type="containsBlanks" dxfId="1057" priority="49" stopIfTrue="1">
      <formula>LEN(TRIM(D92))=0</formula>
    </cfRule>
  </conditionalFormatting>
  <conditionalFormatting sqref="D103:G109 D110:F111 D112:J113">
    <cfRule type="containsBlanks" dxfId="1056" priority="43" stopIfTrue="1">
      <formula>LEN(TRIM(D103))=0</formula>
    </cfRule>
  </conditionalFormatting>
  <conditionalFormatting sqref="D171:G180">
    <cfRule type="containsBlanks" dxfId="1055" priority="12" stopIfTrue="1">
      <formula>LEN(TRIM(D171))=0</formula>
    </cfRule>
  </conditionalFormatting>
  <conditionalFormatting sqref="D188:G191 D192:F193 D194:G195">
    <cfRule type="containsBlanks" dxfId="1054" priority="76" stopIfTrue="1">
      <formula>LEN(TRIM(D188))=0</formula>
    </cfRule>
  </conditionalFormatting>
  <conditionalFormatting sqref="D200:G202 D203:F204 D205:J206">
    <cfRule type="containsBlanks" dxfId="1053" priority="75" stopIfTrue="1">
      <formula>LEN(TRIM(D200))=0</formula>
    </cfRule>
  </conditionalFormatting>
  <conditionalFormatting sqref="D207:G213 D214:F215 D216:J217">
    <cfRule type="containsBlanks" dxfId="1052" priority="37" stopIfTrue="1">
      <formula>LEN(TRIM(D207))=0</formula>
    </cfRule>
  </conditionalFormatting>
  <conditionalFormatting sqref="D218:G224 D225:F226 D227:J228">
    <cfRule type="containsBlanks" dxfId="1051" priority="30" stopIfTrue="1">
      <formula>LEN(TRIM(D218))=0</formula>
    </cfRule>
  </conditionalFormatting>
  <conditionalFormatting sqref="D47:J53 D54:F55 H54:J55 D56:J58">
    <cfRule type="containsBlanks" dxfId="1050" priority="104" stopIfTrue="1">
      <formula>LEN(TRIM(D47))=0</formula>
    </cfRule>
  </conditionalFormatting>
  <conditionalFormatting sqref="D185:J187">
    <cfRule type="containsBlanks" dxfId="1049" priority="7" stopIfTrue="1">
      <formula>LEN(TRIM(D185))=0</formula>
    </cfRule>
  </conditionalFormatting>
  <conditionalFormatting sqref="D196:J199">
    <cfRule type="containsBlanks" dxfId="1048" priority="1" stopIfTrue="1">
      <formula>LEN(TRIM(D196))=0</formula>
    </cfRule>
  </conditionalFormatting>
  <conditionalFormatting sqref="E21:E32">
    <cfRule type="containsBlanks" dxfId="1047" priority="110" stopIfTrue="1">
      <formula>LEN(TRIM(E21))=0</formula>
    </cfRule>
  </conditionalFormatting>
  <conditionalFormatting sqref="E136:E147">
    <cfRule type="containsBlanks" dxfId="1046" priority="84" stopIfTrue="1">
      <formula>LEN(TRIM(E136))=0</formula>
    </cfRule>
  </conditionalFormatting>
  <conditionalFormatting sqref="E165:G166">
    <cfRule type="containsBlanks" dxfId="1045" priority="14" stopIfTrue="1">
      <formula>LEN(TRIM(E165))=0</formula>
    </cfRule>
  </conditionalFormatting>
  <conditionalFormatting sqref="E162:J164">
    <cfRule type="containsBlanks" dxfId="1044" priority="20" stopIfTrue="1">
      <formula>LEN(TRIM(E162))=0</formula>
    </cfRule>
  </conditionalFormatting>
  <conditionalFormatting sqref="F5:H13">
    <cfRule type="containsBlanks" dxfId="1043" priority="50" stopIfTrue="1">
      <formula>LEN(TRIM(F5))=0</formula>
    </cfRule>
  </conditionalFormatting>
  <conditionalFormatting sqref="F120:H128">
    <cfRule type="containsBlanks" dxfId="1042" priority="61" stopIfTrue="1">
      <formula>LEN(TRIM(F120))=0</formula>
    </cfRule>
  </conditionalFormatting>
  <conditionalFormatting sqref="H59:J67">
    <cfRule type="containsBlanks" dxfId="1041" priority="60" stopIfTrue="1">
      <formula>LEN(TRIM(H59))=0</formula>
    </cfRule>
  </conditionalFormatting>
  <conditionalFormatting sqref="H70:J78">
    <cfRule type="containsBlanks" dxfId="1040" priority="59" stopIfTrue="1">
      <formula>LEN(TRIM(H70))=0</formula>
    </cfRule>
  </conditionalFormatting>
  <conditionalFormatting sqref="H81:J89">
    <cfRule type="containsBlanks" dxfId="1039" priority="58" stopIfTrue="1">
      <formula>LEN(TRIM(H81))=0</formula>
    </cfRule>
  </conditionalFormatting>
  <conditionalFormatting sqref="H92:J100">
    <cfRule type="containsBlanks" dxfId="1038" priority="44" stopIfTrue="1">
      <formula>LEN(TRIM(H92))=0</formula>
    </cfRule>
  </conditionalFormatting>
  <conditionalFormatting sqref="H103:J111">
    <cfRule type="containsBlanks" dxfId="1037" priority="38" stopIfTrue="1">
      <formula>LEN(TRIM(H103))=0</formula>
    </cfRule>
  </conditionalFormatting>
  <conditionalFormatting sqref="H165:J184">
    <cfRule type="containsBlanks" dxfId="1036" priority="13" stopIfTrue="1">
      <formula>LEN(TRIM(H165))=0</formula>
    </cfRule>
  </conditionalFormatting>
  <conditionalFormatting sqref="H188:J195">
    <cfRule type="containsBlanks" dxfId="1035" priority="53" stopIfTrue="1">
      <formula>LEN(TRIM(H188))=0</formula>
    </cfRule>
  </conditionalFormatting>
  <conditionalFormatting sqref="H200:J204">
    <cfRule type="containsBlanks" dxfId="1034" priority="52" stopIfTrue="1">
      <formula>LEN(TRIM(H200))=0</formula>
    </cfRule>
  </conditionalFormatting>
  <conditionalFormatting sqref="H207:J215">
    <cfRule type="containsBlanks" dxfId="1033" priority="31" stopIfTrue="1">
      <formula>LEN(TRIM(H207))=0</formula>
    </cfRule>
  </conditionalFormatting>
  <conditionalFormatting sqref="H218:J226">
    <cfRule type="containsBlanks" dxfId="1032" priority="24" stopIfTrue="1">
      <formula>LEN(TRIM(H218))=0</formula>
    </cfRule>
  </conditionalFormatting>
  <conditionalFormatting sqref="K5:L13">
    <cfRule type="containsBlanks" dxfId="1031" priority="51" stopIfTrue="1">
      <formula>LEN(TRIM(K5))=0</formula>
    </cfRule>
  </conditionalFormatting>
  <conditionalFormatting sqref="K120:L128">
    <cfRule type="containsBlanks" dxfId="1030" priority="87" stopIfTrue="1">
      <formula>LEN(TRIM(K120))=0</formula>
    </cfRule>
  </conditionalFormatting>
  <conditionalFormatting sqref="L47:L113">
    <cfRule type="containsBlanks" dxfId="1029" priority="39" stopIfTrue="1">
      <formula>LEN(TRIM(L47))=0</formula>
    </cfRule>
  </conditionalFormatting>
  <conditionalFormatting sqref="L162:L228">
    <cfRule type="containsBlanks" dxfId="1028" priority="11" stopIfTrue="1">
      <formula>LEN(TRIM(L162))=0</formula>
    </cfRule>
  </conditionalFormatting>
  <conditionalFormatting sqref="O47:Q113">
    <cfRule type="containsBlanks" dxfId="1027" priority="40" stopIfTrue="1">
      <formula>LEN(TRIM(O47))=0</formula>
    </cfRule>
  </conditionalFormatting>
  <conditionalFormatting sqref="O162:Q228">
    <cfRule type="containsBlanks" dxfId="1026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B034DCB1-0791-4DE4-8CFE-DDB0B29FCC03}">
      <formula1>$V$3:$V$5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AB229"/>
  <sheetViews>
    <sheetView topLeftCell="A102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025" priority="105" stopIfTrue="1">
      <formula>LEN(TRIM(A37))=0</formula>
    </cfRule>
  </conditionalFormatting>
  <conditionalFormatting sqref="A152:F157">
    <cfRule type="containsBlanks" dxfId="1024" priority="79" stopIfTrue="1">
      <formula>LEN(TRIM(A152))=0</formula>
    </cfRule>
  </conditionalFormatting>
  <conditionalFormatting sqref="B21:C32">
    <cfRule type="containsBlanks" dxfId="1023" priority="111" stopIfTrue="1">
      <formula>LEN(TRIM(B21))=0</formula>
    </cfRule>
  </conditionalFormatting>
  <conditionalFormatting sqref="B136:C147">
    <cfRule type="containsBlanks" dxfId="1022" priority="85" stopIfTrue="1">
      <formula>LEN(TRIM(B136))=0</formula>
    </cfRule>
  </conditionalFormatting>
  <conditionalFormatting sqref="D162:D166 D167:G168 D169:F170">
    <cfRule type="containsBlanks" dxfId="1021" priority="78" stopIfTrue="1">
      <formula>LEN(TRIM(D162))=0</formula>
    </cfRule>
  </conditionalFormatting>
  <conditionalFormatting sqref="D181:F182 D183:G184">
    <cfRule type="containsBlanks" dxfId="1020" priority="77" stopIfTrue="1">
      <formula>LEN(TRIM(D181))=0</formula>
    </cfRule>
  </conditionalFormatting>
  <conditionalFormatting sqref="D59:G65 D66:F67 D68:J69">
    <cfRule type="containsBlanks" dxfId="1019" priority="103" stopIfTrue="1">
      <formula>LEN(TRIM(D59))=0</formula>
    </cfRule>
  </conditionalFormatting>
  <conditionalFormatting sqref="D70:G76 D77:F78 D79:J80">
    <cfRule type="containsBlanks" dxfId="1018" priority="102" stopIfTrue="1">
      <formula>LEN(TRIM(D70))=0</formula>
    </cfRule>
  </conditionalFormatting>
  <conditionalFormatting sqref="D81:G87 D88:F89 D90:J91">
    <cfRule type="containsBlanks" dxfId="1017" priority="101" stopIfTrue="1">
      <formula>LEN(TRIM(D81))=0</formula>
    </cfRule>
  </conditionalFormatting>
  <conditionalFormatting sqref="D92:G98 D99:F100 D101:J102">
    <cfRule type="containsBlanks" dxfId="1016" priority="49" stopIfTrue="1">
      <formula>LEN(TRIM(D92))=0</formula>
    </cfRule>
  </conditionalFormatting>
  <conditionalFormatting sqref="D103:G109 D110:F111 D112:J113">
    <cfRule type="containsBlanks" dxfId="1015" priority="43" stopIfTrue="1">
      <formula>LEN(TRIM(D103))=0</formula>
    </cfRule>
  </conditionalFormatting>
  <conditionalFormatting sqref="D171:G180">
    <cfRule type="containsBlanks" dxfId="1014" priority="12" stopIfTrue="1">
      <formula>LEN(TRIM(D171))=0</formula>
    </cfRule>
  </conditionalFormatting>
  <conditionalFormatting sqref="D188:G191 D192:F193 D194:G195">
    <cfRule type="containsBlanks" dxfId="1013" priority="76" stopIfTrue="1">
      <formula>LEN(TRIM(D188))=0</formula>
    </cfRule>
  </conditionalFormatting>
  <conditionalFormatting sqref="D200:G202 D203:F204 D205:J206">
    <cfRule type="containsBlanks" dxfId="1012" priority="75" stopIfTrue="1">
      <formula>LEN(TRIM(D200))=0</formula>
    </cfRule>
  </conditionalFormatting>
  <conditionalFormatting sqref="D207:G213 D214:F215 D216:J217">
    <cfRule type="containsBlanks" dxfId="1011" priority="37" stopIfTrue="1">
      <formula>LEN(TRIM(D207))=0</formula>
    </cfRule>
  </conditionalFormatting>
  <conditionalFormatting sqref="D218:G224 D225:F226 D227:J228">
    <cfRule type="containsBlanks" dxfId="1010" priority="30" stopIfTrue="1">
      <formula>LEN(TRIM(D218))=0</formula>
    </cfRule>
  </conditionalFormatting>
  <conditionalFormatting sqref="D47:J53 D54:F55 H54:J55 D56:J58">
    <cfRule type="containsBlanks" dxfId="1009" priority="104" stopIfTrue="1">
      <formula>LEN(TRIM(D47))=0</formula>
    </cfRule>
  </conditionalFormatting>
  <conditionalFormatting sqref="D185:J187">
    <cfRule type="containsBlanks" dxfId="1008" priority="7" stopIfTrue="1">
      <formula>LEN(TRIM(D185))=0</formula>
    </cfRule>
  </conditionalFormatting>
  <conditionalFormatting sqref="D196:J199">
    <cfRule type="containsBlanks" dxfId="1007" priority="1" stopIfTrue="1">
      <formula>LEN(TRIM(D196))=0</formula>
    </cfRule>
  </conditionalFormatting>
  <conditionalFormatting sqref="E21:E32">
    <cfRule type="containsBlanks" dxfId="1006" priority="110" stopIfTrue="1">
      <formula>LEN(TRIM(E21))=0</formula>
    </cfRule>
  </conditionalFormatting>
  <conditionalFormatting sqref="E136:E147">
    <cfRule type="containsBlanks" dxfId="1005" priority="84" stopIfTrue="1">
      <formula>LEN(TRIM(E136))=0</formula>
    </cfRule>
  </conditionalFormatting>
  <conditionalFormatting sqref="E165:G166">
    <cfRule type="containsBlanks" dxfId="1004" priority="14" stopIfTrue="1">
      <formula>LEN(TRIM(E165))=0</formula>
    </cfRule>
  </conditionalFormatting>
  <conditionalFormatting sqref="E162:J164">
    <cfRule type="containsBlanks" dxfId="1003" priority="20" stopIfTrue="1">
      <formula>LEN(TRIM(E162))=0</formula>
    </cfRule>
  </conditionalFormatting>
  <conditionalFormatting sqref="F5:H13">
    <cfRule type="containsBlanks" dxfId="1002" priority="50" stopIfTrue="1">
      <formula>LEN(TRIM(F5))=0</formula>
    </cfRule>
  </conditionalFormatting>
  <conditionalFormatting sqref="F120:H128">
    <cfRule type="containsBlanks" dxfId="1001" priority="61" stopIfTrue="1">
      <formula>LEN(TRIM(F120))=0</formula>
    </cfRule>
  </conditionalFormatting>
  <conditionalFormatting sqref="H59:J67">
    <cfRule type="containsBlanks" dxfId="1000" priority="60" stopIfTrue="1">
      <formula>LEN(TRIM(H59))=0</formula>
    </cfRule>
  </conditionalFormatting>
  <conditionalFormatting sqref="H70:J78">
    <cfRule type="containsBlanks" dxfId="999" priority="59" stopIfTrue="1">
      <formula>LEN(TRIM(H70))=0</formula>
    </cfRule>
  </conditionalFormatting>
  <conditionalFormatting sqref="H81:J89">
    <cfRule type="containsBlanks" dxfId="998" priority="58" stopIfTrue="1">
      <formula>LEN(TRIM(H81))=0</formula>
    </cfRule>
  </conditionalFormatting>
  <conditionalFormatting sqref="H92:J100">
    <cfRule type="containsBlanks" dxfId="997" priority="44" stopIfTrue="1">
      <formula>LEN(TRIM(H92))=0</formula>
    </cfRule>
  </conditionalFormatting>
  <conditionalFormatting sqref="H103:J111">
    <cfRule type="containsBlanks" dxfId="996" priority="38" stopIfTrue="1">
      <formula>LEN(TRIM(H103))=0</formula>
    </cfRule>
  </conditionalFormatting>
  <conditionalFormatting sqref="H165:J184">
    <cfRule type="containsBlanks" dxfId="995" priority="13" stopIfTrue="1">
      <formula>LEN(TRIM(H165))=0</formula>
    </cfRule>
  </conditionalFormatting>
  <conditionalFormatting sqref="H188:J195">
    <cfRule type="containsBlanks" dxfId="994" priority="53" stopIfTrue="1">
      <formula>LEN(TRIM(H188))=0</formula>
    </cfRule>
  </conditionalFormatting>
  <conditionalFormatting sqref="H200:J204">
    <cfRule type="containsBlanks" dxfId="993" priority="52" stopIfTrue="1">
      <formula>LEN(TRIM(H200))=0</formula>
    </cfRule>
  </conditionalFormatting>
  <conditionalFormatting sqref="H207:J215">
    <cfRule type="containsBlanks" dxfId="992" priority="31" stopIfTrue="1">
      <formula>LEN(TRIM(H207))=0</formula>
    </cfRule>
  </conditionalFormatting>
  <conditionalFormatting sqref="H218:J226">
    <cfRule type="containsBlanks" dxfId="991" priority="24" stopIfTrue="1">
      <formula>LEN(TRIM(H218))=0</formula>
    </cfRule>
  </conditionalFormatting>
  <conditionalFormatting sqref="K5:L13">
    <cfRule type="containsBlanks" dxfId="990" priority="51" stopIfTrue="1">
      <formula>LEN(TRIM(K5))=0</formula>
    </cfRule>
  </conditionalFormatting>
  <conditionalFormatting sqref="K120:L128">
    <cfRule type="containsBlanks" dxfId="989" priority="87" stopIfTrue="1">
      <formula>LEN(TRIM(K120))=0</formula>
    </cfRule>
  </conditionalFormatting>
  <conditionalFormatting sqref="L47:L113">
    <cfRule type="containsBlanks" dxfId="988" priority="39" stopIfTrue="1">
      <formula>LEN(TRIM(L47))=0</formula>
    </cfRule>
  </conditionalFormatting>
  <conditionalFormatting sqref="L162:L228">
    <cfRule type="containsBlanks" dxfId="987" priority="11" stopIfTrue="1">
      <formula>LEN(TRIM(L162))=0</formula>
    </cfRule>
  </conditionalFormatting>
  <conditionalFormatting sqref="O47:Q113">
    <cfRule type="containsBlanks" dxfId="986" priority="40" stopIfTrue="1">
      <formula>LEN(TRIM(O47))=0</formula>
    </cfRule>
  </conditionalFormatting>
  <conditionalFormatting sqref="O162:Q228">
    <cfRule type="containsBlanks" dxfId="985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E306B68-809A-42CB-943C-AE60D62BC696}">
      <formula1>$V$3:$V$5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AB229"/>
  <sheetViews>
    <sheetView topLeftCell="A104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84" priority="105" stopIfTrue="1">
      <formula>LEN(TRIM(A37))=0</formula>
    </cfRule>
  </conditionalFormatting>
  <conditionalFormatting sqref="A152:F157">
    <cfRule type="containsBlanks" dxfId="983" priority="79" stopIfTrue="1">
      <formula>LEN(TRIM(A152))=0</formula>
    </cfRule>
  </conditionalFormatting>
  <conditionalFormatting sqref="B21:C32">
    <cfRule type="containsBlanks" dxfId="982" priority="111" stopIfTrue="1">
      <formula>LEN(TRIM(B21))=0</formula>
    </cfRule>
  </conditionalFormatting>
  <conditionalFormatting sqref="B136:C147">
    <cfRule type="containsBlanks" dxfId="981" priority="85" stopIfTrue="1">
      <formula>LEN(TRIM(B136))=0</formula>
    </cfRule>
  </conditionalFormatting>
  <conditionalFormatting sqref="D162:D166 D167:G168 D169:F170">
    <cfRule type="containsBlanks" dxfId="980" priority="78" stopIfTrue="1">
      <formula>LEN(TRIM(D162))=0</formula>
    </cfRule>
  </conditionalFormatting>
  <conditionalFormatting sqref="D181:F182 D183:G184">
    <cfRule type="containsBlanks" dxfId="979" priority="77" stopIfTrue="1">
      <formula>LEN(TRIM(D181))=0</formula>
    </cfRule>
  </conditionalFormatting>
  <conditionalFormatting sqref="D59:G65 D66:F67 D68:J69">
    <cfRule type="containsBlanks" dxfId="978" priority="103" stopIfTrue="1">
      <formula>LEN(TRIM(D59))=0</formula>
    </cfRule>
  </conditionalFormatting>
  <conditionalFormatting sqref="D70:G76 D77:F78 D79:J80">
    <cfRule type="containsBlanks" dxfId="977" priority="102" stopIfTrue="1">
      <formula>LEN(TRIM(D70))=0</formula>
    </cfRule>
  </conditionalFormatting>
  <conditionalFormatting sqref="D81:G87 D88:F89 D90:J91">
    <cfRule type="containsBlanks" dxfId="976" priority="101" stopIfTrue="1">
      <formula>LEN(TRIM(D81))=0</formula>
    </cfRule>
  </conditionalFormatting>
  <conditionalFormatting sqref="D92:G98 D99:F100 D101:J102">
    <cfRule type="containsBlanks" dxfId="975" priority="49" stopIfTrue="1">
      <formula>LEN(TRIM(D92))=0</formula>
    </cfRule>
  </conditionalFormatting>
  <conditionalFormatting sqref="D103:G109 D110:F111 D112:J113">
    <cfRule type="containsBlanks" dxfId="974" priority="43" stopIfTrue="1">
      <formula>LEN(TRIM(D103))=0</formula>
    </cfRule>
  </conditionalFormatting>
  <conditionalFormatting sqref="D171:G180">
    <cfRule type="containsBlanks" dxfId="973" priority="12" stopIfTrue="1">
      <formula>LEN(TRIM(D171))=0</formula>
    </cfRule>
  </conditionalFormatting>
  <conditionalFormatting sqref="D188:G191 D192:F193 D194:G195">
    <cfRule type="containsBlanks" dxfId="972" priority="76" stopIfTrue="1">
      <formula>LEN(TRIM(D188))=0</formula>
    </cfRule>
  </conditionalFormatting>
  <conditionalFormatting sqref="D200:G202 D203:F204 D205:J206">
    <cfRule type="containsBlanks" dxfId="971" priority="75" stopIfTrue="1">
      <formula>LEN(TRIM(D200))=0</formula>
    </cfRule>
  </conditionalFormatting>
  <conditionalFormatting sqref="D207:G213 D214:F215 D216:J217">
    <cfRule type="containsBlanks" dxfId="970" priority="37" stopIfTrue="1">
      <formula>LEN(TRIM(D207))=0</formula>
    </cfRule>
  </conditionalFormatting>
  <conditionalFormatting sqref="D218:G224 D225:F226 D227:J228">
    <cfRule type="containsBlanks" dxfId="969" priority="30" stopIfTrue="1">
      <formula>LEN(TRIM(D218))=0</formula>
    </cfRule>
  </conditionalFormatting>
  <conditionalFormatting sqref="D47:J53 D54:F55 H54:J55 D56:J58">
    <cfRule type="containsBlanks" dxfId="968" priority="104" stopIfTrue="1">
      <formula>LEN(TRIM(D47))=0</formula>
    </cfRule>
  </conditionalFormatting>
  <conditionalFormatting sqref="D185:J187">
    <cfRule type="containsBlanks" dxfId="967" priority="7" stopIfTrue="1">
      <formula>LEN(TRIM(D185))=0</formula>
    </cfRule>
  </conditionalFormatting>
  <conditionalFormatting sqref="D196:J199">
    <cfRule type="containsBlanks" dxfId="966" priority="1" stopIfTrue="1">
      <formula>LEN(TRIM(D196))=0</formula>
    </cfRule>
  </conditionalFormatting>
  <conditionalFormatting sqref="E21:E32">
    <cfRule type="containsBlanks" dxfId="965" priority="110" stopIfTrue="1">
      <formula>LEN(TRIM(E21))=0</formula>
    </cfRule>
  </conditionalFormatting>
  <conditionalFormatting sqref="E136:E147">
    <cfRule type="containsBlanks" dxfId="964" priority="84" stopIfTrue="1">
      <formula>LEN(TRIM(E136))=0</formula>
    </cfRule>
  </conditionalFormatting>
  <conditionalFormatting sqref="E165:G166">
    <cfRule type="containsBlanks" dxfId="963" priority="14" stopIfTrue="1">
      <formula>LEN(TRIM(E165))=0</formula>
    </cfRule>
  </conditionalFormatting>
  <conditionalFormatting sqref="E162:J164">
    <cfRule type="containsBlanks" dxfId="962" priority="20" stopIfTrue="1">
      <formula>LEN(TRIM(E162))=0</formula>
    </cfRule>
  </conditionalFormatting>
  <conditionalFormatting sqref="F5:H13">
    <cfRule type="containsBlanks" dxfId="961" priority="50" stopIfTrue="1">
      <formula>LEN(TRIM(F5))=0</formula>
    </cfRule>
  </conditionalFormatting>
  <conditionalFormatting sqref="F120:H128">
    <cfRule type="containsBlanks" dxfId="960" priority="61" stopIfTrue="1">
      <formula>LEN(TRIM(F120))=0</formula>
    </cfRule>
  </conditionalFormatting>
  <conditionalFormatting sqref="H59:J67">
    <cfRule type="containsBlanks" dxfId="959" priority="60" stopIfTrue="1">
      <formula>LEN(TRIM(H59))=0</formula>
    </cfRule>
  </conditionalFormatting>
  <conditionalFormatting sqref="H70:J78">
    <cfRule type="containsBlanks" dxfId="958" priority="59" stopIfTrue="1">
      <formula>LEN(TRIM(H70))=0</formula>
    </cfRule>
  </conditionalFormatting>
  <conditionalFormatting sqref="H81:J89">
    <cfRule type="containsBlanks" dxfId="957" priority="58" stopIfTrue="1">
      <formula>LEN(TRIM(H81))=0</formula>
    </cfRule>
  </conditionalFormatting>
  <conditionalFormatting sqref="H92:J100">
    <cfRule type="containsBlanks" dxfId="956" priority="44" stopIfTrue="1">
      <formula>LEN(TRIM(H92))=0</formula>
    </cfRule>
  </conditionalFormatting>
  <conditionalFormatting sqref="H103:J111">
    <cfRule type="containsBlanks" dxfId="955" priority="38" stopIfTrue="1">
      <formula>LEN(TRIM(H103))=0</formula>
    </cfRule>
  </conditionalFormatting>
  <conditionalFormatting sqref="H165:J184">
    <cfRule type="containsBlanks" dxfId="954" priority="13" stopIfTrue="1">
      <formula>LEN(TRIM(H165))=0</formula>
    </cfRule>
  </conditionalFormatting>
  <conditionalFormatting sqref="H188:J195">
    <cfRule type="containsBlanks" dxfId="953" priority="53" stopIfTrue="1">
      <formula>LEN(TRIM(H188))=0</formula>
    </cfRule>
  </conditionalFormatting>
  <conditionalFormatting sqref="H200:J204">
    <cfRule type="containsBlanks" dxfId="952" priority="52" stopIfTrue="1">
      <formula>LEN(TRIM(H200))=0</formula>
    </cfRule>
  </conditionalFormatting>
  <conditionalFormatting sqref="H207:J215">
    <cfRule type="containsBlanks" dxfId="951" priority="31" stopIfTrue="1">
      <formula>LEN(TRIM(H207))=0</formula>
    </cfRule>
  </conditionalFormatting>
  <conditionalFormatting sqref="H218:J226">
    <cfRule type="containsBlanks" dxfId="950" priority="24" stopIfTrue="1">
      <formula>LEN(TRIM(H218))=0</formula>
    </cfRule>
  </conditionalFormatting>
  <conditionalFormatting sqref="K5:L13">
    <cfRule type="containsBlanks" dxfId="949" priority="51" stopIfTrue="1">
      <formula>LEN(TRIM(K5))=0</formula>
    </cfRule>
  </conditionalFormatting>
  <conditionalFormatting sqref="K120:L128">
    <cfRule type="containsBlanks" dxfId="948" priority="87" stopIfTrue="1">
      <formula>LEN(TRIM(K120))=0</formula>
    </cfRule>
  </conditionalFormatting>
  <conditionalFormatting sqref="L47:L113">
    <cfRule type="containsBlanks" dxfId="947" priority="39" stopIfTrue="1">
      <formula>LEN(TRIM(L47))=0</formula>
    </cfRule>
  </conditionalFormatting>
  <conditionalFormatting sqref="L162:L228">
    <cfRule type="containsBlanks" dxfId="946" priority="11" stopIfTrue="1">
      <formula>LEN(TRIM(L162))=0</formula>
    </cfRule>
  </conditionalFormatting>
  <conditionalFormatting sqref="O47:Q113">
    <cfRule type="containsBlanks" dxfId="945" priority="40" stopIfTrue="1">
      <formula>LEN(TRIM(O47))=0</formula>
    </cfRule>
  </conditionalFormatting>
  <conditionalFormatting sqref="O162:Q228">
    <cfRule type="containsBlanks" dxfId="944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2ED3069B-C395-46EB-8762-934A1F6CEF5F}">
      <formula1>$V$3:$V$5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AB229"/>
  <sheetViews>
    <sheetView topLeftCell="A21" zoomScale="70" zoomScaleNormal="70" workbookViewId="0">
      <selection activeCell="J163" sqref="J16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11080</v>
      </c>
      <c r="H3" s="214">
        <f>SUM(K21:K32)+SUM(K136:K147)</f>
        <v>4125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 t="s">
        <v>89</v>
      </c>
      <c r="G5" s="476"/>
      <c r="H5" s="477"/>
      <c r="I5" s="480" t="s">
        <v>87</v>
      </c>
      <c r="J5" s="480"/>
      <c r="K5" s="475" t="s">
        <v>94</v>
      </c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 t="s">
        <v>90</v>
      </c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 t="s">
        <v>91</v>
      </c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 t="s">
        <v>92</v>
      </c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 t="s">
        <v>93</v>
      </c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 t="str">
        <f>A37</f>
        <v>Ягодный сбор</v>
      </c>
      <c r="B21" s="395">
        <v>0.41666666666666669</v>
      </c>
      <c r="C21" s="395">
        <v>0.83333333333333337</v>
      </c>
      <c r="D21" s="397">
        <f>(C21-B21+(C21&lt;B21))*24*60</f>
        <v>600</v>
      </c>
      <c r="E21" s="399">
        <v>400</v>
      </c>
      <c r="F21" s="401">
        <f>IF(E21=0,0,(F37/J3*60))</f>
        <v>160.15384615384613</v>
      </c>
      <c r="G21" s="372">
        <f>IF($K21=0,0,(K21*100)/(D21*$J$3/60))</f>
        <v>26.692307692307693</v>
      </c>
      <c r="H21" s="401">
        <f>P19+P26</f>
        <v>0</v>
      </c>
      <c r="I21" s="372">
        <f>D21-F21-P27</f>
        <v>-1.1538461538460751</v>
      </c>
      <c r="J21" s="397">
        <f>(D21-H21)/60*E21</f>
        <v>4000</v>
      </c>
      <c r="K21" s="403">
        <f>F37</f>
        <v>1735</v>
      </c>
      <c r="L21" s="235">
        <f>IF($K21=0,0,K21/J21)</f>
        <v>0.43375000000000002</v>
      </c>
      <c r="N21" s="282" t="s">
        <v>19</v>
      </c>
      <c r="O21" s="282"/>
      <c r="P21" s="194">
        <f>SUM(U46:U57)</f>
        <v>440.99999999999994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440.99999999999994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-2265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440.99999999999994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440.99999999999994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0.43375000000000002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4000</v>
      </c>
      <c r="K34" s="275">
        <f>K21+K23+K25+K27+K29+K31</f>
        <v>1735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 t="s">
        <v>95</v>
      </c>
      <c r="B37" s="407"/>
      <c r="C37" s="407"/>
      <c r="D37" s="407"/>
      <c r="E37" s="408"/>
      <c r="F37" s="216">
        <v>1735</v>
      </c>
      <c r="G37" s="254">
        <v>1200</v>
      </c>
      <c r="H37" s="255"/>
      <c r="I37" s="256"/>
      <c r="J37" s="257"/>
      <c r="K37" s="258">
        <f>G37</f>
        <v>1200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1200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 t="str">
        <f>A37</f>
        <v>Ягодный сбор</v>
      </c>
      <c r="B47" s="199">
        <f>B21</f>
        <v>0.41666666666666669</v>
      </c>
      <c r="C47" s="199">
        <f>B47+1/24</f>
        <v>0.45833333333333337</v>
      </c>
      <c r="D47" s="177"/>
      <c r="E47" s="277"/>
      <c r="F47" s="331" t="s">
        <v>96</v>
      </c>
      <c r="G47" s="332"/>
      <c r="H47" s="178" t="s">
        <v>97</v>
      </c>
      <c r="I47" s="179">
        <v>0.4375</v>
      </c>
      <c r="J47" s="179">
        <v>0.45694444444444443</v>
      </c>
      <c r="K47" s="205">
        <f>(J47-I47+(J47&lt;I47))*24*60</f>
        <v>27.999999999999979</v>
      </c>
      <c r="L47" s="333" t="s">
        <v>98</v>
      </c>
      <c r="M47" s="334"/>
      <c r="N47" s="335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27.999999999999979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0.45833333333333337</v>
      </c>
      <c r="C48" s="200">
        <f>B48+1/24</f>
        <v>0.5</v>
      </c>
      <c r="D48" s="181"/>
      <c r="E48" s="278"/>
      <c r="F48" s="336" t="s">
        <v>99</v>
      </c>
      <c r="G48" s="337"/>
      <c r="H48" s="182" t="s">
        <v>97</v>
      </c>
      <c r="I48" s="183">
        <v>0.5</v>
      </c>
      <c r="J48" s="183">
        <v>0.60972222222222217</v>
      </c>
      <c r="K48" s="206">
        <f t="shared" ref="K48:K111" si="4">(J48-I48+(J48&lt;I48))*24*60</f>
        <v>157.99999999999991</v>
      </c>
      <c r="L48" s="338" t="s">
        <v>100</v>
      </c>
      <c r="M48" s="339"/>
      <c r="N48" s="340"/>
      <c r="O48" s="212" t="str">
        <f t="shared" si="3"/>
        <v/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157.99999999999991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0.5</v>
      </c>
      <c r="C49" s="200">
        <f t="shared" ref="C49:C58" si="14">B49+1/24</f>
        <v>0.54166666666666663</v>
      </c>
      <c r="D49" s="181"/>
      <c r="E49" s="278"/>
      <c r="F49" s="341" t="s">
        <v>101</v>
      </c>
      <c r="G49" s="341"/>
      <c r="H49" s="182" t="s">
        <v>97</v>
      </c>
      <c r="I49" s="183">
        <v>0.625</v>
      </c>
      <c r="J49" s="183">
        <v>0.80208333333333337</v>
      </c>
      <c r="K49" s="206">
        <f t="shared" si="4"/>
        <v>255.00000000000006</v>
      </c>
      <c r="L49" s="338" t="s">
        <v>102</v>
      </c>
      <c r="M49" s="339"/>
      <c r="N49" s="340"/>
      <c r="O49" s="212" t="str">
        <f t="shared" si="3"/>
        <v/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255.00000000000006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0.54166666666666663</v>
      </c>
      <c r="C50" s="200">
        <f t="shared" si="14"/>
        <v>0.58333333333333326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 t="str">
        <f t="shared" si="3"/>
        <v>Никишова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0.58333333333333326</v>
      </c>
      <c r="C51" s="200">
        <f t="shared" si="14"/>
        <v>0.62499999999999989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 t="str">
        <f t="shared" si="3"/>
        <v>Никишова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0.62499999999999989</v>
      </c>
      <c r="C52" s="200">
        <f t="shared" si="14"/>
        <v>0.66666666666666652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 t="str">
        <f t="shared" si="3"/>
        <v>Никишова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0.66666666666666652</v>
      </c>
      <c r="C53" s="200">
        <f t="shared" si="14"/>
        <v>0.70833333333333315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 t="str">
        <f t="shared" si="3"/>
        <v>Никишова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0.70833333333333315</v>
      </c>
      <c r="C54" s="200">
        <f t="shared" si="14"/>
        <v>0.74999999999999978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 t="str">
        <f t="shared" si="3"/>
        <v>Никишова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0.74999999999999978</v>
      </c>
      <c r="C55" s="200">
        <f t="shared" si="14"/>
        <v>0.79166666666666641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 t="str">
        <f t="shared" si="3"/>
        <v>Никишова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0.79166666666666641</v>
      </c>
      <c r="C56" s="200">
        <f t="shared" si="14"/>
        <v>0.83333333333333304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 t="str">
        <f t="shared" si="3"/>
        <v>Никишова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0.83333333333333304</v>
      </c>
      <c r="C57" s="200">
        <f t="shared" si="14"/>
        <v>0.87499999999999967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 t="str">
        <f t="shared" si="3"/>
        <v>Никишова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0.87499999999999967</v>
      </c>
      <c r="C58" s="202">
        <f t="shared" si="14"/>
        <v>0.9166666666666663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 t="str">
        <f t="shared" si="3"/>
        <v>Никишова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 t="str">
        <f t="shared" si="3"/>
        <v>Никишова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 t="str">
        <f t="shared" si="3"/>
        <v>Никишова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 t="str">
        <f t="shared" si="3"/>
        <v>Никишова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 t="str">
        <f t="shared" si="3"/>
        <v>Никишова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 t="str">
        <f t="shared" si="3"/>
        <v>Никишова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 t="str">
        <f t="shared" si="3"/>
        <v>Никишова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 t="str">
        <f t="shared" si="3"/>
        <v>Никишова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 t="str">
        <f t="shared" si="3"/>
        <v>Никишова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 t="str">
        <f t="shared" si="3"/>
        <v>Никишова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 t="str">
        <f t="shared" si="3"/>
        <v>Никишова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 t="str">
        <f t="shared" si="3"/>
        <v>Никишова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 t="str">
        <f t="shared" si="3"/>
        <v>Никишова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 t="str">
        <f t="shared" si="3"/>
        <v>Никишова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 t="str">
        <f t="shared" si="3"/>
        <v>Никишова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 t="str">
        <f t="shared" si="3"/>
        <v>Никишова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 t="str">
        <f t="shared" si="3"/>
        <v>Никишова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 t="str">
        <f t="shared" si="3"/>
        <v>Никишова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 t="str">
        <f t="shared" si="3"/>
        <v>Никишова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 t="str">
        <f t="shared" si="3"/>
        <v>Никишова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 t="str">
        <f t="shared" si="3"/>
        <v>Никишова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 t="str">
        <f t="shared" si="3"/>
        <v>Никишова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 t="str">
        <f t="shared" si="3"/>
        <v>Никишова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 t="str">
        <f t="shared" si="3"/>
        <v>Никишова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 t="str">
        <f t="shared" si="3"/>
        <v>Никишова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 t="str">
        <f t="shared" si="3"/>
        <v>Никишова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 t="str">
        <f t="shared" si="3"/>
        <v>Никишова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 t="str">
        <f t="shared" si="3"/>
        <v>Никишова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 t="str">
        <f t="shared" si="3"/>
        <v>Никишова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 t="str">
        <f t="shared" si="3"/>
        <v>Никишова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 t="str">
        <f t="shared" si="3"/>
        <v>Никишова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 t="str">
        <f t="shared" si="3"/>
        <v>Никишова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 t="str">
        <f t="shared" si="3"/>
        <v>Никишова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 t="str">
        <f t="shared" si="3"/>
        <v>Никишова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 t="str">
        <f t="shared" si="3"/>
        <v>Никишова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 t="str">
        <f t="shared" si="3"/>
        <v>Никишова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 t="str">
        <f t="shared" si="3"/>
        <v>Никишова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 t="str">
        <f t="shared" si="3"/>
        <v>Никишова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 t="str">
        <f t="shared" si="3"/>
        <v>Никишова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 t="str">
        <f t="shared" si="3"/>
        <v>Никишова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 t="str">
        <f t="shared" si="3"/>
        <v>Никишова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 t="str">
        <f t="shared" si="3"/>
        <v>Никишова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 t="str">
        <f t="shared" si="3"/>
        <v>Никишова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 t="str">
        <f t="shared" si="3"/>
        <v>Никишова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 t="str">
        <f t="shared" si="3"/>
        <v>Никишова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 t="str">
        <f t="shared" si="3"/>
        <v>Никишова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 t="str">
        <f t="shared" si="3"/>
        <v>Никишова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 t="str">
        <f t="shared" si="3"/>
        <v>Никишова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 t="str">
        <f t="shared" si="3"/>
        <v>Никишова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 t="str">
        <f t="shared" si="3"/>
        <v>Никишова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 t="str">
        <f t="shared" si="3"/>
        <v>Никишова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 t="str">
        <f t="shared" si="3"/>
        <v>Никишова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 t="str">
        <f t="shared" si="3"/>
        <v>Никишова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 t="str">
        <f t="shared" ref="O111:O113" si="25">IF(H111=$V$5,$F$7,"")</f>
        <v>Никишова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 t="str">
        <f t="shared" si="25"/>
        <v>Никишова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 t="str">
        <f t="shared" si="25"/>
        <v>Никишова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440.99999999999994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 t="s">
        <v>103</v>
      </c>
      <c r="G120" s="476"/>
      <c r="H120" s="477"/>
      <c r="I120" s="480" t="s">
        <v>87</v>
      </c>
      <c r="J120" s="480"/>
      <c r="K120" s="475" t="s">
        <v>104</v>
      </c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 t="s">
        <v>105</v>
      </c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 t="s">
        <v>110</v>
      </c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 t="s">
        <v>111</v>
      </c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 t="str">
        <f>A152</f>
        <v>Ягодный сбор "Русский морс"</v>
      </c>
      <c r="B136" s="395">
        <v>0.83333333333333337</v>
      </c>
      <c r="C136" s="395">
        <v>0.33333333333333331</v>
      </c>
      <c r="D136" s="397">
        <f>(C136-B136+(C136&lt;B136))*24*60</f>
        <v>720</v>
      </c>
      <c r="E136" s="399">
        <v>590</v>
      </c>
      <c r="F136" s="401">
        <f>IF(E136=0,0,(F152/J118*60))</f>
        <v>220.61538461538461</v>
      </c>
      <c r="G136" s="372">
        <f>IF($K136=0,0,(K136*100)/(D136*$J$3/60))</f>
        <v>30.641025641025642</v>
      </c>
      <c r="H136" s="401">
        <f>P134+P141</f>
        <v>0</v>
      </c>
      <c r="I136" s="372">
        <f>D136-F136-P142</f>
        <v>-0.61538461538475531</v>
      </c>
      <c r="J136" s="397">
        <f>(D136-H136)/60*E136</f>
        <v>7080</v>
      </c>
      <c r="K136" s="403">
        <f>F152</f>
        <v>2390</v>
      </c>
      <c r="L136" s="235">
        <f>IF($K136=0,0,K136/J136)</f>
        <v>0.33757062146892658</v>
      </c>
      <c r="N136" s="282" t="s">
        <v>19</v>
      </c>
      <c r="O136" s="282"/>
      <c r="P136" s="194">
        <f>SUM(U161:U172)</f>
        <v>500.00000000000011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500.00000000000011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-4690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500.00000000000011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500.00000000000011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0.33757062146892658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7080</v>
      </c>
      <c r="K149" s="275">
        <f>K136+K138+K140+K142+K144+K146</f>
        <v>2390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 t="s">
        <v>106</v>
      </c>
      <c r="B152" s="407"/>
      <c r="C152" s="407"/>
      <c r="D152" s="407"/>
      <c r="E152" s="408"/>
      <c r="F152" s="216">
        <v>2390</v>
      </c>
      <c r="G152" s="217">
        <v>2400</v>
      </c>
      <c r="H152" s="266"/>
      <c r="I152" s="256"/>
      <c r="J152" s="270"/>
      <c r="K152" s="258">
        <f>G152</f>
        <v>2400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2400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 t="str">
        <f>A152</f>
        <v>Ягодный сбор "Русский морс"</v>
      </c>
      <c r="B162" s="199">
        <f>B136</f>
        <v>0.83333333333333337</v>
      </c>
      <c r="C162" s="199">
        <f>B162+1/24</f>
        <v>0.875</v>
      </c>
      <c r="D162" s="177"/>
      <c r="E162" s="277"/>
      <c r="F162" s="331" t="s">
        <v>107</v>
      </c>
      <c r="G162" s="332"/>
      <c r="H162" s="178" t="s">
        <v>108</v>
      </c>
      <c r="I162" s="179">
        <v>0.95138888888888884</v>
      </c>
      <c r="J162" s="179">
        <v>0.2986111111111111</v>
      </c>
      <c r="K162" s="205">
        <f>(J162-I162+(J162&lt;I162))*24*60</f>
        <v>500.00000000000011</v>
      </c>
      <c r="L162" s="333" t="s">
        <v>109</v>
      </c>
      <c r="M162" s="334"/>
      <c r="N162" s="335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500.00000000000011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0.875</v>
      </c>
      <c r="C163" s="200">
        <f>B163+1/24</f>
        <v>0.91666666666666663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1.0833333333333333</v>
      </c>
      <c r="C168" s="200">
        <f t="shared" si="42"/>
        <v>1.125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1.125</v>
      </c>
      <c r="C169" s="200">
        <f t="shared" si="42"/>
        <v>1.1666666666666667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500.00000000000011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43" priority="105" stopIfTrue="1">
      <formula>LEN(TRIM(A37))=0</formula>
    </cfRule>
  </conditionalFormatting>
  <conditionalFormatting sqref="A152:F157">
    <cfRule type="containsBlanks" dxfId="942" priority="79" stopIfTrue="1">
      <formula>LEN(TRIM(A152))=0</formula>
    </cfRule>
  </conditionalFormatting>
  <conditionalFormatting sqref="B21:C32">
    <cfRule type="containsBlanks" dxfId="941" priority="111" stopIfTrue="1">
      <formula>LEN(TRIM(B21))=0</formula>
    </cfRule>
  </conditionalFormatting>
  <conditionalFormatting sqref="B136:C147">
    <cfRule type="containsBlanks" dxfId="940" priority="85" stopIfTrue="1">
      <formula>LEN(TRIM(B136))=0</formula>
    </cfRule>
  </conditionalFormatting>
  <conditionalFormatting sqref="D162:D166 D167:G168 D169:F170">
    <cfRule type="containsBlanks" dxfId="939" priority="78" stopIfTrue="1">
      <formula>LEN(TRIM(D162))=0</formula>
    </cfRule>
  </conditionalFormatting>
  <conditionalFormatting sqref="D181:F182 D183:G184">
    <cfRule type="containsBlanks" dxfId="938" priority="77" stopIfTrue="1">
      <formula>LEN(TRIM(D181))=0</formula>
    </cfRule>
  </conditionalFormatting>
  <conditionalFormatting sqref="D59:G65 D66:F67 D68:J69">
    <cfRule type="containsBlanks" dxfId="937" priority="103" stopIfTrue="1">
      <formula>LEN(TRIM(D59))=0</formula>
    </cfRule>
  </conditionalFormatting>
  <conditionalFormatting sqref="D70:G76 D77:F78 D79:J80">
    <cfRule type="containsBlanks" dxfId="936" priority="102" stopIfTrue="1">
      <formula>LEN(TRIM(D70))=0</formula>
    </cfRule>
  </conditionalFormatting>
  <conditionalFormatting sqref="D81:G87 D88:F89 D90:J91">
    <cfRule type="containsBlanks" dxfId="935" priority="101" stopIfTrue="1">
      <formula>LEN(TRIM(D81))=0</formula>
    </cfRule>
  </conditionalFormatting>
  <conditionalFormatting sqref="D92:G98 D99:F100 D101:J102">
    <cfRule type="containsBlanks" dxfId="934" priority="49" stopIfTrue="1">
      <formula>LEN(TRIM(D92))=0</formula>
    </cfRule>
  </conditionalFormatting>
  <conditionalFormatting sqref="D103:G109 D110:F111 D112:J113">
    <cfRule type="containsBlanks" dxfId="933" priority="43" stopIfTrue="1">
      <formula>LEN(TRIM(D103))=0</formula>
    </cfRule>
  </conditionalFormatting>
  <conditionalFormatting sqref="D171:G180">
    <cfRule type="containsBlanks" dxfId="932" priority="12" stopIfTrue="1">
      <formula>LEN(TRIM(D171))=0</formula>
    </cfRule>
  </conditionalFormatting>
  <conditionalFormatting sqref="D188:G191 D192:F193 D194:G195">
    <cfRule type="containsBlanks" dxfId="931" priority="76" stopIfTrue="1">
      <formula>LEN(TRIM(D188))=0</formula>
    </cfRule>
  </conditionalFormatting>
  <conditionalFormatting sqref="D200:G202 D203:F204 D205:J206">
    <cfRule type="containsBlanks" dxfId="930" priority="75" stopIfTrue="1">
      <formula>LEN(TRIM(D200))=0</formula>
    </cfRule>
  </conditionalFormatting>
  <conditionalFormatting sqref="D207:G213 D214:F215 D216:J217">
    <cfRule type="containsBlanks" dxfId="929" priority="37" stopIfTrue="1">
      <formula>LEN(TRIM(D207))=0</formula>
    </cfRule>
  </conditionalFormatting>
  <conditionalFormatting sqref="D218:G224 D225:F226 D227:J228">
    <cfRule type="containsBlanks" dxfId="928" priority="30" stopIfTrue="1">
      <formula>LEN(TRIM(D218))=0</formula>
    </cfRule>
  </conditionalFormatting>
  <conditionalFormatting sqref="D47:J53 D54:F55 H54:J55 D56:J58">
    <cfRule type="containsBlanks" dxfId="927" priority="104" stopIfTrue="1">
      <formula>LEN(TRIM(D47))=0</formula>
    </cfRule>
  </conditionalFormatting>
  <conditionalFormatting sqref="D185:J187">
    <cfRule type="containsBlanks" dxfId="926" priority="7" stopIfTrue="1">
      <formula>LEN(TRIM(D185))=0</formula>
    </cfRule>
  </conditionalFormatting>
  <conditionalFormatting sqref="D196:J199">
    <cfRule type="containsBlanks" dxfId="925" priority="1" stopIfTrue="1">
      <formula>LEN(TRIM(D196))=0</formula>
    </cfRule>
  </conditionalFormatting>
  <conditionalFormatting sqref="E21:E32">
    <cfRule type="containsBlanks" dxfId="924" priority="110" stopIfTrue="1">
      <formula>LEN(TRIM(E21))=0</formula>
    </cfRule>
  </conditionalFormatting>
  <conditionalFormatting sqref="E136:E147">
    <cfRule type="containsBlanks" dxfId="923" priority="84" stopIfTrue="1">
      <formula>LEN(TRIM(E136))=0</formula>
    </cfRule>
  </conditionalFormatting>
  <conditionalFormatting sqref="E165:G166">
    <cfRule type="containsBlanks" dxfId="922" priority="14" stopIfTrue="1">
      <formula>LEN(TRIM(E165))=0</formula>
    </cfRule>
  </conditionalFormatting>
  <conditionalFormatting sqref="E162:J164">
    <cfRule type="containsBlanks" dxfId="921" priority="20" stopIfTrue="1">
      <formula>LEN(TRIM(E162))=0</formula>
    </cfRule>
  </conditionalFormatting>
  <conditionalFormatting sqref="F5:H13">
    <cfRule type="containsBlanks" dxfId="920" priority="50" stopIfTrue="1">
      <formula>LEN(TRIM(F5))=0</formula>
    </cfRule>
  </conditionalFormatting>
  <conditionalFormatting sqref="F120:H128">
    <cfRule type="containsBlanks" dxfId="919" priority="61" stopIfTrue="1">
      <formula>LEN(TRIM(F120))=0</formula>
    </cfRule>
  </conditionalFormatting>
  <conditionalFormatting sqref="H59:J67">
    <cfRule type="containsBlanks" dxfId="918" priority="60" stopIfTrue="1">
      <formula>LEN(TRIM(H59))=0</formula>
    </cfRule>
  </conditionalFormatting>
  <conditionalFormatting sqref="H70:J78">
    <cfRule type="containsBlanks" dxfId="917" priority="59" stopIfTrue="1">
      <formula>LEN(TRIM(H70))=0</formula>
    </cfRule>
  </conditionalFormatting>
  <conditionalFormatting sqref="H81:J89">
    <cfRule type="containsBlanks" dxfId="916" priority="58" stopIfTrue="1">
      <formula>LEN(TRIM(H81))=0</formula>
    </cfRule>
  </conditionalFormatting>
  <conditionalFormatting sqref="H92:J100">
    <cfRule type="containsBlanks" dxfId="915" priority="44" stopIfTrue="1">
      <formula>LEN(TRIM(H92))=0</formula>
    </cfRule>
  </conditionalFormatting>
  <conditionalFormatting sqref="H103:J111">
    <cfRule type="containsBlanks" dxfId="914" priority="38" stopIfTrue="1">
      <formula>LEN(TRIM(H103))=0</formula>
    </cfRule>
  </conditionalFormatting>
  <conditionalFormatting sqref="H165:J184">
    <cfRule type="containsBlanks" dxfId="913" priority="13" stopIfTrue="1">
      <formula>LEN(TRIM(H165))=0</formula>
    </cfRule>
  </conditionalFormatting>
  <conditionalFormatting sqref="H188:J195">
    <cfRule type="containsBlanks" dxfId="912" priority="53" stopIfTrue="1">
      <formula>LEN(TRIM(H188))=0</formula>
    </cfRule>
  </conditionalFormatting>
  <conditionalFormatting sqref="H200:J204">
    <cfRule type="containsBlanks" dxfId="911" priority="52" stopIfTrue="1">
      <formula>LEN(TRIM(H200))=0</formula>
    </cfRule>
  </conditionalFormatting>
  <conditionalFormatting sqref="H207:J215">
    <cfRule type="containsBlanks" dxfId="910" priority="31" stopIfTrue="1">
      <formula>LEN(TRIM(H207))=0</formula>
    </cfRule>
  </conditionalFormatting>
  <conditionalFormatting sqref="H218:J226">
    <cfRule type="containsBlanks" dxfId="909" priority="24" stopIfTrue="1">
      <formula>LEN(TRIM(H218))=0</formula>
    </cfRule>
  </conditionalFormatting>
  <conditionalFormatting sqref="K5:L13">
    <cfRule type="containsBlanks" dxfId="908" priority="51" stopIfTrue="1">
      <formula>LEN(TRIM(K5))=0</formula>
    </cfRule>
  </conditionalFormatting>
  <conditionalFormatting sqref="K120:L128">
    <cfRule type="containsBlanks" dxfId="907" priority="87" stopIfTrue="1">
      <formula>LEN(TRIM(K120))=0</formula>
    </cfRule>
  </conditionalFormatting>
  <conditionalFormatting sqref="L47:L113">
    <cfRule type="containsBlanks" dxfId="906" priority="39" stopIfTrue="1">
      <formula>LEN(TRIM(L47))=0</formula>
    </cfRule>
  </conditionalFormatting>
  <conditionalFormatting sqref="L162:L228">
    <cfRule type="containsBlanks" dxfId="905" priority="11" stopIfTrue="1">
      <formula>LEN(TRIM(L162))=0</formula>
    </cfRule>
  </conditionalFormatting>
  <conditionalFormatting sqref="O47:Q113">
    <cfRule type="containsBlanks" dxfId="904" priority="40" stopIfTrue="1">
      <formula>LEN(TRIM(O47))=0</formula>
    </cfRule>
  </conditionalFormatting>
  <conditionalFormatting sqref="O162:Q228">
    <cfRule type="containsBlanks" dxfId="903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706134A-C29A-40A8-8CD9-02E726163B82}">
      <formula1>$V$3:$V$5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AB229"/>
  <sheetViews>
    <sheetView topLeftCell="A14" zoomScale="70" zoomScaleNormal="70" workbookViewId="0">
      <selection activeCell="H37" sqref="H37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2799.9999999999991</v>
      </c>
      <c r="H3" s="214">
        <f>SUM(K21:K32)+SUM(K136:K147)</f>
        <v>915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 t="s">
        <v>112</v>
      </c>
      <c r="G5" s="476"/>
      <c r="H5" s="477"/>
      <c r="I5" s="480" t="s">
        <v>87</v>
      </c>
      <c r="J5" s="480"/>
      <c r="K5" s="475" t="s">
        <v>115</v>
      </c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 t="s">
        <v>113</v>
      </c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 t="s">
        <v>114</v>
      </c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20.000000000000089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20.000000000000089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 t="str">
        <f>A37</f>
        <v>русский морс</v>
      </c>
      <c r="B21" s="395">
        <v>0.33333333333333331</v>
      </c>
      <c r="C21" s="395">
        <v>0.54166666666666663</v>
      </c>
      <c r="D21" s="397">
        <f>(C21-B21+(C21&lt;B21))*24*60</f>
        <v>300</v>
      </c>
      <c r="E21" s="399">
        <v>600</v>
      </c>
      <c r="F21" s="401">
        <f>IF(E21=0,0,(F37/J3*60))</f>
        <v>84.461538461538467</v>
      </c>
      <c r="G21" s="372">
        <f>IF($K21=0,0,(K21*100)/(D21*$J$3/60))</f>
        <v>28.153846153846153</v>
      </c>
      <c r="H21" s="401">
        <f>P19+P26</f>
        <v>20.000000000000089</v>
      </c>
      <c r="I21" s="372">
        <f>D21-F21-P27</f>
        <v>-24.461538461538481</v>
      </c>
      <c r="J21" s="397">
        <f>(D21-H21)/60*E21</f>
        <v>2799.9999999999991</v>
      </c>
      <c r="K21" s="403">
        <f>F37</f>
        <v>915</v>
      </c>
      <c r="L21" s="235">
        <f>IF($K21=0,0,K21/J21)</f>
        <v>0.3267857142857144</v>
      </c>
      <c r="N21" s="282" t="s">
        <v>19</v>
      </c>
      <c r="O21" s="282"/>
      <c r="P21" s="194">
        <f>SUM(U46:U57)</f>
        <v>219.99999999999994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219.99999999999994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-1884.9999999999991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240.00000000000003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240.00000000000003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0.3267857142857144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2799.9999999999991</v>
      </c>
      <c r="K34" s="275">
        <f>K21+K23+K25+K27+K29+K31</f>
        <v>915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 t="s">
        <v>121</v>
      </c>
      <c r="B37" s="407"/>
      <c r="C37" s="407"/>
      <c r="D37" s="407"/>
      <c r="E37" s="408"/>
      <c r="F37" s="216">
        <v>915</v>
      </c>
      <c r="G37" s="254">
        <v>1416</v>
      </c>
      <c r="H37" s="255"/>
      <c r="I37" s="256"/>
      <c r="J37" s="257"/>
      <c r="K37" s="258">
        <f>G37</f>
        <v>1416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1416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 t="str">
        <f>A37</f>
        <v>русский морс</v>
      </c>
      <c r="B47" s="199">
        <f>B21</f>
        <v>0.33333333333333331</v>
      </c>
      <c r="C47" s="199">
        <f>B47+1/24</f>
        <v>0.375</v>
      </c>
      <c r="D47" s="177"/>
      <c r="E47" s="277"/>
      <c r="F47" s="331" t="s">
        <v>116</v>
      </c>
      <c r="G47" s="332"/>
      <c r="H47" s="178" t="s">
        <v>118</v>
      </c>
      <c r="I47" s="179">
        <v>0.33333333333333331</v>
      </c>
      <c r="J47" s="179">
        <v>0.34027777777777773</v>
      </c>
      <c r="K47" s="205">
        <f>(J47-I47+(J47&lt;I47))*24*60</f>
        <v>9.9999999999999645</v>
      </c>
      <c r="L47" s="333"/>
      <c r="M47" s="334"/>
      <c r="N47" s="335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9.9999999999999645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0.375</v>
      </c>
      <c r="C48" s="200">
        <f>B48+1/24</f>
        <v>0.41666666666666669</v>
      </c>
      <c r="D48" s="181"/>
      <c r="E48" s="278"/>
      <c r="F48" s="336" t="s">
        <v>117</v>
      </c>
      <c r="G48" s="337"/>
      <c r="H48" s="182" t="s">
        <v>118</v>
      </c>
      <c r="I48" s="183">
        <v>0.34027777777777773</v>
      </c>
      <c r="J48" s="183">
        <v>0.34722222222222227</v>
      </c>
      <c r="K48" s="206">
        <f t="shared" ref="K48:K111" si="4">(J48-I48+(J48&lt;I48))*24*60</f>
        <v>10.000000000000124</v>
      </c>
      <c r="L48" s="338"/>
      <c r="M48" s="339"/>
      <c r="N48" s="340"/>
      <c r="O48" s="212" t="str">
        <f t="shared" si="3"/>
        <v/>
      </c>
      <c r="P48" s="278"/>
      <c r="Q48" s="184"/>
      <c r="R48" s="176"/>
      <c r="S48" s="209">
        <f t="shared" ref="S48:S111" si="5">IF($H48="ПЛАНОВЫЕ",$K48,0)</f>
        <v>10.000000000000124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1" t="s">
        <v>119</v>
      </c>
      <c r="G49" s="341"/>
      <c r="H49" s="182" t="s">
        <v>97</v>
      </c>
      <c r="I49" s="183">
        <v>0.34722222222222227</v>
      </c>
      <c r="J49" s="183">
        <v>0.5</v>
      </c>
      <c r="K49" s="206">
        <f t="shared" si="4"/>
        <v>219.99999999999994</v>
      </c>
      <c r="L49" s="338" t="s">
        <v>120</v>
      </c>
      <c r="M49" s="339"/>
      <c r="N49" s="340"/>
      <c r="O49" s="212" t="str">
        <f t="shared" si="3"/>
        <v/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219.99999999999994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0.45833333333333337</v>
      </c>
      <c r="C50" s="200">
        <f t="shared" si="14"/>
        <v>0.5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0.5</v>
      </c>
      <c r="C51" s="200">
        <f t="shared" si="14"/>
        <v>0.54166666666666663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20.000000000000089</v>
      </c>
      <c r="T114" s="210">
        <f t="shared" si="27"/>
        <v>0</v>
      </c>
      <c r="U114" s="210">
        <f t="shared" si="27"/>
        <v>219.99999999999994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02" priority="105" stopIfTrue="1">
      <formula>LEN(TRIM(A37))=0</formula>
    </cfRule>
  </conditionalFormatting>
  <conditionalFormatting sqref="A152:F157">
    <cfRule type="containsBlanks" dxfId="901" priority="79" stopIfTrue="1">
      <formula>LEN(TRIM(A152))=0</formula>
    </cfRule>
  </conditionalFormatting>
  <conditionalFormatting sqref="B21:C32">
    <cfRule type="containsBlanks" dxfId="900" priority="111" stopIfTrue="1">
      <formula>LEN(TRIM(B21))=0</formula>
    </cfRule>
  </conditionalFormatting>
  <conditionalFormatting sqref="B136:C147">
    <cfRule type="containsBlanks" dxfId="899" priority="85" stopIfTrue="1">
      <formula>LEN(TRIM(B136))=0</formula>
    </cfRule>
  </conditionalFormatting>
  <conditionalFormatting sqref="D162:D166 D167:G168 D169:F170">
    <cfRule type="containsBlanks" dxfId="898" priority="78" stopIfTrue="1">
      <formula>LEN(TRIM(D162))=0</formula>
    </cfRule>
  </conditionalFormatting>
  <conditionalFormatting sqref="D181:F182 D183:G184">
    <cfRule type="containsBlanks" dxfId="897" priority="77" stopIfTrue="1">
      <formula>LEN(TRIM(D181))=0</formula>
    </cfRule>
  </conditionalFormatting>
  <conditionalFormatting sqref="D59:G65 D66:F67 D68:J69">
    <cfRule type="containsBlanks" dxfId="896" priority="103" stopIfTrue="1">
      <formula>LEN(TRIM(D59))=0</formula>
    </cfRule>
  </conditionalFormatting>
  <conditionalFormatting sqref="D70:G76 D77:F78 D79:J80">
    <cfRule type="containsBlanks" dxfId="895" priority="102" stopIfTrue="1">
      <formula>LEN(TRIM(D70))=0</formula>
    </cfRule>
  </conditionalFormatting>
  <conditionalFormatting sqref="D81:G87 D88:F89 D90:J91">
    <cfRule type="containsBlanks" dxfId="894" priority="101" stopIfTrue="1">
      <formula>LEN(TRIM(D81))=0</formula>
    </cfRule>
  </conditionalFormatting>
  <conditionalFormatting sqref="D92:G98 D99:F100 D101:J102">
    <cfRule type="containsBlanks" dxfId="893" priority="49" stopIfTrue="1">
      <formula>LEN(TRIM(D92))=0</formula>
    </cfRule>
  </conditionalFormatting>
  <conditionalFormatting sqref="D103:G109 D110:F111 D112:J113">
    <cfRule type="containsBlanks" dxfId="892" priority="43" stopIfTrue="1">
      <formula>LEN(TRIM(D103))=0</formula>
    </cfRule>
  </conditionalFormatting>
  <conditionalFormatting sqref="D171:G180">
    <cfRule type="containsBlanks" dxfId="891" priority="12" stopIfTrue="1">
      <formula>LEN(TRIM(D171))=0</formula>
    </cfRule>
  </conditionalFormatting>
  <conditionalFormatting sqref="D188:G191 D192:F193 D194:G195">
    <cfRule type="containsBlanks" dxfId="890" priority="76" stopIfTrue="1">
      <formula>LEN(TRIM(D188))=0</formula>
    </cfRule>
  </conditionalFormatting>
  <conditionalFormatting sqref="D200:G202 D203:F204 D205:J206">
    <cfRule type="containsBlanks" dxfId="889" priority="75" stopIfTrue="1">
      <formula>LEN(TRIM(D200))=0</formula>
    </cfRule>
  </conditionalFormatting>
  <conditionalFormatting sqref="D207:G213 D214:F215 D216:J217">
    <cfRule type="containsBlanks" dxfId="888" priority="37" stopIfTrue="1">
      <formula>LEN(TRIM(D207))=0</formula>
    </cfRule>
  </conditionalFormatting>
  <conditionalFormatting sqref="D218:G224 D225:F226 D227:J228">
    <cfRule type="containsBlanks" dxfId="887" priority="30" stopIfTrue="1">
      <formula>LEN(TRIM(D218))=0</formula>
    </cfRule>
  </conditionalFormatting>
  <conditionalFormatting sqref="D47:J53 D54:F55 H54:J55 D56:J58">
    <cfRule type="containsBlanks" dxfId="886" priority="104" stopIfTrue="1">
      <formula>LEN(TRIM(D47))=0</formula>
    </cfRule>
  </conditionalFormatting>
  <conditionalFormatting sqref="D185:J187">
    <cfRule type="containsBlanks" dxfId="885" priority="7" stopIfTrue="1">
      <formula>LEN(TRIM(D185))=0</formula>
    </cfRule>
  </conditionalFormatting>
  <conditionalFormatting sqref="D196:J199">
    <cfRule type="containsBlanks" dxfId="884" priority="1" stopIfTrue="1">
      <formula>LEN(TRIM(D196))=0</formula>
    </cfRule>
  </conditionalFormatting>
  <conditionalFormatting sqref="E21:E32">
    <cfRule type="containsBlanks" dxfId="883" priority="110" stopIfTrue="1">
      <formula>LEN(TRIM(E21))=0</formula>
    </cfRule>
  </conditionalFormatting>
  <conditionalFormatting sqref="E136:E147">
    <cfRule type="containsBlanks" dxfId="882" priority="84" stopIfTrue="1">
      <formula>LEN(TRIM(E136))=0</formula>
    </cfRule>
  </conditionalFormatting>
  <conditionalFormatting sqref="E165:G166">
    <cfRule type="containsBlanks" dxfId="881" priority="14" stopIfTrue="1">
      <formula>LEN(TRIM(E165))=0</formula>
    </cfRule>
  </conditionalFormatting>
  <conditionalFormatting sqref="E162:J164">
    <cfRule type="containsBlanks" dxfId="880" priority="20" stopIfTrue="1">
      <formula>LEN(TRIM(E162))=0</formula>
    </cfRule>
  </conditionalFormatting>
  <conditionalFormatting sqref="F5:H13">
    <cfRule type="containsBlanks" dxfId="879" priority="50" stopIfTrue="1">
      <formula>LEN(TRIM(F5))=0</formula>
    </cfRule>
  </conditionalFormatting>
  <conditionalFormatting sqref="F120:H128">
    <cfRule type="containsBlanks" dxfId="878" priority="61" stopIfTrue="1">
      <formula>LEN(TRIM(F120))=0</formula>
    </cfRule>
  </conditionalFormatting>
  <conditionalFormatting sqref="H59:J67">
    <cfRule type="containsBlanks" dxfId="877" priority="60" stopIfTrue="1">
      <formula>LEN(TRIM(H59))=0</formula>
    </cfRule>
  </conditionalFormatting>
  <conditionalFormatting sqref="H70:J78">
    <cfRule type="containsBlanks" dxfId="876" priority="59" stopIfTrue="1">
      <formula>LEN(TRIM(H70))=0</formula>
    </cfRule>
  </conditionalFormatting>
  <conditionalFormatting sqref="H81:J89">
    <cfRule type="containsBlanks" dxfId="875" priority="58" stopIfTrue="1">
      <formula>LEN(TRIM(H81))=0</formula>
    </cfRule>
  </conditionalFormatting>
  <conditionalFormatting sqref="H92:J100">
    <cfRule type="containsBlanks" dxfId="874" priority="44" stopIfTrue="1">
      <formula>LEN(TRIM(H92))=0</formula>
    </cfRule>
  </conditionalFormatting>
  <conditionalFormatting sqref="H103:J111">
    <cfRule type="containsBlanks" dxfId="873" priority="38" stopIfTrue="1">
      <formula>LEN(TRIM(H103))=0</formula>
    </cfRule>
  </conditionalFormatting>
  <conditionalFormatting sqref="H165:J184">
    <cfRule type="containsBlanks" dxfId="872" priority="13" stopIfTrue="1">
      <formula>LEN(TRIM(H165))=0</formula>
    </cfRule>
  </conditionalFormatting>
  <conditionalFormatting sqref="H188:J195">
    <cfRule type="containsBlanks" dxfId="871" priority="53" stopIfTrue="1">
      <formula>LEN(TRIM(H188))=0</formula>
    </cfRule>
  </conditionalFormatting>
  <conditionalFormatting sqref="H200:J204">
    <cfRule type="containsBlanks" dxfId="870" priority="52" stopIfTrue="1">
      <formula>LEN(TRIM(H200))=0</formula>
    </cfRule>
  </conditionalFormatting>
  <conditionalFormatting sqref="H207:J215">
    <cfRule type="containsBlanks" dxfId="869" priority="31" stopIfTrue="1">
      <formula>LEN(TRIM(H207))=0</formula>
    </cfRule>
  </conditionalFormatting>
  <conditionalFormatting sqref="H218:J226">
    <cfRule type="containsBlanks" dxfId="868" priority="24" stopIfTrue="1">
      <formula>LEN(TRIM(H218))=0</formula>
    </cfRule>
  </conditionalFormatting>
  <conditionalFormatting sqref="K5:L13">
    <cfRule type="containsBlanks" dxfId="867" priority="51" stopIfTrue="1">
      <formula>LEN(TRIM(K5))=0</formula>
    </cfRule>
  </conditionalFormatting>
  <conditionalFormatting sqref="K120:L128">
    <cfRule type="containsBlanks" dxfId="866" priority="87" stopIfTrue="1">
      <formula>LEN(TRIM(K120))=0</formula>
    </cfRule>
  </conditionalFormatting>
  <conditionalFormatting sqref="L47:L113">
    <cfRule type="containsBlanks" dxfId="865" priority="39" stopIfTrue="1">
      <formula>LEN(TRIM(L47))=0</formula>
    </cfRule>
  </conditionalFormatting>
  <conditionalFormatting sqref="L162:L228">
    <cfRule type="containsBlanks" dxfId="864" priority="11" stopIfTrue="1">
      <formula>LEN(TRIM(L162))=0</formula>
    </cfRule>
  </conditionalFormatting>
  <conditionalFormatting sqref="O47:Q113">
    <cfRule type="containsBlanks" dxfId="863" priority="40" stopIfTrue="1">
      <formula>LEN(TRIM(O47))=0</formula>
    </cfRule>
  </conditionalFormatting>
  <conditionalFormatting sqref="O162:Q228">
    <cfRule type="containsBlanks" dxfId="862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7454BC06-C331-4602-B8DB-68124D655DCC}">
      <formula1>$V$3:$V$5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/>
  <dimension ref="A1:AB229"/>
  <sheetViews>
    <sheetView zoomScale="70" zoomScaleNormal="70" workbookViewId="0">
      <selection activeCell="F6" sqref="F6:H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861" priority="105" stopIfTrue="1">
      <formula>LEN(TRIM(A37))=0</formula>
    </cfRule>
  </conditionalFormatting>
  <conditionalFormatting sqref="A152:F157">
    <cfRule type="containsBlanks" dxfId="860" priority="79" stopIfTrue="1">
      <formula>LEN(TRIM(A152))=0</formula>
    </cfRule>
  </conditionalFormatting>
  <conditionalFormatting sqref="B21:C32">
    <cfRule type="containsBlanks" dxfId="859" priority="111" stopIfTrue="1">
      <formula>LEN(TRIM(B21))=0</formula>
    </cfRule>
  </conditionalFormatting>
  <conditionalFormatting sqref="B136:C147">
    <cfRule type="containsBlanks" dxfId="858" priority="85" stopIfTrue="1">
      <formula>LEN(TRIM(B136))=0</formula>
    </cfRule>
  </conditionalFormatting>
  <conditionalFormatting sqref="D162:D166 D167:G168 D169:F170">
    <cfRule type="containsBlanks" dxfId="857" priority="78" stopIfTrue="1">
      <formula>LEN(TRIM(D162))=0</formula>
    </cfRule>
  </conditionalFormatting>
  <conditionalFormatting sqref="D181:F182 D183:G184">
    <cfRule type="containsBlanks" dxfId="856" priority="77" stopIfTrue="1">
      <formula>LEN(TRIM(D181))=0</formula>
    </cfRule>
  </conditionalFormatting>
  <conditionalFormatting sqref="D59:G65 D66:F67 D68:J69">
    <cfRule type="containsBlanks" dxfId="855" priority="103" stopIfTrue="1">
      <formula>LEN(TRIM(D59))=0</formula>
    </cfRule>
  </conditionalFormatting>
  <conditionalFormatting sqref="D70:G76 D77:F78 D79:J80">
    <cfRule type="containsBlanks" dxfId="854" priority="102" stopIfTrue="1">
      <formula>LEN(TRIM(D70))=0</formula>
    </cfRule>
  </conditionalFormatting>
  <conditionalFormatting sqref="D81:G87 D88:F89 D90:J91">
    <cfRule type="containsBlanks" dxfId="853" priority="101" stopIfTrue="1">
      <formula>LEN(TRIM(D81))=0</formula>
    </cfRule>
  </conditionalFormatting>
  <conditionalFormatting sqref="D92:G98 D99:F100 D101:J102">
    <cfRule type="containsBlanks" dxfId="852" priority="49" stopIfTrue="1">
      <formula>LEN(TRIM(D92))=0</formula>
    </cfRule>
  </conditionalFormatting>
  <conditionalFormatting sqref="D103:G109 D110:F111 D112:J113">
    <cfRule type="containsBlanks" dxfId="851" priority="43" stopIfTrue="1">
      <formula>LEN(TRIM(D103))=0</formula>
    </cfRule>
  </conditionalFormatting>
  <conditionalFormatting sqref="D171:G180">
    <cfRule type="containsBlanks" dxfId="850" priority="12" stopIfTrue="1">
      <formula>LEN(TRIM(D171))=0</formula>
    </cfRule>
  </conditionalFormatting>
  <conditionalFormatting sqref="D188:G191 D192:F193 D194:G195">
    <cfRule type="containsBlanks" dxfId="849" priority="76" stopIfTrue="1">
      <formula>LEN(TRIM(D188))=0</formula>
    </cfRule>
  </conditionalFormatting>
  <conditionalFormatting sqref="D200:G202 D203:F204 D205:J206">
    <cfRule type="containsBlanks" dxfId="848" priority="75" stopIfTrue="1">
      <formula>LEN(TRIM(D200))=0</formula>
    </cfRule>
  </conditionalFormatting>
  <conditionalFormatting sqref="D207:G213 D214:F215 D216:J217">
    <cfRule type="containsBlanks" dxfId="847" priority="37" stopIfTrue="1">
      <formula>LEN(TRIM(D207))=0</formula>
    </cfRule>
  </conditionalFormatting>
  <conditionalFormatting sqref="D218:G224 D225:F226 D227:J228">
    <cfRule type="containsBlanks" dxfId="846" priority="30" stopIfTrue="1">
      <formula>LEN(TRIM(D218))=0</formula>
    </cfRule>
  </conditionalFormatting>
  <conditionalFormatting sqref="D47:J53 D54:F55 H54:J55 D56:J58">
    <cfRule type="containsBlanks" dxfId="845" priority="104" stopIfTrue="1">
      <formula>LEN(TRIM(D47))=0</formula>
    </cfRule>
  </conditionalFormatting>
  <conditionalFormatting sqref="D185:J187">
    <cfRule type="containsBlanks" dxfId="844" priority="7" stopIfTrue="1">
      <formula>LEN(TRIM(D185))=0</formula>
    </cfRule>
  </conditionalFormatting>
  <conditionalFormatting sqref="D196:J199">
    <cfRule type="containsBlanks" dxfId="843" priority="1" stopIfTrue="1">
      <formula>LEN(TRIM(D196))=0</formula>
    </cfRule>
  </conditionalFormatting>
  <conditionalFormatting sqref="E21:E32">
    <cfRule type="containsBlanks" dxfId="842" priority="110" stopIfTrue="1">
      <formula>LEN(TRIM(E21))=0</formula>
    </cfRule>
  </conditionalFormatting>
  <conditionalFormatting sqref="E136:E147">
    <cfRule type="containsBlanks" dxfId="841" priority="84" stopIfTrue="1">
      <formula>LEN(TRIM(E136))=0</formula>
    </cfRule>
  </conditionalFormatting>
  <conditionalFormatting sqref="E165:G166">
    <cfRule type="containsBlanks" dxfId="840" priority="14" stopIfTrue="1">
      <formula>LEN(TRIM(E165))=0</formula>
    </cfRule>
  </conditionalFormatting>
  <conditionalFormatting sqref="E162:J164">
    <cfRule type="containsBlanks" dxfId="839" priority="20" stopIfTrue="1">
      <formula>LEN(TRIM(E162))=0</formula>
    </cfRule>
  </conditionalFormatting>
  <conditionalFormatting sqref="F5:H13">
    <cfRule type="containsBlanks" dxfId="838" priority="50" stopIfTrue="1">
      <formula>LEN(TRIM(F5))=0</formula>
    </cfRule>
  </conditionalFormatting>
  <conditionalFormatting sqref="F120:H128">
    <cfRule type="containsBlanks" dxfId="837" priority="61" stopIfTrue="1">
      <formula>LEN(TRIM(F120))=0</formula>
    </cfRule>
  </conditionalFormatting>
  <conditionalFormatting sqref="H59:J67">
    <cfRule type="containsBlanks" dxfId="836" priority="60" stopIfTrue="1">
      <formula>LEN(TRIM(H59))=0</formula>
    </cfRule>
  </conditionalFormatting>
  <conditionalFormatting sqref="H70:J78">
    <cfRule type="containsBlanks" dxfId="835" priority="59" stopIfTrue="1">
      <formula>LEN(TRIM(H70))=0</formula>
    </cfRule>
  </conditionalFormatting>
  <conditionalFormatting sqref="H81:J89">
    <cfRule type="containsBlanks" dxfId="834" priority="58" stopIfTrue="1">
      <formula>LEN(TRIM(H81))=0</formula>
    </cfRule>
  </conditionalFormatting>
  <conditionalFormatting sqref="H92:J100">
    <cfRule type="containsBlanks" dxfId="833" priority="44" stopIfTrue="1">
      <formula>LEN(TRIM(H92))=0</formula>
    </cfRule>
  </conditionalFormatting>
  <conditionalFormatting sqref="H103:J111">
    <cfRule type="containsBlanks" dxfId="832" priority="38" stopIfTrue="1">
      <formula>LEN(TRIM(H103))=0</formula>
    </cfRule>
  </conditionalFormatting>
  <conditionalFormatting sqref="H165:J184">
    <cfRule type="containsBlanks" dxfId="831" priority="13" stopIfTrue="1">
      <formula>LEN(TRIM(H165))=0</formula>
    </cfRule>
  </conditionalFormatting>
  <conditionalFormatting sqref="H188:J195">
    <cfRule type="containsBlanks" dxfId="830" priority="53" stopIfTrue="1">
      <formula>LEN(TRIM(H188))=0</formula>
    </cfRule>
  </conditionalFormatting>
  <conditionalFormatting sqref="H200:J204">
    <cfRule type="containsBlanks" dxfId="829" priority="52" stopIfTrue="1">
      <formula>LEN(TRIM(H200))=0</formula>
    </cfRule>
  </conditionalFormatting>
  <conditionalFormatting sqref="H207:J215">
    <cfRule type="containsBlanks" dxfId="828" priority="31" stopIfTrue="1">
      <formula>LEN(TRIM(H207))=0</formula>
    </cfRule>
  </conditionalFormatting>
  <conditionalFormatting sqref="H218:J226">
    <cfRule type="containsBlanks" dxfId="827" priority="24" stopIfTrue="1">
      <formula>LEN(TRIM(H218))=0</formula>
    </cfRule>
  </conditionalFormatting>
  <conditionalFormatting sqref="K5:L13">
    <cfRule type="containsBlanks" dxfId="826" priority="51" stopIfTrue="1">
      <formula>LEN(TRIM(K5))=0</formula>
    </cfRule>
  </conditionalFormatting>
  <conditionalFormatting sqref="K120:L128">
    <cfRule type="containsBlanks" dxfId="825" priority="87" stopIfTrue="1">
      <formula>LEN(TRIM(K120))=0</formula>
    </cfRule>
  </conditionalFormatting>
  <conditionalFormatting sqref="L47:L113">
    <cfRule type="containsBlanks" dxfId="824" priority="39" stopIfTrue="1">
      <formula>LEN(TRIM(L47))=0</formula>
    </cfRule>
  </conditionalFormatting>
  <conditionalFormatting sqref="L162:L228">
    <cfRule type="containsBlanks" dxfId="823" priority="11" stopIfTrue="1">
      <formula>LEN(TRIM(L162))=0</formula>
    </cfRule>
  </conditionalFormatting>
  <conditionalFormatting sqref="O47:Q113">
    <cfRule type="containsBlanks" dxfId="822" priority="40" stopIfTrue="1">
      <formula>LEN(TRIM(O47))=0</formula>
    </cfRule>
  </conditionalFormatting>
  <conditionalFormatting sqref="O162:Q228">
    <cfRule type="containsBlanks" dxfId="821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496A080D-5D25-4C3C-8E7B-7AD3DE11E5A0}">
      <formula1>$V$3:$V$5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/>
  <dimension ref="A1:AB229"/>
  <sheetViews>
    <sheetView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820" priority="105" stopIfTrue="1">
      <formula>LEN(TRIM(A37))=0</formula>
    </cfRule>
  </conditionalFormatting>
  <conditionalFormatting sqref="A152:F157">
    <cfRule type="containsBlanks" dxfId="819" priority="79" stopIfTrue="1">
      <formula>LEN(TRIM(A152))=0</formula>
    </cfRule>
  </conditionalFormatting>
  <conditionalFormatting sqref="B21:C32">
    <cfRule type="containsBlanks" dxfId="818" priority="111" stopIfTrue="1">
      <formula>LEN(TRIM(B21))=0</formula>
    </cfRule>
  </conditionalFormatting>
  <conditionalFormatting sqref="B136:C147">
    <cfRule type="containsBlanks" dxfId="817" priority="85" stopIfTrue="1">
      <formula>LEN(TRIM(B136))=0</formula>
    </cfRule>
  </conditionalFormatting>
  <conditionalFormatting sqref="D162:D166 D167:G168 D169:F170">
    <cfRule type="containsBlanks" dxfId="816" priority="78" stopIfTrue="1">
      <formula>LEN(TRIM(D162))=0</formula>
    </cfRule>
  </conditionalFormatting>
  <conditionalFormatting sqref="D181:F182 D183:G184">
    <cfRule type="containsBlanks" dxfId="815" priority="77" stopIfTrue="1">
      <formula>LEN(TRIM(D181))=0</formula>
    </cfRule>
  </conditionalFormatting>
  <conditionalFormatting sqref="D59:G65 D66:F67 D68:J69">
    <cfRule type="containsBlanks" dxfId="814" priority="103" stopIfTrue="1">
      <formula>LEN(TRIM(D59))=0</formula>
    </cfRule>
  </conditionalFormatting>
  <conditionalFormatting sqref="D70:G76 D77:F78 D79:J80">
    <cfRule type="containsBlanks" dxfId="813" priority="102" stopIfTrue="1">
      <formula>LEN(TRIM(D70))=0</formula>
    </cfRule>
  </conditionalFormatting>
  <conditionalFormatting sqref="D81:G87 D88:F89 D90:J91">
    <cfRule type="containsBlanks" dxfId="812" priority="101" stopIfTrue="1">
      <formula>LEN(TRIM(D81))=0</formula>
    </cfRule>
  </conditionalFormatting>
  <conditionalFormatting sqref="D92:G98 D99:F100 D101:J102">
    <cfRule type="containsBlanks" dxfId="811" priority="49" stopIfTrue="1">
      <formula>LEN(TRIM(D92))=0</formula>
    </cfRule>
  </conditionalFormatting>
  <conditionalFormatting sqref="D103:G109 D110:F111 D112:J113">
    <cfRule type="containsBlanks" dxfId="810" priority="43" stopIfTrue="1">
      <formula>LEN(TRIM(D103))=0</formula>
    </cfRule>
  </conditionalFormatting>
  <conditionalFormatting sqref="D171:G180">
    <cfRule type="containsBlanks" dxfId="809" priority="12" stopIfTrue="1">
      <formula>LEN(TRIM(D171))=0</formula>
    </cfRule>
  </conditionalFormatting>
  <conditionalFormatting sqref="D188:G191 D192:F193 D194:G195">
    <cfRule type="containsBlanks" dxfId="808" priority="76" stopIfTrue="1">
      <formula>LEN(TRIM(D188))=0</formula>
    </cfRule>
  </conditionalFormatting>
  <conditionalFormatting sqref="D200:G202 D203:F204 D205:J206">
    <cfRule type="containsBlanks" dxfId="807" priority="75" stopIfTrue="1">
      <formula>LEN(TRIM(D200))=0</formula>
    </cfRule>
  </conditionalFormatting>
  <conditionalFormatting sqref="D207:G213 D214:F215 D216:J217">
    <cfRule type="containsBlanks" dxfId="806" priority="37" stopIfTrue="1">
      <formula>LEN(TRIM(D207))=0</formula>
    </cfRule>
  </conditionalFormatting>
  <conditionalFormatting sqref="D218:G224 D225:F226 D227:J228">
    <cfRule type="containsBlanks" dxfId="805" priority="30" stopIfTrue="1">
      <formula>LEN(TRIM(D218))=0</formula>
    </cfRule>
  </conditionalFormatting>
  <conditionalFormatting sqref="D47:J53 D54:F55 H54:J55 D56:J58">
    <cfRule type="containsBlanks" dxfId="804" priority="104" stopIfTrue="1">
      <formula>LEN(TRIM(D47))=0</formula>
    </cfRule>
  </conditionalFormatting>
  <conditionalFormatting sqref="D185:J187">
    <cfRule type="containsBlanks" dxfId="803" priority="7" stopIfTrue="1">
      <formula>LEN(TRIM(D185))=0</formula>
    </cfRule>
  </conditionalFormatting>
  <conditionalFormatting sqref="D196:J199">
    <cfRule type="containsBlanks" dxfId="802" priority="1" stopIfTrue="1">
      <formula>LEN(TRIM(D196))=0</formula>
    </cfRule>
  </conditionalFormatting>
  <conditionalFormatting sqref="E21:E32">
    <cfRule type="containsBlanks" dxfId="801" priority="110" stopIfTrue="1">
      <formula>LEN(TRIM(E21))=0</formula>
    </cfRule>
  </conditionalFormatting>
  <conditionalFormatting sqref="E136:E147">
    <cfRule type="containsBlanks" dxfId="800" priority="84" stopIfTrue="1">
      <formula>LEN(TRIM(E136))=0</formula>
    </cfRule>
  </conditionalFormatting>
  <conditionalFormatting sqref="E165:G166">
    <cfRule type="containsBlanks" dxfId="799" priority="14" stopIfTrue="1">
      <formula>LEN(TRIM(E165))=0</formula>
    </cfRule>
  </conditionalFormatting>
  <conditionalFormatting sqref="E162:J164">
    <cfRule type="containsBlanks" dxfId="798" priority="20" stopIfTrue="1">
      <formula>LEN(TRIM(E162))=0</formula>
    </cfRule>
  </conditionalFormatting>
  <conditionalFormatting sqref="F5:H13">
    <cfRule type="containsBlanks" dxfId="797" priority="50" stopIfTrue="1">
      <formula>LEN(TRIM(F5))=0</formula>
    </cfRule>
  </conditionalFormatting>
  <conditionalFormatting sqref="F120:H128">
    <cfRule type="containsBlanks" dxfId="796" priority="61" stopIfTrue="1">
      <formula>LEN(TRIM(F120))=0</formula>
    </cfRule>
  </conditionalFormatting>
  <conditionalFormatting sqref="H59:J67">
    <cfRule type="containsBlanks" dxfId="795" priority="60" stopIfTrue="1">
      <formula>LEN(TRIM(H59))=0</formula>
    </cfRule>
  </conditionalFormatting>
  <conditionalFormatting sqref="H70:J78">
    <cfRule type="containsBlanks" dxfId="794" priority="59" stopIfTrue="1">
      <formula>LEN(TRIM(H70))=0</formula>
    </cfRule>
  </conditionalFormatting>
  <conditionalFormatting sqref="H81:J89">
    <cfRule type="containsBlanks" dxfId="793" priority="58" stopIfTrue="1">
      <formula>LEN(TRIM(H81))=0</formula>
    </cfRule>
  </conditionalFormatting>
  <conditionalFormatting sqref="H92:J100">
    <cfRule type="containsBlanks" dxfId="792" priority="44" stopIfTrue="1">
      <formula>LEN(TRIM(H92))=0</formula>
    </cfRule>
  </conditionalFormatting>
  <conditionalFormatting sqref="H103:J111">
    <cfRule type="containsBlanks" dxfId="791" priority="38" stopIfTrue="1">
      <formula>LEN(TRIM(H103))=0</formula>
    </cfRule>
  </conditionalFormatting>
  <conditionalFormatting sqref="H165:J184">
    <cfRule type="containsBlanks" dxfId="790" priority="13" stopIfTrue="1">
      <formula>LEN(TRIM(H165))=0</formula>
    </cfRule>
  </conditionalFormatting>
  <conditionalFormatting sqref="H188:J195">
    <cfRule type="containsBlanks" dxfId="789" priority="53" stopIfTrue="1">
      <formula>LEN(TRIM(H188))=0</formula>
    </cfRule>
  </conditionalFormatting>
  <conditionalFormatting sqref="H200:J204">
    <cfRule type="containsBlanks" dxfId="788" priority="52" stopIfTrue="1">
      <formula>LEN(TRIM(H200))=0</formula>
    </cfRule>
  </conditionalFormatting>
  <conditionalFormatting sqref="H207:J215">
    <cfRule type="containsBlanks" dxfId="787" priority="31" stopIfTrue="1">
      <formula>LEN(TRIM(H207))=0</formula>
    </cfRule>
  </conditionalFormatting>
  <conditionalFormatting sqref="H218:J226">
    <cfRule type="containsBlanks" dxfId="786" priority="24" stopIfTrue="1">
      <formula>LEN(TRIM(H218))=0</formula>
    </cfRule>
  </conditionalFormatting>
  <conditionalFormatting sqref="K5:L13">
    <cfRule type="containsBlanks" dxfId="785" priority="51" stopIfTrue="1">
      <formula>LEN(TRIM(K5))=0</formula>
    </cfRule>
  </conditionalFormatting>
  <conditionalFormatting sqref="K120:L128">
    <cfRule type="containsBlanks" dxfId="784" priority="87" stopIfTrue="1">
      <formula>LEN(TRIM(K120))=0</formula>
    </cfRule>
  </conditionalFormatting>
  <conditionalFormatting sqref="L47:L113">
    <cfRule type="containsBlanks" dxfId="783" priority="39" stopIfTrue="1">
      <formula>LEN(TRIM(L47))=0</formula>
    </cfRule>
  </conditionalFormatting>
  <conditionalFormatting sqref="L162:L228">
    <cfRule type="containsBlanks" dxfId="782" priority="11" stopIfTrue="1">
      <formula>LEN(TRIM(L162))=0</formula>
    </cfRule>
  </conditionalFormatting>
  <conditionalFormatting sqref="O47:Q113">
    <cfRule type="containsBlanks" dxfId="781" priority="40" stopIfTrue="1">
      <formula>LEN(TRIM(O47))=0</formula>
    </cfRule>
  </conditionalFormatting>
  <conditionalFormatting sqref="O162:Q228">
    <cfRule type="containsBlanks" dxfId="780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333AE130-F68D-43DE-B03D-7D1E7751B6B1}">
      <formula1>$V$3:$V$5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/>
  <dimension ref="A1:AB229"/>
  <sheetViews>
    <sheetView topLeftCell="A9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779" priority="105" stopIfTrue="1">
      <formula>LEN(TRIM(A37))=0</formula>
    </cfRule>
  </conditionalFormatting>
  <conditionalFormatting sqref="A152:F157">
    <cfRule type="containsBlanks" dxfId="778" priority="79" stopIfTrue="1">
      <formula>LEN(TRIM(A152))=0</formula>
    </cfRule>
  </conditionalFormatting>
  <conditionalFormatting sqref="B21:C32">
    <cfRule type="containsBlanks" dxfId="777" priority="111" stopIfTrue="1">
      <formula>LEN(TRIM(B21))=0</formula>
    </cfRule>
  </conditionalFormatting>
  <conditionalFormatting sqref="B136:C147">
    <cfRule type="containsBlanks" dxfId="776" priority="85" stopIfTrue="1">
      <formula>LEN(TRIM(B136))=0</formula>
    </cfRule>
  </conditionalFormatting>
  <conditionalFormatting sqref="D162:D166 D167:G168 D169:F170">
    <cfRule type="containsBlanks" dxfId="775" priority="78" stopIfTrue="1">
      <formula>LEN(TRIM(D162))=0</formula>
    </cfRule>
  </conditionalFormatting>
  <conditionalFormatting sqref="D181:F182 D183:G184">
    <cfRule type="containsBlanks" dxfId="774" priority="77" stopIfTrue="1">
      <formula>LEN(TRIM(D181))=0</formula>
    </cfRule>
  </conditionalFormatting>
  <conditionalFormatting sqref="D59:G65 D66:F67 D68:J69">
    <cfRule type="containsBlanks" dxfId="773" priority="103" stopIfTrue="1">
      <formula>LEN(TRIM(D59))=0</formula>
    </cfRule>
  </conditionalFormatting>
  <conditionalFormatting sqref="D70:G76 D77:F78 D79:J80">
    <cfRule type="containsBlanks" dxfId="772" priority="102" stopIfTrue="1">
      <formula>LEN(TRIM(D70))=0</formula>
    </cfRule>
  </conditionalFormatting>
  <conditionalFormatting sqref="D81:G87 D88:F89 D90:J91">
    <cfRule type="containsBlanks" dxfId="771" priority="101" stopIfTrue="1">
      <formula>LEN(TRIM(D81))=0</formula>
    </cfRule>
  </conditionalFormatting>
  <conditionalFormatting sqref="D92:G98 D99:F100 D101:J102">
    <cfRule type="containsBlanks" dxfId="770" priority="49" stopIfTrue="1">
      <formula>LEN(TRIM(D92))=0</formula>
    </cfRule>
  </conditionalFormatting>
  <conditionalFormatting sqref="D103:G109 D110:F111 D112:J113">
    <cfRule type="containsBlanks" dxfId="769" priority="43" stopIfTrue="1">
      <formula>LEN(TRIM(D103))=0</formula>
    </cfRule>
  </conditionalFormatting>
  <conditionalFormatting sqref="D171:G180">
    <cfRule type="containsBlanks" dxfId="768" priority="12" stopIfTrue="1">
      <formula>LEN(TRIM(D171))=0</formula>
    </cfRule>
  </conditionalFormatting>
  <conditionalFormatting sqref="D188:G191 D192:F193 D194:G195">
    <cfRule type="containsBlanks" dxfId="767" priority="76" stopIfTrue="1">
      <formula>LEN(TRIM(D188))=0</formula>
    </cfRule>
  </conditionalFormatting>
  <conditionalFormatting sqref="D200:G202 D203:F204 D205:J206">
    <cfRule type="containsBlanks" dxfId="766" priority="75" stopIfTrue="1">
      <formula>LEN(TRIM(D200))=0</formula>
    </cfRule>
  </conditionalFormatting>
  <conditionalFormatting sqref="D207:G213 D214:F215 D216:J217">
    <cfRule type="containsBlanks" dxfId="765" priority="37" stopIfTrue="1">
      <formula>LEN(TRIM(D207))=0</formula>
    </cfRule>
  </conditionalFormatting>
  <conditionalFormatting sqref="D218:G224 D225:F226 D227:J228">
    <cfRule type="containsBlanks" dxfId="764" priority="30" stopIfTrue="1">
      <formula>LEN(TRIM(D218))=0</formula>
    </cfRule>
  </conditionalFormatting>
  <conditionalFormatting sqref="D47:J53 D54:F55 H54:J55 D56:J58">
    <cfRule type="containsBlanks" dxfId="763" priority="104" stopIfTrue="1">
      <formula>LEN(TRIM(D47))=0</formula>
    </cfRule>
  </conditionalFormatting>
  <conditionalFormatting sqref="D185:J187">
    <cfRule type="containsBlanks" dxfId="762" priority="7" stopIfTrue="1">
      <formula>LEN(TRIM(D185))=0</formula>
    </cfRule>
  </conditionalFormatting>
  <conditionalFormatting sqref="D196:J199">
    <cfRule type="containsBlanks" dxfId="761" priority="1" stopIfTrue="1">
      <formula>LEN(TRIM(D196))=0</formula>
    </cfRule>
  </conditionalFormatting>
  <conditionalFormatting sqref="E21:E32">
    <cfRule type="containsBlanks" dxfId="760" priority="110" stopIfTrue="1">
      <formula>LEN(TRIM(E21))=0</formula>
    </cfRule>
  </conditionalFormatting>
  <conditionalFormatting sqref="E136:E147">
    <cfRule type="containsBlanks" dxfId="759" priority="84" stopIfTrue="1">
      <formula>LEN(TRIM(E136))=0</formula>
    </cfRule>
  </conditionalFormatting>
  <conditionalFormatting sqref="E165:G166">
    <cfRule type="containsBlanks" dxfId="758" priority="14" stopIfTrue="1">
      <formula>LEN(TRIM(E165))=0</formula>
    </cfRule>
  </conditionalFormatting>
  <conditionalFormatting sqref="E162:J164">
    <cfRule type="containsBlanks" dxfId="757" priority="20" stopIfTrue="1">
      <formula>LEN(TRIM(E162))=0</formula>
    </cfRule>
  </conditionalFormatting>
  <conditionalFormatting sqref="F5:H13">
    <cfRule type="containsBlanks" dxfId="756" priority="50" stopIfTrue="1">
      <formula>LEN(TRIM(F5))=0</formula>
    </cfRule>
  </conditionalFormatting>
  <conditionalFormatting sqref="F120:H128">
    <cfRule type="containsBlanks" dxfId="755" priority="61" stopIfTrue="1">
      <formula>LEN(TRIM(F120))=0</formula>
    </cfRule>
  </conditionalFormatting>
  <conditionalFormatting sqref="H59:J67">
    <cfRule type="containsBlanks" dxfId="754" priority="60" stopIfTrue="1">
      <formula>LEN(TRIM(H59))=0</formula>
    </cfRule>
  </conditionalFormatting>
  <conditionalFormatting sqref="H70:J78">
    <cfRule type="containsBlanks" dxfId="753" priority="59" stopIfTrue="1">
      <formula>LEN(TRIM(H70))=0</formula>
    </cfRule>
  </conditionalFormatting>
  <conditionalFormatting sqref="H81:J89">
    <cfRule type="containsBlanks" dxfId="752" priority="58" stopIfTrue="1">
      <formula>LEN(TRIM(H81))=0</formula>
    </cfRule>
  </conditionalFormatting>
  <conditionalFormatting sqref="H92:J100">
    <cfRule type="containsBlanks" dxfId="751" priority="44" stopIfTrue="1">
      <formula>LEN(TRIM(H92))=0</formula>
    </cfRule>
  </conditionalFormatting>
  <conditionalFormatting sqref="H103:J111">
    <cfRule type="containsBlanks" dxfId="750" priority="38" stopIfTrue="1">
      <formula>LEN(TRIM(H103))=0</formula>
    </cfRule>
  </conditionalFormatting>
  <conditionalFormatting sqref="H165:J184">
    <cfRule type="containsBlanks" dxfId="749" priority="13" stopIfTrue="1">
      <formula>LEN(TRIM(H165))=0</formula>
    </cfRule>
  </conditionalFormatting>
  <conditionalFormatting sqref="H188:J195">
    <cfRule type="containsBlanks" dxfId="748" priority="53" stopIfTrue="1">
      <formula>LEN(TRIM(H188))=0</formula>
    </cfRule>
  </conditionalFormatting>
  <conditionalFormatting sqref="H200:J204">
    <cfRule type="containsBlanks" dxfId="747" priority="52" stopIfTrue="1">
      <formula>LEN(TRIM(H200))=0</formula>
    </cfRule>
  </conditionalFormatting>
  <conditionalFormatting sqref="H207:J215">
    <cfRule type="containsBlanks" dxfId="746" priority="31" stopIfTrue="1">
      <formula>LEN(TRIM(H207))=0</formula>
    </cfRule>
  </conditionalFormatting>
  <conditionalFormatting sqref="H218:J226">
    <cfRule type="containsBlanks" dxfId="745" priority="24" stopIfTrue="1">
      <formula>LEN(TRIM(H218))=0</formula>
    </cfRule>
  </conditionalFormatting>
  <conditionalFormatting sqref="K5:L13">
    <cfRule type="containsBlanks" dxfId="744" priority="51" stopIfTrue="1">
      <formula>LEN(TRIM(K5))=0</formula>
    </cfRule>
  </conditionalFormatting>
  <conditionalFormatting sqref="K120:L128">
    <cfRule type="containsBlanks" dxfId="743" priority="87" stopIfTrue="1">
      <formula>LEN(TRIM(K120))=0</formula>
    </cfRule>
  </conditionalFormatting>
  <conditionalFormatting sqref="L47:L113">
    <cfRule type="containsBlanks" dxfId="742" priority="39" stopIfTrue="1">
      <formula>LEN(TRIM(L47))=0</formula>
    </cfRule>
  </conditionalFormatting>
  <conditionalFormatting sqref="L162:L228">
    <cfRule type="containsBlanks" dxfId="741" priority="11" stopIfTrue="1">
      <formula>LEN(TRIM(L162))=0</formula>
    </cfRule>
  </conditionalFormatting>
  <conditionalFormatting sqref="O47:Q113">
    <cfRule type="containsBlanks" dxfId="740" priority="40" stopIfTrue="1">
      <formula>LEN(TRIM(O47))=0</formula>
    </cfRule>
  </conditionalFormatting>
  <conditionalFormatting sqref="O162:Q228">
    <cfRule type="containsBlanks" dxfId="739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34215E75-0C9D-418B-BCE5-EC44ED2EBD38}">
      <formula1>$V$3:$V$5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AB229"/>
  <sheetViews>
    <sheetView topLeftCell="A137" zoomScale="70" zoomScaleNormal="70" workbookViewId="0">
      <selection activeCell="L163" sqref="L163:N16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10800</v>
      </c>
      <c r="H3" s="214">
        <f>SUM(K21:K32)+SUM(K136:K147)</f>
        <v>5459</v>
      </c>
      <c r="I3" s="219" t="s">
        <v>45</v>
      </c>
      <c r="J3" s="220">
        <v>450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 t="s">
        <v>122</v>
      </c>
      <c r="G5" s="476"/>
      <c r="H5" s="477"/>
      <c r="I5" s="480" t="s">
        <v>87</v>
      </c>
      <c r="J5" s="480"/>
      <c r="K5" s="475" t="s">
        <v>127</v>
      </c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 t="s">
        <v>123</v>
      </c>
      <c r="G6" s="449"/>
      <c r="H6" s="450"/>
      <c r="I6" s="452" t="s">
        <v>88</v>
      </c>
      <c r="J6" s="452"/>
      <c r="K6" s="448" t="s">
        <v>128</v>
      </c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 t="s">
        <v>124</v>
      </c>
      <c r="G7" s="449"/>
      <c r="H7" s="450"/>
      <c r="I7" s="452" t="s">
        <v>88</v>
      </c>
      <c r="J7" s="452"/>
      <c r="K7" s="448" t="s">
        <v>129</v>
      </c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 t="s">
        <v>125</v>
      </c>
      <c r="G8" s="435"/>
      <c r="H8" s="436"/>
      <c r="I8" s="452" t="s">
        <v>88</v>
      </c>
      <c r="J8" s="452"/>
      <c r="K8" s="434" t="s">
        <v>130</v>
      </c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 t="s">
        <v>126</v>
      </c>
      <c r="G9" s="441"/>
      <c r="H9" s="442"/>
      <c r="I9" s="461" t="s">
        <v>88</v>
      </c>
      <c r="J9" s="462"/>
      <c r="K9" s="440" t="s">
        <v>131</v>
      </c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 t="str">
        <f>A37</f>
        <v>морс ягодный сбор риоба</v>
      </c>
      <c r="B21" s="395">
        <v>0.33333333333333331</v>
      </c>
      <c r="C21" s="395">
        <v>0.83333333333333337</v>
      </c>
      <c r="D21" s="397">
        <f>(C21-B21+(C21&lt;B21))*24*60</f>
        <v>720</v>
      </c>
      <c r="E21" s="399">
        <v>450</v>
      </c>
      <c r="F21" s="401">
        <f>IF(E21=0,0,(F37/J3*60))</f>
        <v>482.26666666666671</v>
      </c>
      <c r="G21" s="372">
        <f>IF($K21=0,0,(K21*100)/(D21*$J$3/60))</f>
        <v>66.981481481481481</v>
      </c>
      <c r="H21" s="401">
        <f>P19+P26</f>
        <v>0</v>
      </c>
      <c r="I21" s="372">
        <f>D21-F21-P27</f>
        <v>5.7333333333333201</v>
      </c>
      <c r="J21" s="397">
        <f>(D21-H21)/60*E21</f>
        <v>5400</v>
      </c>
      <c r="K21" s="403">
        <f>F37</f>
        <v>3617</v>
      </c>
      <c r="L21" s="235">
        <f>IF($K21=0,0,K21/J21)</f>
        <v>0.66981481481481486</v>
      </c>
      <c r="N21" s="282" t="s">
        <v>19</v>
      </c>
      <c r="O21" s="282"/>
      <c r="P21" s="194">
        <f>SUM(U46:U57)</f>
        <v>231.99999999999997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231.99999999999997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-1783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231.99999999999997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231.99999999999997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0.66981481481481486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5400</v>
      </c>
      <c r="K34" s="275">
        <f>K21+K23+K25+K27+K29+K31</f>
        <v>3617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 t="s">
        <v>132</v>
      </c>
      <c r="B37" s="407"/>
      <c r="C37" s="407"/>
      <c r="D37" s="407"/>
      <c r="E37" s="408"/>
      <c r="F37" s="216">
        <v>3617</v>
      </c>
      <c r="G37" s="254">
        <v>2800</v>
      </c>
      <c r="H37" s="255"/>
      <c r="I37" s="256"/>
      <c r="J37" s="257"/>
      <c r="K37" s="258">
        <f>G37</f>
        <v>2800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2800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 t="str">
        <f>A37</f>
        <v>морс ягодный сбор риоба</v>
      </c>
      <c r="B47" s="199">
        <f>B21</f>
        <v>0.33333333333333331</v>
      </c>
      <c r="C47" s="199">
        <f>B47+1/24</f>
        <v>0.375</v>
      </c>
      <c r="D47" s="177"/>
      <c r="E47" s="277"/>
      <c r="F47" s="331" t="s">
        <v>133</v>
      </c>
      <c r="G47" s="332"/>
      <c r="H47" s="178" t="s">
        <v>97</v>
      </c>
      <c r="I47" s="179">
        <v>0.42638888888888887</v>
      </c>
      <c r="J47" s="179">
        <v>0.4375</v>
      </c>
      <c r="K47" s="205">
        <f>(J47-I47+(J47&lt;I47))*24*60</f>
        <v>16.000000000000021</v>
      </c>
      <c r="L47" s="333"/>
      <c r="M47" s="334"/>
      <c r="N47" s="335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16.000000000000021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0.375</v>
      </c>
      <c r="C48" s="200">
        <f>B48+1/24</f>
        <v>0.41666666666666669</v>
      </c>
      <c r="D48" s="181"/>
      <c r="E48" s="278"/>
      <c r="F48" s="336" t="s">
        <v>134</v>
      </c>
      <c r="G48" s="337"/>
      <c r="H48" s="182" t="s">
        <v>97</v>
      </c>
      <c r="I48" s="183">
        <v>0.47500000000000003</v>
      </c>
      <c r="J48" s="183">
        <v>0.625</v>
      </c>
      <c r="K48" s="206">
        <f t="shared" ref="K48:K111" si="4">(J48-I48+(J48&lt;I48))*24*60</f>
        <v>215.99999999999994</v>
      </c>
      <c r="L48" s="338" t="s">
        <v>135</v>
      </c>
      <c r="M48" s="339"/>
      <c r="N48" s="340"/>
      <c r="O48" s="212" t="str">
        <f t="shared" si="3"/>
        <v/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215.99999999999994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 t="str">
        <f t="shared" si="3"/>
        <v>Касьяненко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0.45833333333333337</v>
      </c>
      <c r="C50" s="200">
        <f t="shared" si="14"/>
        <v>0.5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 t="str">
        <f t="shared" si="3"/>
        <v>Касьяненко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0.5</v>
      </c>
      <c r="C51" s="200">
        <f t="shared" si="14"/>
        <v>0.54166666666666663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 t="str">
        <f t="shared" si="3"/>
        <v>Касьяненко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 t="str">
        <f t="shared" si="3"/>
        <v>Касьяненко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 t="str">
        <f t="shared" si="3"/>
        <v>Касьяненко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 t="str">
        <f t="shared" si="3"/>
        <v>Касьяненко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 t="str">
        <f t="shared" si="3"/>
        <v>Касьяненко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 t="str">
        <f t="shared" si="3"/>
        <v>Касьяненко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 t="str">
        <f t="shared" si="3"/>
        <v>Касьяненко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 t="str">
        <f t="shared" si="3"/>
        <v>Касьяненко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 t="str">
        <f t="shared" si="3"/>
        <v>Касьяненко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 t="str">
        <f t="shared" si="3"/>
        <v>Касьяненко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 t="str">
        <f t="shared" si="3"/>
        <v>Касьяненко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 t="str">
        <f t="shared" si="3"/>
        <v>Касьяненко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 t="str">
        <f t="shared" si="3"/>
        <v>Касьяненко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 t="str">
        <f t="shared" si="3"/>
        <v>Касьяненко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 t="str">
        <f t="shared" si="3"/>
        <v>Касьяненко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 t="str">
        <f t="shared" si="3"/>
        <v>Касьяненко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 t="str">
        <f t="shared" si="3"/>
        <v>Касьяненко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 t="str">
        <f t="shared" si="3"/>
        <v>Касьяненко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 t="str">
        <f t="shared" si="3"/>
        <v>Касьяненко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 t="str">
        <f t="shared" si="3"/>
        <v>Касьяненко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 t="str">
        <f t="shared" si="3"/>
        <v>Касьяненко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 t="str">
        <f t="shared" si="3"/>
        <v>Касьяненко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 t="str">
        <f t="shared" si="3"/>
        <v>Касьяненко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 t="str">
        <f t="shared" si="3"/>
        <v>Касьяненко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 t="str">
        <f t="shared" si="3"/>
        <v>Касьяненко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 t="str">
        <f t="shared" si="3"/>
        <v>Касьяненко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 t="str">
        <f t="shared" si="3"/>
        <v>Касьяненко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 t="str">
        <f t="shared" si="3"/>
        <v>Касьяненко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 t="str">
        <f t="shared" si="3"/>
        <v>Касьяненко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 t="str">
        <f t="shared" si="3"/>
        <v>Касьяненко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 t="str">
        <f t="shared" si="3"/>
        <v>Касьяненко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 t="str">
        <f t="shared" si="3"/>
        <v>Касьяненко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 t="str">
        <f t="shared" si="3"/>
        <v>Касьяненко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 t="str">
        <f t="shared" si="3"/>
        <v>Касьяненко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 t="str">
        <f t="shared" si="3"/>
        <v>Касьяненко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 t="str">
        <f t="shared" si="3"/>
        <v>Касьяненко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 t="str">
        <f t="shared" si="3"/>
        <v>Касьяненко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 t="str">
        <f t="shared" si="3"/>
        <v>Касьяненко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 t="str">
        <f t="shared" si="3"/>
        <v>Касьяненко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 t="str">
        <f t="shared" si="3"/>
        <v>Касьяненко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 t="str">
        <f t="shared" si="3"/>
        <v>Касьяненко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 t="str">
        <f t="shared" si="3"/>
        <v>Касьяненко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 t="str">
        <f t="shared" si="3"/>
        <v>Касьяненко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 t="str">
        <f t="shared" si="3"/>
        <v>Касьяненко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 t="str">
        <f t="shared" si="3"/>
        <v>Касьяненко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 t="str">
        <f t="shared" si="3"/>
        <v>Касьяненко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 t="str">
        <f t="shared" si="3"/>
        <v>Касьяненко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 t="str">
        <f t="shared" si="3"/>
        <v>Касьяненко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 t="str">
        <f t="shared" si="3"/>
        <v>Касьяненко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 t="str">
        <f t="shared" si="3"/>
        <v>Касьяненко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 t="str">
        <f t="shared" si="3"/>
        <v>Касьяненко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 t="str">
        <f t="shared" si="3"/>
        <v>Касьяненко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 t="str">
        <f t="shared" si="3"/>
        <v>Касьяненко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 t="str">
        <f t="shared" si="3"/>
        <v>Касьяненко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 t="str">
        <f t="shared" si="3"/>
        <v>Касьяненко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 t="str">
        <f t="shared" si="3"/>
        <v>Касьяненко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 t="str">
        <f t="shared" si="3"/>
        <v>Касьяненко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 t="str">
        <f t="shared" si="3"/>
        <v>Касьяненко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 t="str">
        <f t="shared" si="3"/>
        <v>Касьяненко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 t="str">
        <f t="shared" si="3"/>
        <v>Касьяненко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 t="str">
        <f t="shared" ref="O111:O113" si="25">IF(H111=$V$5,$F$7,"")</f>
        <v>Касьяненко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 t="str">
        <f t="shared" si="25"/>
        <v>Касьяненко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 t="str">
        <f t="shared" si="25"/>
        <v>Касьяненко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231.99999999999997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450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 t="s">
        <v>136</v>
      </c>
      <c r="G120" s="476"/>
      <c r="H120" s="477"/>
      <c r="I120" s="480" t="s">
        <v>87</v>
      </c>
      <c r="J120" s="480"/>
      <c r="K120" s="475" t="s">
        <v>137</v>
      </c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 t="s">
        <v>113</v>
      </c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 t="str">
        <f>A152</f>
        <v>Морс</v>
      </c>
      <c r="B136" s="395">
        <v>0.83333333333333337</v>
      </c>
      <c r="C136" s="395">
        <v>0.33333333333333331</v>
      </c>
      <c r="D136" s="397">
        <f>(C136-B136+(C136&lt;B136))*24*60</f>
        <v>720</v>
      </c>
      <c r="E136" s="399">
        <v>450</v>
      </c>
      <c r="F136" s="401">
        <f>IF(E136=0,0,(F152/J118*60))</f>
        <v>245.60000000000002</v>
      </c>
      <c r="G136" s="372">
        <f>IF($K136=0,0,(K136*100)/(D136*$J$3/60))</f>
        <v>34.111111111111114</v>
      </c>
      <c r="H136" s="401">
        <f>P134+P141</f>
        <v>0</v>
      </c>
      <c r="I136" s="372">
        <f>D136-F136-P142</f>
        <v>234.40000000000003</v>
      </c>
      <c r="J136" s="397">
        <f>(D136-H136)/60*E136</f>
        <v>5400</v>
      </c>
      <c r="K136" s="403">
        <f>F152</f>
        <v>1842</v>
      </c>
      <c r="L136" s="235">
        <f>IF($K136=0,0,K136/J136)</f>
        <v>0.34111111111111109</v>
      </c>
      <c r="N136" s="282" t="s">
        <v>19</v>
      </c>
      <c r="O136" s="282"/>
      <c r="P136" s="194">
        <f>SUM(U161:U172)</f>
        <v>239.99999999999994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239.99999999999994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-3558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239.99999999999994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239.99999999999994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0.34111111111111109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5400</v>
      </c>
      <c r="K149" s="275">
        <f>K136+K138+K140+K142+K144+K146</f>
        <v>1842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 t="s">
        <v>138</v>
      </c>
      <c r="B152" s="407"/>
      <c r="C152" s="407"/>
      <c r="D152" s="407"/>
      <c r="E152" s="408"/>
      <c r="F152" s="216">
        <v>1842</v>
      </c>
      <c r="G152" s="217">
        <v>2400</v>
      </c>
      <c r="H152" s="266"/>
      <c r="I152" s="256"/>
      <c r="J152" s="270"/>
      <c r="K152" s="258">
        <f>G152</f>
        <v>2400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2400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 t="str">
        <f>A152</f>
        <v>Морс</v>
      </c>
      <c r="B162" s="199">
        <f>B136</f>
        <v>0.83333333333333337</v>
      </c>
      <c r="C162" s="199">
        <f>B162+1/24</f>
        <v>0.875</v>
      </c>
      <c r="D162" s="177"/>
      <c r="E162" s="277"/>
      <c r="F162" s="331" t="s">
        <v>119</v>
      </c>
      <c r="G162" s="332"/>
      <c r="H162" s="178" t="s">
        <v>97</v>
      </c>
      <c r="I162" s="179">
        <v>0.83333333333333337</v>
      </c>
      <c r="J162" s="179">
        <v>0</v>
      </c>
      <c r="K162" s="205">
        <f>(J162-I162+(J162&lt;I162))*24*60</f>
        <v>239.99999999999994</v>
      </c>
      <c r="L162" s="333" t="s">
        <v>139</v>
      </c>
      <c r="M162" s="334"/>
      <c r="N162" s="335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239.99999999999994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0.875</v>
      </c>
      <c r="C163" s="200">
        <f>B163+1/24</f>
        <v>0.91666666666666663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1.0833333333333333</v>
      </c>
      <c r="C168" s="200">
        <f t="shared" si="42"/>
        <v>1.125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1.125</v>
      </c>
      <c r="C169" s="200">
        <f t="shared" si="42"/>
        <v>1.1666666666666667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239.99999999999994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738" priority="105" stopIfTrue="1">
      <formula>LEN(TRIM(A37))=0</formula>
    </cfRule>
  </conditionalFormatting>
  <conditionalFormatting sqref="A152:F157">
    <cfRule type="containsBlanks" dxfId="737" priority="79" stopIfTrue="1">
      <formula>LEN(TRIM(A152))=0</formula>
    </cfRule>
  </conditionalFormatting>
  <conditionalFormatting sqref="B21:C32">
    <cfRule type="containsBlanks" dxfId="736" priority="111" stopIfTrue="1">
      <formula>LEN(TRIM(B21))=0</formula>
    </cfRule>
  </conditionalFormatting>
  <conditionalFormatting sqref="B136:C147">
    <cfRule type="containsBlanks" dxfId="735" priority="85" stopIfTrue="1">
      <formula>LEN(TRIM(B136))=0</formula>
    </cfRule>
  </conditionalFormatting>
  <conditionalFormatting sqref="D162:D166 D167:G168 D169:F170">
    <cfRule type="containsBlanks" dxfId="734" priority="78" stopIfTrue="1">
      <formula>LEN(TRIM(D162))=0</formula>
    </cfRule>
  </conditionalFormatting>
  <conditionalFormatting sqref="D181:F182 D183:G184">
    <cfRule type="containsBlanks" dxfId="733" priority="77" stopIfTrue="1">
      <formula>LEN(TRIM(D181))=0</formula>
    </cfRule>
  </conditionalFormatting>
  <conditionalFormatting sqref="D59:G65 D66:F67 D68:J69">
    <cfRule type="containsBlanks" dxfId="732" priority="103" stopIfTrue="1">
      <formula>LEN(TRIM(D59))=0</formula>
    </cfRule>
  </conditionalFormatting>
  <conditionalFormatting sqref="D70:G76 D77:F78 D79:J80">
    <cfRule type="containsBlanks" dxfId="731" priority="102" stopIfTrue="1">
      <formula>LEN(TRIM(D70))=0</formula>
    </cfRule>
  </conditionalFormatting>
  <conditionalFormatting sqref="D81:G87 D88:F89 D90:J91">
    <cfRule type="containsBlanks" dxfId="730" priority="101" stopIfTrue="1">
      <formula>LEN(TRIM(D81))=0</formula>
    </cfRule>
  </conditionalFormatting>
  <conditionalFormatting sqref="D92:G98 D99:F100 D101:J102">
    <cfRule type="containsBlanks" dxfId="729" priority="49" stopIfTrue="1">
      <formula>LEN(TRIM(D92))=0</formula>
    </cfRule>
  </conditionalFormatting>
  <conditionalFormatting sqref="D103:G109 D110:F111 D112:J113">
    <cfRule type="containsBlanks" dxfId="728" priority="43" stopIfTrue="1">
      <formula>LEN(TRIM(D103))=0</formula>
    </cfRule>
  </conditionalFormatting>
  <conditionalFormatting sqref="D171:G180">
    <cfRule type="containsBlanks" dxfId="727" priority="12" stopIfTrue="1">
      <formula>LEN(TRIM(D171))=0</formula>
    </cfRule>
  </conditionalFormatting>
  <conditionalFormatting sqref="D188:G191 D192:F193 D194:G195">
    <cfRule type="containsBlanks" dxfId="726" priority="76" stopIfTrue="1">
      <formula>LEN(TRIM(D188))=0</formula>
    </cfRule>
  </conditionalFormatting>
  <conditionalFormatting sqref="D200:G202 D203:F204 D205:J206">
    <cfRule type="containsBlanks" dxfId="725" priority="75" stopIfTrue="1">
      <formula>LEN(TRIM(D200))=0</formula>
    </cfRule>
  </conditionalFormatting>
  <conditionalFormatting sqref="D207:G213 D214:F215 D216:J217">
    <cfRule type="containsBlanks" dxfId="724" priority="37" stopIfTrue="1">
      <formula>LEN(TRIM(D207))=0</formula>
    </cfRule>
  </conditionalFormatting>
  <conditionalFormatting sqref="D218:G224 D225:F226 D227:J228">
    <cfRule type="containsBlanks" dxfId="723" priority="30" stopIfTrue="1">
      <formula>LEN(TRIM(D218))=0</formula>
    </cfRule>
  </conditionalFormatting>
  <conditionalFormatting sqref="D47:J53 D54:F55 H54:J55 D56:J58">
    <cfRule type="containsBlanks" dxfId="722" priority="104" stopIfTrue="1">
      <formula>LEN(TRIM(D47))=0</formula>
    </cfRule>
  </conditionalFormatting>
  <conditionalFormatting sqref="D185:J187">
    <cfRule type="containsBlanks" dxfId="721" priority="7" stopIfTrue="1">
      <formula>LEN(TRIM(D185))=0</formula>
    </cfRule>
  </conditionalFormatting>
  <conditionalFormatting sqref="D196:J199">
    <cfRule type="containsBlanks" dxfId="720" priority="1" stopIfTrue="1">
      <formula>LEN(TRIM(D196))=0</formula>
    </cfRule>
  </conditionalFormatting>
  <conditionalFormatting sqref="E21:E32">
    <cfRule type="containsBlanks" dxfId="719" priority="110" stopIfTrue="1">
      <formula>LEN(TRIM(E21))=0</formula>
    </cfRule>
  </conditionalFormatting>
  <conditionalFormatting sqref="E136:E147">
    <cfRule type="containsBlanks" dxfId="718" priority="84" stopIfTrue="1">
      <formula>LEN(TRIM(E136))=0</formula>
    </cfRule>
  </conditionalFormatting>
  <conditionalFormatting sqref="E165:G166">
    <cfRule type="containsBlanks" dxfId="717" priority="14" stopIfTrue="1">
      <formula>LEN(TRIM(E165))=0</formula>
    </cfRule>
  </conditionalFormatting>
  <conditionalFormatting sqref="E162:J164">
    <cfRule type="containsBlanks" dxfId="716" priority="20" stopIfTrue="1">
      <formula>LEN(TRIM(E162))=0</formula>
    </cfRule>
  </conditionalFormatting>
  <conditionalFormatting sqref="F5:H13">
    <cfRule type="containsBlanks" dxfId="715" priority="50" stopIfTrue="1">
      <formula>LEN(TRIM(F5))=0</formula>
    </cfRule>
  </conditionalFormatting>
  <conditionalFormatting sqref="F120:H128">
    <cfRule type="containsBlanks" dxfId="714" priority="61" stopIfTrue="1">
      <formula>LEN(TRIM(F120))=0</formula>
    </cfRule>
  </conditionalFormatting>
  <conditionalFormatting sqref="H59:J67">
    <cfRule type="containsBlanks" dxfId="713" priority="60" stopIfTrue="1">
      <formula>LEN(TRIM(H59))=0</formula>
    </cfRule>
  </conditionalFormatting>
  <conditionalFormatting sqref="H70:J78">
    <cfRule type="containsBlanks" dxfId="712" priority="59" stopIfTrue="1">
      <formula>LEN(TRIM(H70))=0</formula>
    </cfRule>
  </conditionalFormatting>
  <conditionalFormatting sqref="H81:J89">
    <cfRule type="containsBlanks" dxfId="711" priority="58" stopIfTrue="1">
      <formula>LEN(TRIM(H81))=0</formula>
    </cfRule>
  </conditionalFormatting>
  <conditionalFormatting sqref="H92:J100">
    <cfRule type="containsBlanks" dxfId="710" priority="44" stopIfTrue="1">
      <formula>LEN(TRIM(H92))=0</formula>
    </cfRule>
  </conditionalFormatting>
  <conditionalFormatting sqref="H103:J111">
    <cfRule type="containsBlanks" dxfId="709" priority="38" stopIfTrue="1">
      <formula>LEN(TRIM(H103))=0</formula>
    </cfRule>
  </conditionalFormatting>
  <conditionalFormatting sqref="H165:J184">
    <cfRule type="containsBlanks" dxfId="708" priority="13" stopIfTrue="1">
      <formula>LEN(TRIM(H165))=0</formula>
    </cfRule>
  </conditionalFormatting>
  <conditionalFormatting sqref="H188:J195">
    <cfRule type="containsBlanks" dxfId="707" priority="53" stopIfTrue="1">
      <formula>LEN(TRIM(H188))=0</formula>
    </cfRule>
  </conditionalFormatting>
  <conditionalFormatting sqref="H200:J204">
    <cfRule type="containsBlanks" dxfId="706" priority="52" stopIfTrue="1">
      <formula>LEN(TRIM(H200))=0</formula>
    </cfRule>
  </conditionalFormatting>
  <conditionalFormatting sqref="H207:J215">
    <cfRule type="containsBlanks" dxfId="705" priority="31" stopIfTrue="1">
      <formula>LEN(TRIM(H207))=0</formula>
    </cfRule>
  </conditionalFormatting>
  <conditionalFormatting sqref="H218:J226">
    <cfRule type="containsBlanks" dxfId="704" priority="24" stopIfTrue="1">
      <formula>LEN(TRIM(H218))=0</formula>
    </cfRule>
  </conditionalFormatting>
  <conditionalFormatting sqref="K5:L13">
    <cfRule type="containsBlanks" dxfId="703" priority="51" stopIfTrue="1">
      <formula>LEN(TRIM(K5))=0</formula>
    </cfRule>
  </conditionalFormatting>
  <conditionalFormatting sqref="K120:L128">
    <cfRule type="containsBlanks" dxfId="702" priority="87" stopIfTrue="1">
      <formula>LEN(TRIM(K120))=0</formula>
    </cfRule>
  </conditionalFormatting>
  <conditionalFormatting sqref="L47:L113">
    <cfRule type="containsBlanks" dxfId="701" priority="39" stopIfTrue="1">
      <formula>LEN(TRIM(L47))=0</formula>
    </cfRule>
  </conditionalFormatting>
  <conditionalFormatting sqref="L162:L228">
    <cfRule type="containsBlanks" dxfId="700" priority="11" stopIfTrue="1">
      <formula>LEN(TRIM(L162))=0</formula>
    </cfRule>
  </conditionalFormatting>
  <conditionalFormatting sqref="O47:Q113">
    <cfRule type="containsBlanks" dxfId="699" priority="40" stopIfTrue="1">
      <formula>LEN(TRIM(O47))=0</formula>
    </cfRule>
  </conditionalFormatting>
  <conditionalFormatting sqref="O162:Q228">
    <cfRule type="containsBlanks" dxfId="698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2ADBC75D-EAFA-4A46-9A15-123EE5C70C4D}">
      <formula1>$V$3:$V$5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/>
  <dimension ref="A1:AB229"/>
  <sheetViews>
    <sheetView topLeftCell="A30" zoomScale="70" zoomScaleNormal="70" workbookViewId="0">
      <selection activeCell="H48" sqref="H48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2250</v>
      </c>
      <c r="H3" s="214">
        <f>SUM(K21:K32)+SUM(K136:K147)</f>
        <v>875</v>
      </c>
      <c r="I3" s="219" t="s">
        <v>45</v>
      </c>
      <c r="J3" s="220">
        <v>450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 t="s">
        <v>140</v>
      </c>
      <c r="G5" s="476"/>
      <c r="H5" s="477"/>
      <c r="I5" s="480" t="s">
        <v>87</v>
      </c>
      <c r="J5" s="480"/>
      <c r="K5" s="475" t="s">
        <v>141</v>
      </c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 t="s">
        <v>123</v>
      </c>
      <c r="G6" s="449"/>
      <c r="H6" s="450"/>
      <c r="I6" s="452" t="s">
        <v>88</v>
      </c>
      <c r="J6" s="452"/>
      <c r="K6" s="448" t="s">
        <v>128</v>
      </c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 t="s">
        <v>124</v>
      </c>
      <c r="G7" s="449"/>
      <c r="H7" s="450"/>
      <c r="I7" s="452" t="s">
        <v>88</v>
      </c>
      <c r="J7" s="452"/>
      <c r="K7" s="448" t="s">
        <v>129</v>
      </c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 t="s">
        <v>126</v>
      </c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 t="s">
        <v>125</v>
      </c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 t="str">
        <f>A37</f>
        <v>Морс ягодный сбор Риоба 3,0</v>
      </c>
      <c r="B21" s="395">
        <v>0.33333333333333331</v>
      </c>
      <c r="C21" s="395">
        <v>0.54166666666666663</v>
      </c>
      <c r="D21" s="397">
        <f>(C21-B21+(C21&lt;B21))*24*60</f>
        <v>300</v>
      </c>
      <c r="E21" s="399">
        <v>450</v>
      </c>
      <c r="F21" s="401">
        <f>IF(E21=0,0,(F37/J3*60))</f>
        <v>116.66666666666667</v>
      </c>
      <c r="G21" s="372">
        <f>IF($K21=0,0,(K21*100)/(D21*$J$3/60))</f>
        <v>38.888888888888886</v>
      </c>
      <c r="H21" s="401">
        <f>P19+P26</f>
        <v>0</v>
      </c>
      <c r="I21" s="372">
        <f>D21-F21-P27</f>
        <v>47.333333333333229</v>
      </c>
      <c r="J21" s="397">
        <f>(D21-H21)/60*E21</f>
        <v>2250</v>
      </c>
      <c r="K21" s="403">
        <f>F37</f>
        <v>875</v>
      </c>
      <c r="L21" s="235">
        <f>IF($K21=0,0,K21/J21)</f>
        <v>0.3888888888888889</v>
      </c>
      <c r="N21" s="282" t="s">
        <v>19</v>
      </c>
      <c r="O21" s="282"/>
      <c r="P21" s="194">
        <f>SUM(U46:U57)</f>
        <v>136.00000000000009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136.00000000000009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-1375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136.00000000000009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136.00000000000009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0.3888888888888889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2250</v>
      </c>
      <c r="K34" s="275">
        <f>K21+K23+K25+K27+K29+K31</f>
        <v>875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 t="s">
        <v>142</v>
      </c>
      <c r="B37" s="407"/>
      <c r="C37" s="407"/>
      <c r="D37" s="407"/>
      <c r="E37" s="408"/>
      <c r="F37" s="216">
        <v>875</v>
      </c>
      <c r="G37" s="254">
        <v>1113</v>
      </c>
      <c r="H37" s="255"/>
      <c r="I37" s="256"/>
      <c r="J37" s="257"/>
      <c r="K37" s="258">
        <f>G37</f>
        <v>1113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1113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 t="str">
        <f>A37</f>
        <v>Морс ягодный сбор Риоба 3,0</v>
      </c>
      <c r="B47" s="199">
        <f>B21</f>
        <v>0.33333333333333331</v>
      </c>
      <c r="C47" s="199">
        <f>B47+1/24</f>
        <v>0.375</v>
      </c>
      <c r="D47" s="177"/>
      <c r="E47" s="277"/>
      <c r="F47" s="331" t="s">
        <v>143</v>
      </c>
      <c r="G47" s="332"/>
      <c r="H47" s="178" t="s">
        <v>97</v>
      </c>
      <c r="I47" s="179">
        <v>0.36458333333333331</v>
      </c>
      <c r="J47" s="179">
        <v>0.45902777777777781</v>
      </c>
      <c r="K47" s="205">
        <f>(J47-I47+(J47&lt;I47))*24*60</f>
        <v>136.00000000000009</v>
      </c>
      <c r="L47" s="333" t="s">
        <v>144</v>
      </c>
      <c r="M47" s="334"/>
      <c r="N47" s="335"/>
      <c r="O47" s="211" t="str">
        <f t="shared" ref="O47:O110" si="3">IF(H47=$V$5,$F$7,"")</f>
        <v/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136.00000000000009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0.375</v>
      </c>
      <c r="C48" s="200">
        <f>B48+1/24</f>
        <v>0.41666666666666669</v>
      </c>
      <c r="D48" s="181"/>
      <c r="E48" s="278"/>
      <c r="F48" s="336" t="s">
        <v>145</v>
      </c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 t="str">
        <f t="shared" si="3"/>
        <v>Касьяненко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 t="str">
        <f t="shared" si="3"/>
        <v>Касьяненко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0.45833333333333337</v>
      </c>
      <c r="C50" s="200">
        <f t="shared" si="14"/>
        <v>0.5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 t="str">
        <f t="shared" si="3"/>
        <v>Касьяненко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0.5</v>
      </c>
      <c r="C51" s="200">
        <f t="shared" si="14"/>
        <v>0.54166666666666663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 t="str">
        <f t="shared" si="3"/>
        <v>Касьяненко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0.54166666666666663</v>
      </c>
      <c r="C52" s="200">
        <f t="shared" si="14"/>
        <v>0.58333333333333326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 t="str">
        <f t="shared" si="3"/>
        <v>Касьяненко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 t="str">
        <f t="shared" si="3"/>
        <v>Касьяненко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 t="str">
        <f t="shared" si="3"/>
        <v>Касьяненко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 t="str">
        <f t="shared" si="3"/>
        <v>Касьяненко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 t="str">
        <f t="shared" si="3"/>
        <v>Касьяненко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 t="str">
        <f t="shared" si="3"/>
        <v>Касьяненко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 t="str">
        <f t="shared" si="3"/>
        <v>Касьяненко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 t="str">
        <f t="shared" si="3"/>
        <v>Касьяненко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 t="str">
        <f t="shared" si="3"/>
        <v>Касьяненко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 t="str">
        <f t="shared" si="3"/>
        <v>Касьяненко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 t="str">
        <f t="shared" si="3"/>
        <v>Касьяненко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 t="str">
        <f t="shared" si="3"/>
        <v>Касьяненко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 t="str">
        <f t="shared" si="3"/>
        <v>Касьяненко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 t="str">
        <f t="shared" si="3"/>
        <v>Касьяненко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 t="str">
        <f t="shared" si="3"/>
        <v>Касьяненко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 t="str">
        <f t="shared" si="3"/>
        <v>Касьяненко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 t="str">
        <f t="shared" si="3"/>
        <v>Касьяненко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 t="str">
        <f t="shared" si="3"/>
        <v>Касьяненко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 t="str">
        <f t="shared" si="3"/>
        <v>Касьяненко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 t="str">
        <f t="shared" si="3"/>
        <v>Касьяненко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 t="str">
        <f t="shared" si="3"/>
        <v>Касьяненко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 t="str">
        <f t="shared" si="3"/>
        <v>Касьяненко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 t="str">
        <f t="shared" si="3"/>
        <v>Касьяненко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 t="str">
        <f t="shared" si="3"/>
        <v>Касьяненко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 t="str">
        <f t="shared" si="3"/>
        <v>Касьяненко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 t="str">
        <f t="shared" si="3"/>
        <v>Касьяненко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 t="str">
        <f t="shared" si="3"/>
        <v>Касьяненко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 t="str">
        <f t="shared" si="3"/>
        <v>Касьяненко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 t="str">
        <f t="shared" si="3"/>
        <v>Касьяненко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 t="str">
        <f t="shared" si="3"/>
        <v>Касьяненко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 t="str">
        <f t="shared" si="3"/>
        <v>Касьяненко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 t="str">
        <f t="shared" si="3"/>
        <v>Касьяненко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 t="str">
        <f t="shared" si="3"/>
        <v>Касьяненко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 t="str">
        <f t="shared" si="3"/>
        <v>Касьяненко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 t="str">
        <f t="shared" si="3"/>
        <v>Касьяненко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 t="str">
        <f t="shared" si="3"/>
        <v>Касьяненко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 t="str">
        <f t="shared" si="3"/>
        <v>Касьяненко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 t="str">
        <f t="shared" si="3"/>
        <v>Касьяненко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 t="str">
        <f t="shared" si="3"/>
        <v>Касьяненко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 t="str">
        <f t="shared" si="3"/>
        <v>Касьяненко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 t="str">
        <f t="shared" si="3"/>
        <v>Касьяненко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 t="str">
        <f t="shared" si="3"/>
        <v>Касьяненко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 t="str">
        <f t="shared" si="3"/>
        <v>Касьяненко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 t="str">
        <f t="shared" si="3"/>
        <v>Касьяненко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 t="str">
        <f t="shared" si="3"/>
        <v>Касьяненко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 t="str">
        <f t="shared" si="3"/>
        <v>Касьяненко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 t="str">
        <f t="shared" si="3"/>
        <v>Касьяненко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 t="str">
        <f t="shared" si="3"/>
        <v>Касьяненко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 t="str">
        <f t="shared" si="3"/>
        <v>Касьяненко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 t="str">
        <f t="shared" si="3"/>
        <v>Касьяненко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 t="str">
        <f t="shared" si="3"/>
        <v>Касьяненко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 t="str">
        <f t="shared" si="3"/>
        <v>Касьяненко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 t="str">
        <f t="shared" si="3"/>
        <v>Касьяненко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 t="str">
        <f t="shared" si="3"/>
        <v>Касьяненко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 t="str">
        <f t="shared" si="3"/>
        <v>Касьяненко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 t="str">
        <f t="shared" si="3"/>
        <v>Касьяненко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 t="str">
        <f t="shared" si="3"/>
        <v>Касьяненко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 t="str">
        <f t="shared" si="3"/>
        <v>Касьяненко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 t="str">
        <f t="shared" si="3"/>
        <v>Касьяненко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 t="str">
        <f t="shared" ref="O111:O113" si="25">IF(H111=$V$5,$F$7,"")</f>
        <v>Касьяненко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 t="str">
        <f t="shared" si="25"/>
        <v>Касьяненко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 t="str">
        <f t="shared" si="25"/>
        <v>Касьяненко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136.00000000000009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97" priority="105" stopIfTrue="1">
      <formula>LEN(TRIM(A37))=0</formula>
    </cfRule>
  </conditionalFormatting>
  <conditionalFormatting sqref="A152:F157">
    <cfRule type="containsBlanks" dxfId="696" priority="79" stopIfTrue="1">
      <formula>LEN(TRIM(A152))=0</formula>
    </cfRule>
  </conditionalFormatting>
  <conditionalFormatting sqref="B21:C32">
    <cfRule type="containsBlanks" dxfId="695" priority="111" stopIfTrue="1">
      <formula>LEN(TRIM(B21))=0</formula>
    </cfRule>
  </conditionalFormatting>
  <conditionalFormatting sqref="B136:C147">
    <cfRule type="containsBlanks" dxfId="694" priority="85" stopIfTrue="1">
      <formula>LEN(TRIM(B136))=0</formula>
    </cfRule>
  </conditionalFormatting>
  <conditionalFormatting sqref="D162:D166 D167:G168 D169:F170">
    <cfRule type="containsBlanks" dxfId="693" priority="78" stopIfTrue="1">
      <formula>LEN(TRIM(D162))=0</formula>
    </cfRule>
  </conditionalFormatting>
  <conditionalFormatting sqref="D181:F182 D183:G184">
    <cfRule type="containsBlanks" dxfId="692" priority="77" stopIfTrue="1">
      <formula>LEN(TRIM(D181))=0</formula>
    </cfRule>
  </conditionalFormatting>
  <conditionalFormatting sqref="D59:G65 D66:F67 D68:J69">
    <cfRule type="containsBlanks" dxfId="691" priority="103" stopIfTrue="1">
      <formula>LEN(TRIM(D59))=0</formula>
    </cfRule>
  </conditionalFormatting>
  <conditionalFormatting sqref="D70:G76 D77:F78 D79:J80">
    <cfRule type="containsBlanks" dxfId="690" priority="102" stopIfTrue="1">
      <formula>LEN(TRIM(D70))=0</formula>
    </cfRule>
  </conditionalFormatting>
  <conditionalFormatting sqref="D81:G87 D88:F89 D90:J91">
    <cfRule type="containsBlanks" dxfId="689" priority="101" stopIfTrue="1">
      <formula>LEN(TRIM(D81))=0</formula>
    </cfRule>
  </conditionalFormatting>
  <conditionalFormatting sqref="D92:G98 D99:F100 D101:J102">
    <cfRule type="containsBlanks" dxfId="688" priority="49" stopIfTrue="1">
      <formula>LEN(TRIM(D92))=0</formula>
    </cfRule>
  </conditionalFormatting>
  <conditionalFormatting sqref="D103:G109 D110:F111 D112:J113">
    <cfRule type="containsBlanks" dxfId="687" priority="43" stopIfTrue="1">
      <formula>LEN(TRIM(D103))=0</formula>
    </cfRule>
  </conditionalFormatting>
  <conditionalFormatting sqref="D171:G180">
    <cfRule type="containsBlanks" dxfId="686" priority="12" stopIfTrue="1">
      <formula>LEN(TRIM(D171))=0</formula>
    </cfRule>
  </conditionalFormatting>
  <conditionalFormatting sqref="D188:G191 D192:F193 D194:G195">
    <cfRule type="containsBlanks" dxfId="685" priority="76" stopIfTrue="1">
      <formula>LEN(TRIM(D188))=0</formula>
    </cfRule>
  </conditionalFormatting>
  <conditionalFormatting sqref="D200:G202 D203:F204 D205:J206">
    <cfRule type="containsBlanks" dxfId="684" priority="75" stopIfTrue="1">
      <formula>LEN(TRIM(D200))=0</formula>
    </cfRule>
  </conditionalFormatting>
  <conditionalFormatting sqref="D207:G213 D214:F215 D216:J217">
    <cfRule type="containsBlanks" dxfId="683" priority="37" stopIfTrue="1">
      <formula>LEN(TRIM(D207))=0</formula>
    </cfRule>
  </conditionalFormatting>
  <conditionalFormatting sqref="D218:G224 D225:F226 D227:J228">
    <cfRule type="containsBlanks" dxfId="682" priority="30" stopIfTrue="1">
      <formula>LEN(TRIM(D218))=0</formula>
    </cfRule>
  </conditionalFormatting>
  <conditionalFormatting sqref="D47:J53 D54:F55 H54:J55 D56:J58">
    <cfRule type="containsBlanks" dxfId="681" priority="104" stopIfTrue="1">
      <formula>LEN(TRIM(D47))=0</formula>
    </cfRule>
  </conditionalFormatting>
  <conditionalFormatting sqref="D185:J187">
    <cfRule type="containsBlanks" dxfId="680" priority="7" stopIfTrue="1">
      <formula>LEN(TRIM(D185))=0</formula>
    </cfRule>
  </conditionalFormatting>
  <conditionalFormatting sqref="D196:J199">
    <cfRule type="containsBlanks" dxfId="679" priority="1" stopIfTrue="1">
      <formula>LEN(TRIM(D196))=0</formula>
    </cfRule>
  </conditionalFormatting>
  <conditionalFormatting sqref="E21:E32">
    <cfRule type="containsBlanks" dxfId="678" priority="110" stopIfTrue="1">
      <formula>LEN(TRIM(E21))=0</formula>
    </cfRule>
  </conditionalFormatting>
  <conditionalFormatting sqref="E136:E147">
    <cfRule type="containsBlanks" dxfId="677" priority="84" stopIfTrue="1">
      <formula>LEN(TRIM(E136))=0</formula>
    </cfRule>
  </conditionalFormatting>
  <conditionalFormatting sqref="E165:G166">
    <cfRule type="containsBlanks" dxfId="676" priority="14" stopIfTrue="1">
      <formula>LEN(TRIM(E165))=0</formula>
    </cfRule>
  </conditionalFormatting>
  <conditionalFormatting sqref="E162:J164">
    <cfRule type="containsBlanks" dxfId="675" priority="20" stopIfTrue="1">
      <formula>LEN(TRIM(E162))=0</formula>
    </cfRule>
  </conditionalFormatting>
  <conditionalFormatting sqref="F5:H13">
    <cfRule type="containsBlanks" dxfId="674" priority="50" stopIfTrue="1">
      <formula>LEN(TRIM(F5))=0</formula>
    </cfRule>
  </conditionalFormatting>
  <conditionalFormatting sqref="F120:H128">
    <cfRule type="containsBlanks" dxfId="673" priority="61" stopIfTrue="1">
      <formula>LEN(TRIM(F120))=0</formula>
    </cfRule>
  </conditionalFormatting>
  <conditionalFormatting sqref="H59:J67">
    <cfRule type="containsBlanks" dxfId="672" priority="60" stopIfTrue="1">
      <formula>LEN(TRIM(H59))=0</formula>
    </cfRule>
  </conditionalFormatting>
  <conditionalFormatting sqref="H70:J78">
    <cfRule type="containsBlanks" dxfId="671" priority="59" stopIfTrue="1">
      <formula>LEN(TRIM(H70))=0</formula>
    </cfRule>
  </conditionalFormatting>
  <conditionalFormatting sqref="H81:J89">
    <cfRule type="containsBlanks" dxfId="670" priority="58" stopIfTrue="1">
      <formula>LEN(TRIM(H81))=0</formula>
    </cfRule>
  </conditionalFormatting>
  <conditionalFormatting sqref="H92:J100">
    <cfRule type="containsBlanks" dxfId="669" priority="44" stopIfTrue="1">
      <formula>LEN(TRIM(H92))=0</formula>
    </cfRule>
  </conditionalFormatting>
  <conditionalFormatting sqref="H103:J111">
    <cfRule type="containsBlanks" dxfId="668" priority="38" stopIfTrue="1">
      <formula>LEN(TRIM(H103))=0</formula>
    </cfRule>
  </conditionalFormatting>
  <conditionalFormatting sqref="H165:J184">
    <cfRule type="containsBlanks" dxfId="667" priority="13" stopIfTrue="1">
      <formula>LEN(TRIM(H165))=0</formula>
    </cfRule>
  </conditionalFormatting>
  <conditionalFormatting sqref="H188:J195">
    <cfRule type="containsBlanks" dxfId="666" priority="53" stopIfTrue="1">
      <formula>LEN(TRIM(H188))=0</formula>
    </cfRule>
  </conditionalFormatting>
  <conditionalFormatting sqref="H200:J204">
    <cfRule type="containsBlanks" dxfId="665" priority="52" stopIfTrue="1">
      <formula>LEN(TRIM(H200))=0</formula>
    </cfRule>
  </conditionalFormatting>
  <conditionalFormatting sqref="H207:J215">
    <cfRule type="containsBlanks" dxfId="664" priority="31" stopIfTrue="1">
      <formula>LEN(TRIM(H207))=0</formula>
    </cfRule>
  </conditionalFormatting>
  <conditionalFormatting sqref="H218:J226">
    <cfRule type="containsBlanks" dxfId="663" priority="24" stopIfTrue="1">
      <formula>LEN(TRIM(H218))=0</formula>
    </cfRule>
  </conditionalFormatting>
  <conditionalFormatting sqref="K5:L13">
    <cfRule type="containsBlanks" dxfId="662" priority="51" stopIfTrue="1">
      <formula>LEN(TRIM(K5))=0</formula>
    </cfRule>
  </conditionalFormatting>
  <conditionalFormatting sqref="K120:L128">
    <cfRule type="containsBlanks" dxfId="661" priority="87" stopIfTrue="1">
      <formula>LEN(TRIM(K120))=0</formula>
    </cfRule>
  </conditionalFormatting>
  <conditionalFormatting sqref="L47:L113">
    <cfRule type="containsBlanks" dxfId="660" priority="39" stopIfTrue="1">
      <formula>LEN(TRIM(L47))=0</formula>
    </cfRule>
  </conditionalFormatting>
  <conditionalFormatting sqref="L162:L228">
    <cfRule type="containsBlanks" dxfId="659" priority="11" stopIfTrue="1">
      <formula>LEN(TRIM(L162))=0</formula>
    </cfRule>
  </conditionalFormatting>
  <conditionalFormatting sqref="O47:Q113">
    <cfRule type="containsBlanks" dxfId="658" priority="40" stopIfTrue="1">
      <formula>LEN(TRIM(O47))=0</formula>
    </cfRule>
  </conditionalFormatting>
  <conditionalFormatting sqref="O162:Q228">
    <cfRule type="containsBlanks" dxfId="657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BE99EE21-CC8E-4180-A570-371878C1D414}">
      <formula1>$V$3:$V$5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/>
  <dimension ref="A1:AB229"/>
  <sheetViews>
    <sheetView topLeftCell="A104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56" priority="105" stopIfTrue="1">
      <formula>LEN(TRIM(A37))=0</formula>
    </cfRule>
  </conditionalFormatting>
  <conditionalFormatting sqref="A152:F157">
    <cfRule type="containsBlanks" dxfId="655" priority="79" stopIfTrue="1">
      <formula>LEN(TRIM(A152))=0</formula>
    </cfRule>
  </conditionalFormatting>
  <conditionalFormatting sqref="B21:C32">
    <cfRule type="containsBlanks" dxfId="654" priority="111" stopIfTrue="1">
      <formula>LEN(TRIM(B21))=0</formula>
    </cfRule>
  </conditionalFormatting>
  <conditionalFormatting sqref="B136:C147">
    <cfRule type="containsBlanks" dxfId="653" priority="85" stopIfTrue="1">
      <formula>LEN(TRIM(B136))=0</formula>
    </cfRule>
  </conditionalFormatting>
  <conditionalFormatting sqref="D162:D166 D167:G168 D169:F170">
    <cfRule type="containsBlanks" dxfId="652" priority="78" stopIfTrue="1">
      <formula>LEN(TRIM(D162))=0</formula>
    </cfRule>
  </conditionalFormatting>
  <conditionalFormatting sqref="D181:F182 D183:G184">
    <cfRule type="containsBlanks" dxfId="651" priority="77" stopIfTrue="1">
      <formula>LEN(TRIM(D181))=0</formula>
    </cfRule>
  </conditionalFormatting>
  <conditionalFormatting sqref="D59:G65 D66:F67 D68:J69">
    <cfRule type="containsBlanks" dxfId="650" priority="103" stopIfTrue="1">
      <formula>LEN(TRIM(D59))=0</formula>
    </cfRule>
  </conditionalFormatting>
  <conditionalFormatting sqref="D70:G76 D77:F78 D79:J80">
    <cfRule type="containsBlanks" dxfId="649" priority="102" stopIfTrue="1">
      <formula>LEN(TRIM(D70))=0</formula>
    </cfRule>
  </conditionalFormatting>
  <conditionalFormatting sqref="D81:G87 D88:F89 D90:J91">
    <cfRule type="containsBlanks" dxfId="648" priority="101" stopIfTrue="1">
      <formula>LEN(TRIM(D81))=0</formula>
    </cfRule>
  </conditionalFormatting>
  <conditionalFormatting sqref="D92:G98 D99:F100 D101:J102">
    <cfRule type="containsBlanks" dxfId="647" priority="49" stopIfTrue="1">
      <formula>LEN(TRIM(D92))=0</formula>
    </cfRule>
  </conditionalFormatting>
  <conditionalFormatting sqref="D103:G109 D110:F111 D112:J113">
    <cfRule type="containsBlanks" dxfId="646" priority="43" stopIfTrue="1">
      <formula>LEN(TRIM(D103))=0</formula>
    </cfRule>
  </conditionalFormatting>
  <conditionalFormatting sqref="D171:G180">
    <cfRule type="containsBlanks" dxfId="645" priority="12" stopIfTrue="1">
      <formula>LEN(TRIM(D171))=0</formula>
    </cfRule>
  </conditionalFormatting>
  <conditionalFormatting sqref="D188:G191 D192:F193 D194:G195">
    <cfRule type="containsBlanks" dxfId="644" priority="76" stopIfTrue="1">
      <formula>LEN(TRIM(D188))=0</formula>
    </cfRule>
  </conditionalFormatting>
  <conditionalFormatting sqref="D200:G202 D203:F204 D205:J206">
    <cfRule type="containsBlanks" dxfId="643" priority="75" stopIfTrue="1">
      <formula>LEN(TRIM(D200))=0</formula>
    </cfRule>
  </conditionalFormatting>
  <conditionalFormatting sqref="D207:G213 D214:F215 D216:J217">
    <cfRule type="containsBlanks" dxfId="642" priority="37" stopIfTrue="1">
      <formula>LEN(TRIM(D207))=0</formula>
    </cfRule>
  </conditionalFormatting>
  <conditionalFormatting sqref="D218:G224 D225:F226 D227:J228">
    <cfRule type="containsBlanks" dxfId="641" priority="30" stopIfTrue="1">
      <formula>LEN(TRIM(D218))=0</formula>
    </cfRule>
  </conditionalFormatting>
  <conditionalFormatting sqref="D47:J53 D54:F55 H54:J55 D56:J58">
    <cfRule type="containsBlanks" dxfId="640" priority="104" stopIfTrue="1">
      <formula>LEN(TRIM(D47))=0</formula>
    </cfRule>
  </conditionalFormatting>
  <conditionalFormatting sqref="D185:J187">
    <cfRule type="containsBlanks" dxfId="639" priority="7" stopIfTrue="1">
      <formula>LEN(TRIM(D185))=0</formula>
    </cfRule>
  </conditionalFormatting>
  <conditionalFormatting sqref="D196:J199">
    <cfRule type="containsBlanks" dxfId="638" priority="1" stopIfTrue="1">
      <formula>LEN(TRIM(D196))=0</formula>
    </cfRule>
  </conditionalFormatting>
  <conditionalFormatting sqref="E21:E32">
    <cfRule type="containsBlanks" dxfId="637" priority="110" stopIfTrue="1">
      <formula>LEN(TRIM(E21))=0</formula>
    </cfRule>
  </conditionalFormatting>
  <conditionalFormatting sqref="E136:E147">
    <cfRule type="containsBlanks" dxfId="636" priority="84" stopIfTrue="1">
      <formula>LEN(TRIM(E136))=0</formula>
    </cfRule>
  </conditionalFormatting>
  <conditionalFormatting sqref="E165:G166">
    <cfRule type="containsBlanks" dxfId="635" priority="14" stopIfTrue="1">
      <formula>LEN(TRIM(E165))=0</formula>
    </cfRule>
  </conditionalFormatting>
  <conditionalFormatting sqref="E162:J164">
    <cfRule type="containsBlanks" dxfId="634" priority="20" stopIfTrue="1">
      <formula>LEN(TRIM(E162))=0</formula>
    </cfRule>
  </conditionalFormatting>
  <conditionalFormatting sqref="F5:H13">
    <cfRule type="containsBlanks" dxfId="633" priority="50" stopIfTrue="1">
      <formula>LEN(TRIM(F5))=0</formula>
    </cfRule>
  </conditionalFormatting>
  <conditionalFormatting sqref="F120:H128">
    <cfRule type="containsBlanks" dxfId="632" priority="61" stopIfTrue="1">
      <formula>LEN(TRIM(F120))=0</formula>
    </cfRule>
  </conditionalFormatting>
  <conditionalFormatting sqref="H59:J67">
    <cfRule type="containsBlanks" dxfId="631" priority="60" stopIfTrue="1">
      <formula>LEN(TRIM(H59))=0</formula>
    </cfRule>
  </conditionalFormatting>
  <conditionalFormatting sqref="H70:J78">
    <cfRule type="containsBlanks" dxfId="630" priority="59" stopIfTrue="1">
      <formula>LEN(TRIM(H70))=0</formula>
    </cfRule>
  </conditionalFormatting>
  <conditionalFormatting sqref="H81:J89">
    <cfRule type="containsBlanks" dxfId="629" priority="58" stopIfTrue="1">
      <formula>LEN(TRIM(H81))=0</formula>
    </cfRule>
  </conditionalFormatting>
  <conditionalFormatting sqref="H92:J100">
    <cfRule type="containsBlanks" dxfId="628" priority="44" stopIfTrue="1">
      <formula>LEN(TRIM(H92))=0</formula>
    </cfRule>
  </conditionalFormatting>
  <conditionalFormatting sqref="H103:J111">
    <cfRule type="containsBlanks" dxfId="627" priority="38" stopIfTrue="1">
      <formula>LEN(TRIM(H103))=0</formula>
    </cfRule>
  </conditionalFormatting>
  <conditionalFormatting sqref="H165:J184">
    <cfRule type="containsBlanks" dxfId="626" priority="13" stopIfTrue="1">
      <formula>LEN(TRIM(H165))=0</formula>
    </cfRule>
  </conditionalFormatting>
  <conditionalFormatting sqref="H188:J195">
    <cfRule type="containsBlanks" dxfId="625" priority="53" stopIfTrue="1">
      <formula>LEN(TRIM(H188))=0</formula>
    </cfRule>
  </conditionalFormatting>
  <conditionalFormatting sqref="H200:J204">
    <cfRule type="containsBlanks" dxfId="624" priority="52" stopIfTrue="1">
      <formula>LEN(TRIM(H200))=0</formula>
    </cfRule>
  </conditionalFormatting>
  <conditionalFormatting sqref="H207:J215">
    <cfRule type="containsBlanks" dxfId="623" priority="31" stopIfTrue="1">
      <formula>LEN(TRIM(H207))=0</formula>
    </cfRule>
  </conditionalFormatting>
  <conditionalFormatting sqref="H218:J226">
    <cfRule type="containsBlanks" dxfId="622" priority="24" stopIfTrue="1">
      <formula>LEN(TRIM(H218))=0</formula>
    </cfRule>
  </conditionalFormatting>
  <conditionalFormatting sqref="K5:L13">
    <cfRule type="containsBlanks" dxfId="621" priority="51" stopIfTrue="1">
      <formula>LEN(TRIM(K5))=0</formula>
    </cfRule>
  </conditionalFormatting>
  <conditionalFormatting sqref="K120:L128">
    <cfRule type="containsBlanks" dxfId="620" priority="87" stopIfTrue="1">
      <formula>LEN(TRIM(K120))=0</formula>
    </cfRule>
  </conditionalFormatting>
  <conditionalFormatting sqref="L47:L113">
    <cfRule type="containsBlanks" dxfId="619" priority="39" stopIfTrue="1">
      <formula>LEN(TRIM(L47))=0</formula>
    </cfRule>
  </conditionalFormatting>
  <conditionalFormatting sqref="L162:L228">
    <cfRule type="containsBlanks" dxfId="618" priority="11" stopIfTrue="1">
      <formula>LEN(TRIM(L162))=0</formula>
    </cfRule>
  </conditionalFormatting>
  <conditionalFormatting sqref="O47:Q113">
    <cfRule type="containsBlanks" dxfId="617" priority="40" stopIfTrue="1">
      <formula>LEN(TRIM(O47))=0</formula>
    </cfRule>
  </conditionalFormatting>
  <conditionalFormatting sqref="O162:Q228">
    <cfRule type="containsBlanks" dxfId="616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1727DCD8-7ECF-47E8-AFDC-942B4D4E15EA}">
      <formula1>$V$3:$V$5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/>
  <dimension ref="A1:AB229"/>
  <sheetViews>
    <sheetView topLeftCell="A110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15" priority="105" stopIfTrue="1">
      <formula>LEN(TRIM(A37))=0</formula>
    </cfRule>
  </conditionalFormatting>
  <conditionalFormatting sqref="A152:F157">
    <cfRule type="containsBlanks" dxfId="614" priority="79" stopIfTrue="1">
      <formula>LEN(TRIM(A152))=0</formula>
    </cfRule>
  </conditionalFormatting>
  <conditionalFormatting sqref="B21:C32">
    <cfRule type="containsBlanks" dxfId="613" priority="111" stopIfTrue="1">
      <formula>LEN(TRIM(B21))=0</formula>
    </cfRule>
  </conditionalFormatting>
  <conditionalFormatting sqref="B136:C147">
    <cfRule type="containsBlanks" dxfId="612" priority="85" stopIfTrue="1">
      <formula>LEN(TRIM(B136))=0</formula>
    </cfRule>
  </conditionalFormatting>
  <conditionalFormatting sqref="D162:D166 D167:G168 D169:F170">
    <cfRule type="containsBlanks" dxfId="611" priority="78" stopIfTrue="1">
      <formula>LEN(TRIM(D162))=0</formula>
    </cfRule>
  </conditionalFormatting>
  <conditionalFormatting sqref="D181:F182 D183:G184">
    <cfRule type="containsBlanks" dxfId="610" priority="77" stopIfTrue="1">
      <formula>LEN(TRIM(D181))=0</formula>
    </cfRule>
  </conditionalFormatting>
  <conditionalFormatting sqref="D59:G65 D66:F67 D68:J69">
    <cfRule type="containsBlanks" dxfId="609" priority="103" stopIfTrue="1">
      <formula>LEN(TRIM(D59))=0</formula>
    </cfRule>
  </conditionalFormatting>
  <conditionalFormatting sqref="D70:G76 D77:F78 D79:J80">
    <cfRule type="containsBlanks" dxfId="608" priority="102" stopIfTrue="1">
      <formula>LEN(TRIM(D70))=0</formula>
    </cfRule>
  </conditionalFormatting>
  <conditionalFormatting sqref="D81:G87 D88:F89 D90:J91">
    <cfRule type="containsBlanks" dxfId="607" priority="101" stopIfTrue="1">
      <formula>LEN(TRIM(D81))=0</formula>
    </cfRule>
  </conditionalFormatting>
  <conditionalFormatting sqref="D92:G98 D99:F100 D101:J102">
    <cfRule type="containsBlanks" dxfId="606" priority="49" stopIfTrue="1">
      <formula>LEN(TRIM(D92))=0</formula>
    </cfRule>
  </conditionalFormatting>
  <conditionalFormatting sqref="D103:G109 D110:F111 D112:J113">
    <cfRule type="containsBlanks" dxfId="605" priority="43" stopIfTrue="1">
      <formula>LEN(TRIM(D103))=0</formula>
    </cfRule>
  </conditionalFormatting>
  <conditionalFormatting sqref="D171:G180">
    <cfRule type="containsBlanks" dxfId="604" priority="12" stopIfTrue="1">
      <formula>LEN(TRIM(D171))=0</formula>
    </cfRule>
  </conditionalFormatting>
  <conditionalFormatting sqref="D188:G191 D192:F193 D194:G195">
    <cfRule type="containsBlanks" dxfId="603" priority="76" stopIfTrue="1">
      <formula>LEN(TRIM(D188))=0</formula>
    </cfRule>
  </conditionalFormatting>
  <conditionalFormatting sqref="D200:G202 D203:F204 D205:J206">
    <cfRule type="containsBlanks" dxfId="602" priority="75" stopIfTrue="1">
      <formula>LEN(TRIM(D200))=0</formula>
    </cfRule>
  </conditionalFormatting>
  <conditionalFormatting sqref="D207:G213 D214:F215 D216:J217">
    <cfRule type="containsBlanks" dxfId="601" priority="37" stopIfTrue="1">
      <formula>LEN(TRIM(D207))=0</formula>
    </cfRule>
  </conditionalFormatting>
  <conditionalFormatting sqref="D218:G224 D225:F226 D227:J228">
    <cfRule type="containsBlanks" dxfId="600" priority="30" stopIfTrue="1">
      <formula>LEN(TRIM(D218))=0</formula>
    </cfRule>
  </conditionalFormatting>
  <conditionalFormatting sqref="D47:J53 D54:F55 H54:J55 D56:J58">
    <cfRule type="containsBlanks" dxfId="599" priority="104" stopIfTrue="1">
      <formula>LEN(TRIM(D47))=0</formula>
    </cfRule>
  </conditionalFormatting>
  <conditionalFormatting sqref="D185:J187">
    <cfRule type="containsBlanks" dxfId="598" priority="7" stopIfTrue="1">
      <formula>LEN(TRIM(D185))=0</formula>
    </cfRule>
  </conditionalFormatting>
  <conditionalFormatting sqref="D196:J199">
    <cfRule type="containsBlanks" dxfId="597" priority="1" stopIfTrue="1">
      <formula>LEN(TRIM(D196))=0</formula>
    </cfRule>
  </conditionalFormatting>
  <conditionalFormatting sqref="E21:E32">
    <cfRule type="containsBlanks" dxfId="596" priority="110" stopIfTrue="1">
      <formula>LEN(TRIM(E21))=0</formula>
    </cfRule>
  </conditionalFormatting>
  <conditionalFormatting sqref="E136:E147">
    <cfRule type="containsBlanks" dxfId="595" priority="84" stopIfTrue="1">
      <formula>LEN(TRIM(E136))=0</formula>
    </cfRule>
  </conditionalFormatting>
  <conditionalFormatting sqref="E165:G166">
    <cfRule type="containsBlanks" dxfId="594" priority="14" stopIfTrue="1">
      <formula>LEN(TRIM(E165))=0</formula>
    </cfRule>
  </conditionalFormatting>
  <conditionalFormatting sqref="E162:J164">
    <cfRule type="containsBlanks" dxfId="593" priority="20" stopIfTrue="1">
      <formula>LEN(TRIM(E162))=0</formula>
    </cfRule>
  </conditionalFormatting>
  <conditionalFormatting sqref="F5:H13">
    <cfRule type="containsBlanks" dxfId="592" priority="50" stopIfTrue="1">
      <formula>LEN(TRIM(F5))=0</formula>
    </cfRule>
  </conditionalFormatting>
  <conditionalFormatting sqref="F120:H128">
    <cfRule type="containsBlanks" dxfId="591" priority="61" stopIfTrue="1">
      <formula>LEN(TRIM(F120))=0</formula>
    </cfRule>
  </conditionalFormatting>
  <conditionalFormatting sqref="H59:J67">
    <cfRule type="containsBlanks" dxfId="590" priority="60" stopIfTrue="1">
      <formula>LEN(TRIM(H59))=0</formula>
    </cfRule>
  </conditionalFormatting>
  <conditionalFormatting sqref="H70:J78">
    <cfRule type="containsBlanks" dxfId="589" priority="59" stopIfTrue="1">
      <formula>LEN(TRIM(H70))=0</formula>
    </cfRule>
  </conditionalFormatting>
  <conditionalFormatting sqref="H81:J89">
    <cfRule type="containsBlanks" dxfId="588" priority="58" stopIfTrue="1">
      <formula>LEN(TRIM(H81))=0</formula>
    </cfRule>
  </conditionalFormatting>
  <conditionalFormatting sqref="H92:J100">
    <cfRule type="containsBlanks" dxfId="587" priority="44" stopIfTrue="1">
      <formula>LEN(TRIM(H92))=0</formula>
    </cfRule>
  </conditionalFormatting>
  <conditionalFormatting sqref="H103:J111">
    <cfRule type="containsBlanks" dxfId="586" priority="38" stopIfTrue="1">
      <formula>LEN(TRIM(H103))=0</formula>
    </cfRule>
  </conditionalFormatting>
  <conditionalFormatting sqref="H165:J184">
    <cfRule type="containsBlanks" dxfId="585" priority="13" stopIfTrue="1">
      <formula>LEN(TRIM(H165))=0</formula>
    </cfRule>
  </conditionalFormatting>
  <conditionalFormatting sqref="H188:J195">
    <cfRule type="containsBlanks" dxfId="584" priority="53" stopIfTrue="1">
      <formula>LEN(TRIM(H188))=0</formula>
    </cfRule>
  </conditionalFormatting>
  <conditionalFormatting sqref="H200:J204">
    <cfRule type="containsBlanks" dxfId="583" priority="52" stopIfTrue="1">
      <formula>LEN(TRIM(H200))=0</formula>
    </cfRule>
  </conditionalFormatting>
  <conditionalFormatting sqref="H207:J215">
    <cfRule type="containsBlanks" dxfId="582" priority="31" stopIfTrue="1">
      <formula>LEN(TRIM(H207))=0</formula>
    </cfRule>
  </conditionalFormatting>
  <conditionalFormatting sqref="H218:J226">
    <cfRule type="containsBlanks" dxfId="581" priority="24" stopIfTrue="1">
      <formula>LEN(TRIM(H218))=0</formula>
    </cfRule>
  </conditionalFormatting>
  <conditionalFormatting sqref="K5:L13">
    <cfRule type="containsBlanks" dxfId="580" priority="51" stopIfTrue="1">
      <formula>LEN(TRIM(K5))=0</formula>
    </cfRule>
  </conditionalFormatting>
  <conditionalFormatting sqref="K120:L128">
    <cfRule type="containsBlanks" dxfId="579" priority="87" stopIfTrue="1">
      <formula>LEN(TRIM(K120))=0</formula>
    </cfRule>
  </conditionalFormatting>
  <conditionalFormatting sqref="L47:L113">
    <cfRule type="containsBlanks" dxfId="578" priority="39" stopIfTrue="1">
      <formula>LEN(TRIM(L47))=0</formula>
    </cfRule>
  </conditionalFormatting>
  <conditionalFormatting sqref="L162:L228">
    <cfRule type="containsBlanks" dxfId="577" priority="11" stopIfTrue="1">
      <formula>LEN(TRIM(L162))=0</formula>
    </cfRule>
  </conditionalFormatting>
  <conditionalFormatting sqref="O47:Q113">
    <cfRule type="containsBlanks" dxfId="576" priority="40" stopIfTrue="1">
      <formula>LEN(TRIM(O47))=0</formula>
    </cfRule>
  </conditionalFormatting>
  <conditionalFormatting sqref="O162:Q228">
    <cfRule type="containsBlanks" dxfId="575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E7E9CFD2-43BC-4575-A874-61DBDBECCB2E}">
      <formula1>$V$3:$V$5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/>
  <dimension ref="A1:AB229"/>
  <sheetViews>
    <sheetView topLeftCell="A146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574" priority="105" stopIfTrue="1">
      <formula>LEN(TRIM(A37))=0</formula>
    </cfRule>
  </conditionalFormatting>
  <conditionalFormatting sqref="A152:F157">
    <cfRule type="containsBlanks" dxfId="573" priority="79" stopIfTrue="1">
      <formula>LEN(TRIM(A152))=0</formula>
    </cfRule>
  </conditionalFormatting>
  <conditionalFormatting sqref="B21:C32">
    <cfRule type="containsBlanks" dxfId="572" priority="111" stopIfTrue="1">
      <formula>LEN(TRIM(B21))=0</formula>
    </cfRule>
  </conditionalFormatting>
  <conditionalFormatting sqref="B136:C147">
    <cfRule type="containsBlanks" dxfId="571" priority="85" stopIfTrue="1">
      <formula>LEN(TRIM(B136))=0</formula>
    </cfRule>
  </conditionalFormatting>
  <conditionalFormatting sqref="D162:D166 D167:G168 D169:F170">
    <cfRule type="containsBlanks" dxfId="570" priority="78" stopIfTrue="1">
      <formula>LEN(TRIM(D162))=0</formula>
    </cfRule>
  </conditionalFormatting>
  <conditionalFormatting sqref="D181:F182 D183:G184">
    <cfRule type="containsBlanks" dxfId="569" priority="77" stopIfTrue="1">
      <formula>LEN(TRIM(D181))=0</formula>
    </cfRule>
  </conditionalFormatting>
  <conditionalFormatting sqref="D59:G65 D66:F67 D68:J69">
    <cfRule type="containsBlanks" dxfId="568" priority="103" stopIfTrue="1">
      <formula>LEN(TRIM(D59))=0</formula>
    </cfRule>
  </conditionalFormatting>
  <conditionalFormatting sqref="D70:G76 D77:F78 D79:J80">
    <cfRule type="containsBlanks" dxfId="567" priority="102" stopIfTrue="1">
      <formula>LEN(TRIM(D70))=0</formula>
    </cfRule>
  </conditionalFormatting>
  <conditionalFormatting sqref="D81:G87 D88:F89 D90:J91">
    <cfRule type="containsBlanks" dxfId="566" priority="101" stopIfTrue="1">
      <formula>LEN(TRIM(D81))=0</formula>
    </cfRule>
  </conditionalFormatting>
  <conditionalFormatting sqref="D92:G98 D99:F100 D101:J102">
    <cfRule type="containsBlanks" dxfId="565" priority="49" stopIfTrue="1">
      <formula>LEN(TRIM(D92))=0</formula>
    </cfRule>
  </conditionalFormatting>
  <conditionalFormatting sqref="D103:G109 D110:F111 D112:J113">
    <cfRule type="containsBlanks" dxfId="564" priority="43" stopIfTrue="1">
      <formula>LEN(TRIM(D103))=0</formula>
    </cfRule>
  </conditionalFormatting>
  <conditionalFormatting sqref="D171:G180">
    <cfRule type="containsBlanks" dxfId="563" priority="12" stopIfTrue="1">
      <formula>LEN(TRIM(D171))=0</formula>
    </cfRule>
  </conditionalFormatting>
  <conditionalFormatting sqref="D188:G191 D192:F193 D194:G195">
    <cfRule type="containsBlanks" dxfId="562" priority="76" stopIfTrue="1">
      <formula>LEN(TRIM(D188))=0</formula>
    </cfRule>
  </conditionalFormatting>
  <conditionalFormatting sqref="D200:G202 D203:F204 D205:J206">
    <cfRule type="containsBlanks" dxfId="561" priority="75" stopIfTrue="1">
      <formula>LEN(TRIM(D200))=0</formula>
    </cfRule>
  </conditionalFormatting>
  <conditionalFormatting sqref="D207:G213 D214:F215 D216:J217">
    <cfRule type="containsBlanks" dxfId="560" priority="37" stopIfTrue="1">
      <formula>LEN(TRIM(D207))=0</formula>
    </cfRule>
  </conditionalFormatting>
  <conditionalFormatting sqref="D218:G224 D225:F226 D227:J228">
    <cfRule type="containsBlanks" dxfId="559" priority="30" stopIfTrue="1">
      <formula>LEN(TRIM(D218))=0</formula>
    </cfRule>
  </conditionalFormatting>
  <conditionalFormatting sqref="D47:J53 D54:F55 H54:J55 D56:J58">
    <cfRule type="containsBlanks" dxfId="558" priority="104" stopIfTrue="1">
      <formula>LEN(TRIM(D47))=0</formula>
    </cfRule>
  </conditionalFormatting>
  <conditionalFormatting sqref="D185:J187">
    <cfRule type="containsBlanks" dxfId="557" priority="7" stopIfTrue="1">
      <formula>LEN(TRIM(D185))=0</formula>
    </cfRule>
  </conditionalFormatting>
  <conditionalFormatting sqref="D196:J199">
    <cfRule type="containsBlanks" dxfId="556" priority="1" stopIfTrue="1">
      <formula>LEN(TRIM(D196))=0</formula>
    </cfRule>
  </conditionalFormatting>
  <conditionalFormatting sqref="E21:E32">
    <cfRule type="containsBlanks" dxfId="555" priority="110" stopIfTrue="1">
      <formula>LEN(TRIM(E21))=0</formula>
    </cfRule>
  </conditionalFormatting>
  <conditionalFormatting sqref="E136:E147">
    <cfRule type="containsBlanks" dxfId="554" priority="84" stopIfTrue="1">
      <formula>LEN(TRIM(E136))=0</formula>
    </cfRule>
  </conditionalFormatting>
  <conditionalFormatting sqref="E165:G166">
    <cfRule type="containsBlanks" dxfId="553" priority="14" stopIfTrue="1">
      <formula>LEN(TRIM(E165))=0</formula>
    </cfRule>
  </conditionalFormatting>
  <conditionalFormatting sqref="E162:J164">
    <cfRule type="containsBlanks" dxfId="552" priority="20" stopIfTrue="1">
      <formula>LEN(TRIM(E162))=0</formula>
    </cfRule>
  </conditionalFormatting>
  <conditionalFormatting sqref="F5:H13">
    <cfRule type="containsBlanks" dxfId="551" priority="50" stopIfTrue="1">
      <formula>LEN(TRIM(F5))=0</formula>
    </cfRule>
  </conditionalFormatting>
  <conditionalFormatting sqref="F120:H128">
    <cfRule type="containsBlanks" dxfId="550" priority="61" stopIfTrue="1">
      <formula>LEN(TRIM(F120))=0</formula>
    </cfRule>
  </conditionalFormatting>
  <conditionalFormatting sqref="H59:J67">
    <cfRule type="containsBlanks" dxfId="549" priority="60" stopIfTrue="1">
      <formula>LEN(TRIM(H59))=0</formula>
    </cfRule>
  </conditionalFormatting>
  <conditionalFormatting sqref="H70:J78">
    <cfRule type="containsBlanks" dxfId="548" priority="59" stopIfTrue="1">
      <formula>LEN(TRIM(H70))=0</formula>
    </cfRule>
  </conditionalFormatting>
  <conditionalFormatting sqref="H81:J89">
    <cfRule type="containsBlanks" dxfId="547" priority="58" stopIfTrue="1">
      <formula>LEN(TRIM(H81))=0</formula>
    </cfRule>
  </conditionalFormatting>
  <conditionalFormatting sqref="H92:J100">
    <cfRule type="containsBlanks" dxfId="546" priority="44" stopIfTrue="1">
      <formula>LEN(TRIM(H92))=0</formula>
    </cfRule>
  </conditionalFormatting>
  <conditionalFormatting sqref="H103:J111">
    <cfRule type="containsBlanks" dxfId="545" priority="38" stopIfTrue="1">
      <formula>LEN(TRIM(H103))=0</formula>
    </cfRule>
  </conditionalFormatting>
  <conditionalFormatting sqref="H165:J184">
    <cfRule type="containsBlanks" dxfId="544" priority="13" stopIfTrue="1">
      <formula>LEN(TRIM(H165))=0</formula>
    </cfRule>
  </conditionalFormatting>
  <conditionalFormatting sqref="H188:J195">
    <cfRule type="containsBlanks" dxfId="543" priority="53" stopIfTrue="1">
      <formula>LEN(TRIM(H188))=0</formula>
    </cfRule>
  </conditionalFormatting>
  <conditionalFormatting sqref="H200:J204">
    <cfRule type="containsBlanks" dxfId="542" priority="52" stopIfTrue="1">
      <formula>LEN(TRIM(H200))=0</formula>
    </cfRule>
  </conditionalFormatting>
  <conditionalFormatting sqref="H207:J215">
    <cfRule type="containsBlanks" dxfId="541" priority="31" stopIfTrue="1">
      <formula>LEN(TRIM(H207))=0</formula>
    </cfRule>
  </conditionalFormatting>
  <conditionalFormatting sqref="H218:J226">
    <cfRule type="containsBlanks" dxfId="540" priority="24" stopIfTrue="1">
      <formula>LEN(TRIM(H218))=0</formula>
    </cfRule>
  </conditionalFormatting>
  <conditionalFormatting sqref="K5:L13">
    <cfRule type="containsBlanks" dxfId="539" priority="51" stopIfTrue="1">
      <formula>LEN(TRIM(K5))=0</formula>
    </cfRule>
  </conditionalFormatting>
  <conditionalFormatting sqref="K120:L128">
    <cfRule type="containsBlanks" dxfId="538" priority="87" stopIfTrue="1">
      <formula>LEN(TRIM(K120))=0</formula>
    </cfRule>
  </conditionalFormatting>
  <conditionalFormatting sqref="L47:L113">
    <cfRule type="containsBlanks" dxfId="537" priority="39" stopIfTrue="1">
      <formula>LEN(TRIM(L47))=0</formula>
    </cfRule>
  </conditionalFormatting>
  <conditionalFormatting sqref="L162:L228">
    <cfRule type="containsBlanks" dxfId="536" priority="11" stopIfTrue="1">
      <formula>LEN(TRIM(L162))=0</formula>
    </cfRule>
  </conditionalFormatting>
  <conditionalFormatting sqref="O47:Q113">
    <cfRule type="containsBlanks" dxfId="535" priority="40" stopIfTrue="1">
      <formula>LEN(TRIM(O47))=0</formula>
    </cfRule>
  </conditionalFormatting>
  <conditionalFormatting sqref="O162:Q228">
    <cfRule type="containsBlanks" dxfId="534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1AF551B3-C3E5-49D7-AF15-6EAFDE66C293}">
      <formula1>$V$3:$V$5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/>
  <dimension ref="A1:AB229"/>
  <sheetViews>
    <sheetView topLeftCell="A100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533" priority="105" stopIfTrue="1">
      <formula>LEN(TRIM(A37))=0</formula>
    </cfRule>
  </conditionalFormatting>
  <conditionalFormatting sqref="A152:F157">
    <cfRule type="containsBlanks" dxfId="532" priority="79" stopIfTrue="1">
      <formula>LEN(TRIM(A152))=0</formula>
    </cfRule>
  </conditionalFormatting>
  <conditionalFormatting sqref="B21:C32">
    <cfRule type="containsBlanks" dxfId="531" priority="111" stopIfTrue="1">
      <formula>LEN(TRIM(B21))=0</formula>
    </cfRule>
  </conditionalFormatting>
  <conditionalFormatting sqref="B136:C147">
    <cfRule type="containsBlanks" dxfId="530" priority="85" stopIfTrue="1">
      <formula>LEN(TRIM(B136))=0</formula>
    </cfRule>
  </conditionalFormatting>
  <conditionalFormatting sqref="D162:D166 D167:G168 D169:F170">
    <cfRule type="containsBlanks" dxfId="529" priority="78" stopIfTrue="1">
      <formula>LEN(TRIM(D162))=0</formula>
    </cfRule>
  </conditionalFormatting>
  <conditionalFormatting sqref="D181:F182 D183:G184">
    <cfRule type="containsBlanks" dxfId="528" priority="77" stopIfTrue="1">
      <formula>LEN(TRIM(D181))=0</formula>
    </cfRule>
  </conditionalFormatting>
  <conditionalFormatting sqref="D59:G65 D66:F67 D68:J69">
    <cfRule type="containsBlanks" dxfId="527" priority="103" stopIfTrue="1">
      <formula>LEN(TRIM(D59))=0</formula>
    </cfRule>
  </conditionalFormatting>
  <conditionalFormatting sqref="D70:G76 D77:F78 D79:J80">
    <cfRule type="containsBlanks" dxfId="526" priority="102" stopIfTrue="1">
      <formula>LEN(TRIM(D70))=0</formula>
    </cfRule>
  </conditionalFormatting>
  <conditionalFormatting sqref="D81:G87 D88:F89 D90:J91">
    <cfRule type="containsBlanks" dxfId="525" priority="101" stopIfTrue="1">
      <formula>LEN(TRIM(D81))=0</formula>
    </cfRule>
  </conditionalFormatting>
  <conditionalFormatting sqref="D92:G98 D99:F100 D101:J102">
    <cfRule type="containsBlanks" dxfId="524" priority="49" stopIfTrue="1">
      <formula>LEN(TRIM(D92))=0</formula>
    </cfRule>
  </conditionalFormatting>
  <conditionalFormatting sqref="D103:G109 D110:F111 D112:J113">
    <cfRule type="containsBlanks" dxfId="523" priority="43" stopIfTrue="1">
      <formula>LEN(TRIM(D103))=0</formula>
    </cfRule>
  </conditionalFormatting>
  <conditionalFormatting sqref="D171:G180">
    <cfRule type="containsBlanks" dxfId="522" priority="12" stopIfTrue="1">
      <formula>LEN(TRIM(D171))=0</formula>
    </cfRule>
  </conditionalFormatting>
  <conditionalFormatting sqref="D188:G191 D192:F193 D194:G195">
    <cfRule type="containsBlanks" dxfId="521" priority="76" stopIfTrue="1">
      <formula>LEN(TRIM(D188))=0</formula>
    </cfRule>
  </conditionalFormatting>
  <conditionalFormatting sqref="D200:G202 D203:F204 D205:J206">
    <cfRule type="containsBlanks" dxfId="520" priority="75" stopIfTrue="1">
      <formula>LEN(TRIM(D200))=0</formula>
    </cfRule>
  </conditionalFormatting>
  <conditionalFormatting sqref="D207:G213 D214:F215 D216:J217">
    <cfRule type="containsBlanks" dxfId="519" priority="37" stopIfTrue="1">
      <formula>LEN(TRIM(D207))=0</formula>
    </cfRule>
  </conditionalFormatting>
  <conditionalFormatting sqref="D218:G224 D225:F226 D227:J228">
    <cfRule type="containsBlanks" dxfId="518" priority="30" stopIfTrue="1">
      <formula>LEN(TRIM(D218))=0</formula>
    </cfRule>
  </conditionalFormatting>
  <conditionalFormatting sqref="D47:J53 D54:F55 H54:J55 D56:J58">
    <cfRule type="containsBlanks" dxfId="517" priority="104" stopIfTrue="1">
      <formula>LEN(TRIM(D47))=0</formula>
    </cfRule>
  </conditionalFormatting>
  <conditionalFormatting sqref="D185:J187">
    <cfRule type="containsBlanks" dxfId="516" priority="7" stopIfTrue="1">
      <formula>LEN(TRIM(D185))=0</formula>
    </cfRule>
  </conditionalFormatting>
  <conditionalFormatting sqref="D196:J199">
    <cfRule type="containsBlanks" dxfId="515" priority="1" stopIfTrue="1">
      <formula>LEN(TRIM(D196))=0</formula>
    </cfRule>
  </conditionalFormatting>
  <conditionalFormatting sqref="E21:E32">
    <cfRule type="containsBlanks" dxfId="514" priority="110" stopIfTrue="1">
      <formula>LEN(TRIM(E21))=0</formula>
    </cfRule>
  </conditionalFormatting>
  <conditionalFormatting sqref="E136:E147">
    <cfRule type="containsBlanks" dxfId="513" priority="84" stopIfTrue="1">
      <formula>LEN(TRIM(E136))=0</formula>
    </cfRule>
  </conditionalFormatting>
  <conditionalFormatting sqref="E165:G166">
    <cfRule type="containsBlanks" dxfId="512" priority="14" stopIfTrue="1">
      <formula>LEN(TRIM(E165))=0</formula>
    </cfRule>
  </conditionalFormatting>
  <conditionalFormatting sqref="E162:J164">
    <cfRule type="containsBlanks" dxfId="511" priority="20" stopIfTrue="1">
      <formula>LEN(TRIM(E162))=0</formula>
    </cfRule>
  </conditionalFormatting>
  <conditionalFormatting sqref="F5:H13">
    <cfRule type="containsBlanks" dxfId="510" priority="50" stopIfTrue="1">
      <formula>LEN(TRIM(F5))=0</formula>
    </cfRule>
  </conditionalFormatting>
  <conditionalFormatting sqref="F120:H128">
    <cfRule type="containsBlanks" dxfId="509" priority="61" stopIfTrue="1">
      <formula>LEN(TRIM(F120))=0</formula>
    </cfRule>
  </conditionalFormatting>
  <conditionalFormatting sqref="H59:J67">
    <cfRule type="containsBlanks" dxfId="508" priority="60" stopIfTrue="1">
      <formula>LEN(TRIM(H59))=0</formula>
    </cfRule>
  </conditionalFormatting>
  <conditionalFormatting sqref="H70:J78">
    <cfRule type="containsBlanks" dxfId="507" priority="59" stopIfTrue="1">
      <formula>LEN(TRIM(H70))=0</formula>
    </cfRule>
  </conditionalFormatting>
  <conditionalFormatting sqref="H81:J89">
    <cfRule type="containsBlanks" dxfId="506" priority="58" stopIfTrue="1">
      <formula>LEN(TRIM(H81))=0</formula>
    </cfRule>
  </conditionalFormatting>
  <conditionalFormatting sqref="H92:J100">
    <cfRule type="containsBlanks" dxfId="505" priority="44" stopIfTrue="1">
      <formula>LEN(TRIM(H92))=0</formula>
    </cfRule>
  </conditionalFormatting>
  <conditionalFormatting sqref="H103:J111">
    <cfRule type="containsBlanks" dxfId="504" priority="38" stopIfTrue="1">
      <formula>LEN(TRIM(H103))=0</formula>
    </cfRule>
  </conditionalFormatting>
  <conditionalFormatting sqref="H165:J184">
    <cfRule type="containsBlanks" dxfId="503" priority="13" stopIfTrue="1">
      <formula>LEN(TRIM(H165))=0</formula>
    </cfRule>
  </conditionalFormatting>
  <conditionalFormatting sqref="H188:J195">
    <cfRule type="containsBlanks" dxfId="502" priority="53" stopIfTrue="1">
      <formula>LEN(TRIM(H188))=0</formula>
    </cfRule>
  </conditionalFormatting>
  <conditionalFormatting sqref="H200:J204">
    <cfRule type="containsBlanks" dxfId="501" priority="52" stopIfTrue="1">
      <formula>LEN(TRIM(H200))=0</formula>
    </cfRule>
  </conditionalFormatting>
  <conditionalFormatting sqref="H207:J215">
    <cfRule type="containsBlanks" dxfId="500" priority="31" stopIfTrue="1">
      <formula>LEN(TRIM(H207))=0</formula>
    </cfRule>
  </conditionalFormatting>
  <conditionalFormatting sqref="H218:J226">
    <cfRule type="containsBlanks" dxfId="499" priority="24" stopIfTrue="1">
      <formula>LEN(TRIM(H218))=0</formula>
    </cfRule>
  </conditionalFormatting>
  <conditionalFormatting sqref="K5:L13">
    <cfRule type="containsBlanks" dxfId="498" priority="51" stopIfTrue="1">
      <formula>LEN(TRIM(K5))=0</formula>
    </cfRule>
  </conditionalFormatting>
  <conditionalFormatting sqref="K120:L128">
    <cfRule type="containsBlanks" dxfId="497" priority="87" stopIfTrue="1">
      <formula>LEN(TRIM(K120))=0</formula>
    </cfRule>
  </conditionalFormatting>
  <conditionalFormatting sqref="L47:L113">
    <cfRule type="containsBlanks" dxfId="496" priority="39" stopIfTrue="1">
      <formula>LEN(TRIM(L47))=0</formula>
    </cfRule>
  </conditionalFormatting>
  <conditionalFormatting sqref="L162:L228">
    <cfRule type="containsBlanks" dxfId="495" priority="11" stopIfTrue="1">
      <formula>LEN(TRIM(L162))=0</formula>
    </cfRule>
  </conditionalFormatting>
  <conditionalFormatting sqref="O47:Q113">
    <cfRule type="containsBlanks" dxfId="494" priority="40" stopIfTrue="1">
      <formula>LEN(TRIM(O47))=0</formula>
    </cfRule>
  </conditionalFormatting>
  <conditionalFormatting sqref="O162:Q228">
    <cfRule type="containsBlanks" dxfId="493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785C0D83-DE04-4AD7-9D26-2EBAF489731E}">
      <formula1>$V$3:$V$5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/>
  <dimension ref="A1:AB229"/>
  <sheetViews>
    <sheetView topLeftCell="A100" zoomScale="70" zoomScaleNormal="70" workbookViewId="0">
      <selection sqref="A1:XFD1048576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473" t="s">
        <v>61</v>
      </c>
      <c r="B120" s="474"/>
      <c r="C120" s="474"/>
      <c r="D120" s="474"/>
      <c r="E120" s="474"/>
      <c r="F120" s="475"/>
      <c r="G120" s="476"/>
      <c r="H120" s="477"/>
      <c r="I120" s="480" t="s">
        <v>87</v>
      </c>
      <c r="J120" s="480"/>
      <c r="K120" s="475"/>
      <c r="L120" s="477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289" t="s">
        <v>7</v>
      </c>
      <c r="B121" s="290"/>
      <c r="C121" s="290"/>
      <c r="D121" s="290"/>
      <c r="E121" s="290"/>
      <c r="F121" s="448"/>
      <c r="G121" s="449"/>
      <c r="H121" s="450"/>
      <c r="I121" s="452" t="s">
        <v>88</v>
      </c>
      <c r="J121" s="452"/>
      <c r="K121" s="448"/>
      <c r="L121" s="450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51" t="s">
        <v>44</v>
      </c>
      <c r="B122" s="452"/>
      <c r="C122" s="452"/>
      <c r="D122" s="452"/>
      <c r="E122" s="453"/>
      <c r="F122" s="448"/>
      <c r="G122" s="449"/>
      <c r="H122" s="450"/>
      <c r="I122" s="452" t="s">
        <v>88</v>
      </c>
      <c r="J122" s="452"/>
      <c r="K122" s="448"/>
      <c r="L122" s="450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51" t="s">
        <v>63</v>
      </c>
      <c r="B123" s="452"/>
      <c r="C123" s="452"/>
      <c r="D123" s="452"/>
      <c r="E123" s="453"/>
      <c r="F123" s="434"/>
      <c r="G123" s="435"/>
      <c r="H123" s="436"/>
      <c r="I123" s="452" t="s">
        <v>88</v>
      </c>
      <c r="J123" s="452"/>
      <c r="K123" s="434"/>
      <c r="L123" s="43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5" thickBot="1">
      <c r="A124" s="437" t="s">
        <v>63</v>
      </c>
      <c r="B124" s="438"/>
      <c r="C124" s="438"/>
      <c r="D124" s="438"/>
      <c r="E124" s="439"/>
      <c r="F124" s="440"/>
      <c r="G124" s="441"/>
      <c r="H124" s="442"/>
      <c r="I124" s="461" t="s">
        <v>88</v>
      </c>
      <c r="J124" s="462"/>
      <c r="K124" s="440"/>
      <c r="L124" s="442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5" hidden="1" thickBot="1">
      <c r="A125" s="229"/>
      <c r="B125" s="230"/>
      <c r="C125" s="230"/>
      <c r="D125" s="230"/>
      <c r="E125" s="230"/>
      <c r="F125" s="231"/>
      <c r="G125" s="231"/>
      <c r="H125" s="231"/>
      <c r="I125" s="230"/>
      <c r="J125" s="230"/>
      <c r="K125" s="231"/>
      <c r="L125" s="232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5" hidden="1" thickBot="1">
      <c r="A126" s="229"/>
      <c r="B126" s="230"/>
      <c r="C126" s="230"/>
      <c r="D126" s="230"/>
      <c r="E126" s="230"/>
      <c r="F126" s="231"/>
      <c r="G126" s="231"/>
      <c r="H126" s="231"/>
      <c r="I126" s="230"/>
      <c r="J126" s="230"/>
      <c r="K126" s="231"/>
      <c r="L126" s="232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5" hidden="1" thickBot="1">
      <c r="A127" s="229"/>
      <c r="B127" s="230"/>
      <c r="C127" s="230"/>
      <c r="D127" s="230"/>
      <c r="E127" s="230"/>
      <c r="F127" s="231"/>
      <c r="G127" s="231"/>
      <c r="H127" s="231"/>
      <c r="I127" s="230"/>
      <c r="J127" s="230"/>
      <c r="K127" s="231"/>
      <c r="L127" s="232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5" hidden="1" thickBot="1">
      <c r="A128" s="229"/>
      <c r="B128" s="230"/>
      <c r="C128" s="230"/>
      <c r="D128" s="230"/>
      <c r="E128" s="230"/>
      <c r="F128" s="231"/>
      <c r="G128" s="231"/>
      <c r="H128" s="231"/>
      <c r="I128" s="230"/>
      <c r="J128" s="230"/>
      <c r="K128" s="231"/>
      <c r="L128" s="232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77"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492" priority="105" stopIfTrue="1">
      <formula>LEN(TRIM(A37))=0</formula>
    </cfRule>
  </conditionalFormatting>
  <conditionalFormatting sqref="A152:F157">
    <cfRule type="containsBlanks" dxfId="491" priority="79" stopIfTrue="1">
      <formula>LEN(TRIM(A152))=0</formula>
    </cfRule>
  </conditionalFormatting>
  <conditionalFormatting sqref="B21:C32">
    <cfRule type="containsBlanks" dxfId="490" priority="111" stopIfTrue="1">
      <formula>LEN(TRIM(B21))=0</formula>
    </cfRule>
  </conditionalFormatting>
  <conditionalFormatting sqref="B136:C147">
    <cfRule type="containsBlanks" dxfId="489" priority="85" stopIfTrue="1">
      <formula>LEN(TRIM(B136))=0</formula>
    </cfRule>
  </conditionalFormatting>
  <conditionalFormatting sqref="D162:D166 D167:G168 D169:F170">
    <cfRule type="containsBlanks" dxfId="488" priority="78" stopIfTrue="1">
      <formula>LEN(TRIM(D162))=0</formula>
    </cfRule>
  </conditionalFormatting>
  <conditionalFormatting sqref="D181:F182 D183:G184">
    <cfRule type="containsBlanks" dxfId="487" priority="77" stopIfTrue="1">
      <formula>LEN(TRIM(D181))=0</formula>
    </cfRule>
  </conditionalFormatting>
  <conditionalFormatting sqref="D59:G65 D66:F67 D68:J69">
    <cfRule type="containsBlanks" dxfId="486" priority="103" stopIfTrue="1">
      <formula>LEN(TRIM(D59))=0</formula>
    </cfRule>
  </conditionalFormatting>
  <conditionalFormatting sqref="D70:G76 D77:F78 D79:J80">
    <cfRule type="containsBlanks" dxfId="485" priority="102" stopIfTrue="1">
      <formula>LEN(TRIM(D70))=0</formula>
    </cfRule>
  </conditionalFormatting>
  <conditionalFormatting sqref="D81:G87 D88:F89 D90:J91">
    <cfRule type="containsBlanks" dxfId="484" priority="101" stopIfTrue="1">
      <formula>LEN(TRIM(D81))=0</formula>
    </cfRule>
  </conditionalFormatting>
  <conditionalFormatting sqref="D92:G98 D99:F100 D101:J102">
    <cfRule type="containsBlanks" dxfId="483" priority="49" stopIfTrue="1">
      <formula>LEN(TRIM(D92))=0</formula>
    </cfRule>
  </conditionalFormatting>
  <conditionalFormatting sqref="D103:G109 D110:F111 D112:J113">
    <cfRule type="containsBlanks" dxfId="482" priority="43" stopIfTrue="1">
      <formula>LEN(TRIM(D103))=0</formula>
    </cfRule>
  </conditionalFormatting>
  <conditionalFormatting sqref="D171:G180">
    <cfRule type="containsBlanks" dxfId="481" priority="12" stopIfTrue="1">
      <formula>LEN(TRIM(D171))=0</formula>
    </cfRule>
  </conditionalFormatting>
  <conditionalFormatting sqref="D188:G191 D192:F193 D194:G195">
    <cfRule type="containsBlanks" dxfId="480" priority="76" stopIfTrue="1">
      <formula>LEN(TRIM(D188))=0</formula>
    </cfRule>
  </conditionalFormatting>
  <conditionalFormatting sqref="D200:G202 D203:F204 D205:J206">
    <cfRule type="containsBlanks" dxfId="479" priority="75" stopIfTrue="1">
      <formula>LEN(TRIM(D200))=0</formula>
    </cfRule>
  </conditionalFormatting>
  <conditionalFormatting sqref="D207:G213 D214:F215 D216:J217">
    <cfRule type="containsBlanks" dxfId="478" priority="37" stopIfTrue="1">
      <formula>LEN(TRIM(D207))=0</formula>
    </cfRule>
  </conditionalFormatting>
  <conditionalFormatting sqref="D218:G224 D225:F226 D227:J228">
    <cfRule type="containsBlanks" dxfId="477" priority="30" stopIfTrue="1">
      <formula>LEN(TRIM(D218))=0</formula>
    </cfRule>
  </conditionalFormatting>
  <conditionalFormatting sqref="D47:J53 D54:F55 H54:J55 D56:J58">
    <cfRule type="containsBlanks" dxfId="476" priority="104" stopIfTrue="1">
      <formula>LEN(TRIM(D47))=0</formula>
    </cfRule>
  </conditionalFormatting>
  <conditionalFormatting sqref="D185:J187">
    <cfRule type="containsBlanks" dxfId="475" priority="7" stopIfTrue="1">
      <formula>LEN(TRIM(D185))=0</formula>
    </cfRule>
  </conditionalFormatting>
  <conditionalFormatting sqref="D196:J199">
    <cfRule type="containsBlanks" dxfId="474" priority="1" stopIfTrue="1">
      <formula>LEN(TRIM(D196))=0</formula>
    </cfRule>
  </conditionalFormatting>
  <conditionalFormatting sqref="E21:E32">
    <cfRule type="containsBlanks" dxfId="473" priority="110" stopIfTrue="1">
      <formula>LEN(TRIM(E21))=0</formula>
    </cfRule>
  </conditionalFormatting>
  <conditionalFormatting sqref="E136:E147">
    <cfRule type="containsBlanks" dxfId="472" priority="84" stopIfTrue="1">
      <formula>LEN(TRIM(E136))=0</formula>
    </cfRule>
  </conditionalFormatting>
  <conditionalFormatting sqref="E165:G166">
    <cfRule type="containsBlanks" dxfId="471" priority="14" stopIfTrue="1">
      <formula>LEN(TRIM(E165))=0</formula>
    </cfRule>
  </conditionalFormatting>
  <conditionalFormatting sqref="E162:J164">
    <cfRule type="containsBlanks" dxfId="470" priority="20" stopIfTrue="1">
      <formula>LEN(TRIM(E162))=0</formula>
    </cfRule>
  </conditionalFormatting>
  <conditionalFormatting sqref="F5:H13">
    <cfRule type="containsBlanks" dxfId="469" priority="50" stopIfTrue="1">
      <formula>LEN(TRIM(F5))=0</formula>
    </cfRule>
  </conditionalFormatting>
  <conditionalFormatting sqref="F120:H128">
    <cfRule type="containsBlanks" dxfId="468" priority="61" stopIfTrue="1">
      <formula>LEN(TRIM(F120))=0</formula>
    </cfRule>
  </conditionalFormatting>
  <conditionalFormatting sqref="H59:J67">
    <cfRule type="containsBlanks" dxfId="467" priority="60" stopIfTrue="1">
      <formula>LEN(TRIM(H59))=0</formula>
    </cfRule>
  </conditionalFormatting>
  <conditionalFormatting sqref="H70:J78">
    <cfRule type="containsBlanks" dxfId="466" priority="59" stopIfTrue="1">
      <formula>LEN(TRIM(H70))=0</formula>
    </cfRule>
  </conditionalFormatting>
  <conditionalFormatting sqref="H81:J89">
    <cfRule type="containsBlanks" dxfId="465" priority="58" stopIfTrue="1">
      <formula>LEN(TRIM(H81))=0</formula>
    </cfRule>
  </conditionalFormatting>
  <conditionalFormatting sqref="H92:J100">
    <cfRule type="containsBlanks" dxfId="464" priority="44" stopIfTrue="1">
      <formula>LEN(TRIM(H92))=0</formula>
    </cfRule>
  </conditionalFormatting>
  <conditionalFormatting sqref="H103:J111">
    <cfRule type="containsBlanks" dxfId="463" priority="38" stopIfTrue="1">
      <formula>LEN(TRIM(H103))=0</formula>
    </cfRule>
  </conditionalFormatting>
  <conditionalFormatting sqref="H165:J184">
    <cfRule type="containsBlanks" dxfId="462" priority="13" stopIfTrue="1">
      <formula>LEN(TRIM(H165))=0</formula>
    </cfRule>
  </conditionalFormatting>
  <conditionalFormatting sqref="H188:J195">
    <cfRule type="containsBlanks" dxfId="461" priority="53" stopIfTrue="1">
      <formula>LEN(TRIM(H188))=0</formula>
    </cfRule>
  </conditionalFormatting>
  <conditionalFormatting sqref="H200:J204">
    <cfRule type="containsBlanks" dxfId="460" priority="52" stopIfTrue="1">
      <formula>LEN(TRIM(H200))=0</formula>
    </cfRule>
  </conditionalFormatting>
  <conditionalFormatting sqref="H207:J215">
    <cfRule type="containsBlanks" dxfId="459" priority="31" stopIfTrue="1">
      <formula>LEN(TRIM(H207))=0</formula>
    </cfRule>
  </conditionalFormatting>
  <conditionalFormatting sqref="H218:J226">
    <cfRule type="containsBlanks" dxfId="458" priority="24" stopIfTrue="1">
      <formula>LEN(TRIM(H218))=0</formula>
    </cfRule>
  </conditionalFormatting>
  <conditionalFormatting sqref="K5:L13">
    <cfRule type="containsBlanks" dxfId="457" priority="51" stopIfTrue="1">
      <formula>LEN(TRIM(K5))=0</formula>
    </cfRule>
  </conditionalFormatting>
  <conditionalFormatting sqref="K120:L128">
    <cfRule type="containsBlanks" dxfId="456" priority="87" stopIfTrue="1">
      <formula>LEN(TRIM(K120))=0</formula>
    </cfRule>
  </conditionalFormatting>
  <conditionalFormatting sqref="L47:L113">
    <cfRule type="containsBlanks" dxfId="455" priority="39" stopIfTrue="1">
      <formula>LEN(TRIM(L47))=0</formula>
    </cfRule>
  </conditionalFormatting>
  <conditionalFormatting sqref="L162:L228">
    <cfRule type="containsBlanks" dxfId="454" priority="11" stopIfTrue="1">
      <formula>LEN(TRIM(L162))=0</formula>
    </cfRule>
  </conditionalFormatting>
  <conditionalFormatting sqref="O47:Q113">
    <cfRule type="containsBlanks" dxfId="453" priority="40" stopIfTrue="1">
      <formula>LEN(TRIM(O47))=0</formula>
    </cfRule>
  </conditionalFormatting>
  <conditionalFormatting sqref="O162:Q228">
    <cfRule type="containsBlanks" dxfId="452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CFA133ED-5886-4A03-A712-E377400D64AF}">
      <formula1>$V$3:$V$5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/>
  <dimension ref="A1:AB229"/>
  <sheetViews>
    <sheetView topLeftCell="A61" zoomScale="70" zoomScaleNormal="70" workbookViewId="0">
      <selection activeCell="L167" sqref="L167:N167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5014.9999999999991</v>
      </c>
      <c r="H3" s="214">
        <f>SUM(K21:K32)+SUM(K136:K147)</f>
        <v>2425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 thickBot="1">
      <c r="A4" s="463" t="s">
        <v>8</v>
      </c>
      <c r="B4" s="464"/>
      <c r="C4" s="464"/>
      <c r="D4" s="464"/>
      <c r="E4" s="465"/>
      <c r="F4" s="466" t="s">
        <v>34</v>
      </c>
      <c r="G4" s="466"/>
      <c r="H4" s="467"/>
      <c r="I4" s="466" t="s">
        <v>9</v>
      </c>
      <c r="J4" s="468"/>
      <c r="K4" s="469" t="s">
        <v>16</v>
      </c>
      <c r="L4" s="467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473" t="s">
        <v>61</v>
      </c>
      <c r="B5" s="474"/>
      <c r="C5" s="474"/>
      <c r="D5" s="474"/>
      <c r="E5" s="474"/>
      <c r="F5" s="475"/>
      <c r="G5" s="476"/>
      <c r="H5" s="477"/>
      <c r="I5" s="480" t="s">
        <v>87</v>
      </c>
      <c r="J5" s="480"/>
      <c r="K5" s="475"/>
      <c r="L5" s="477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289" t="s">
        <v>7</v>
      </c>
      <c r="B6" s="290"/>
      <c r="C6" s="290"/>
      <c r="D6" s="290"/>
      <c r="E6" s="290"/>
      <c r="F6" s="448"/>
      <c r="G6" s="449"/>
      <c r="H6" s="450"/>
      <c r="I6" s="452" t="s">
        <v>88</v>
      </c>
      <c r="J6" s="452"/>
      <c r="K6" s="448"/>
      <c r="L6" s="450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51" t="s">
        <v>44</v>
      </c>
      <c r="B7" s="452"/>
      <c r="C7" s="452"/>
      <c r="D7" s="452"/>
      <c r="E7" s="453"/>
      <c r="F7" s="448"/>
      <c r="G7" s="449"/>
      <c r="H7" s="450"/>
      <c r="I7" s="452" t="s">
        <v>88</v>
      </c>
      <c r="J7" s="452"/>
      <c r="K7" s="448"/>
      <c r="L7" s="450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51" t="s">
        <v>63</v>
      </c>
      <c r="B8" s="452"/>
      <c r="C8" s="452"/>
      <c r="D8" s="452"/>
      <c r="E8" s="453"/>
      <c r="F8" s="434"/>
      <c r="G8" s="435"/>
      <c r="H8" s="436"/>
      <c r="I8" s="452" t="s">
        <v>88</v>
      </c>
      <c r="J8" s="452"/>
      <c r="K8" s="434"/>
      <c r="L8" s="43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5" thickBot="1">
      <c r="A9" s="437" t="s">
        <v>63</v>
      </c>
      <c r="B9" s="438"/>
      <c r="C9" s="438"/>
      <c r="D9" s="438"/>
      <c r="E9" s="439"/>
      <c r="F9" s="440"/>
      <c r="G9" s="441"/>
      <c r="H9" s="442"/>
      <c r="I9" s="461" t="s">
        <v>88</v>
      </c>
      <c r="J9" s="462"/>
      <c r="K9" s="440"/>
      <c r="L9" s="442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5" hidden="1" thickBot="1">
      <c r="A10" s="229"/>
      <c r="B10" s="230"/>
      <c r="C10" s="230"/>
      <c r="D10" s="230"/>
      <c r="E10" s="230"/>
      <c r="F10" s="231"/>
      <c r="G10" s="231"/>
      <c r="H10" s="231"/>
      <c r="I10" s="230"/>
      <c r="J10" s="230"/>
      <c r="K10" s="231"/>
      <c r="L10" s="232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5" hidden="1" thickBot="1">
      <c r="A11" s="229"/>
      <c r="B11" s="230"/>
      <c r="C11" s="230"/>
      <c r="D11" s="230"/>
      <c r="E11" s="230"/>
      <c r="F11" s="231"/>
      <c r="G11" s="231"/>
      <c r="H11" s="231"/>
      <c r="I11" s="230"/>
      <c r="J11" s="230"/>
      <c r="K11" s="231"/>
      <c r="L11" s="232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5" hidden="1" thickBot="1">
      <c r="A12" s="229"/>
      <c r="B12" s="230"/>
      <c r="C12" s="230"/>
      <c r="D12" s="230"/>
      <c r="E12" s="230"/>
      <c r="F12" s="231"/>
      <c r="G12" s="231"/>
      <c r="H12" s="231"/>
      <c r="I12" s="230"/>
      <c r="J12" s="230"/>
      <c r="K12" s="231"/>
      <c r="L12" s="232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5" hidden="1" thickBot="1">
      <c r="A13" s="229"/>
      <c r="B13" s="230"/>
      <c r="C13" s="230"/>
      <c r="D13" s="230"/>
      <c r="E13" s="230"/>
      <c r="F13" s="231"/>
      <c r="G13" s="231"/>
      <c r="H13" s="231"/>
      <c r="I13" s="230"/>
      <c r="J13" s="230"/>
      <c r="K13" s="231"/>
      <c r="L13" s="232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590</v>
      </c>
      <c r="K118" s="221" t="s">
        <v>52</v>
      </c>
      <c r="L118" s="222">
        <v>720</v>
      </c>
    </row>
    <row r="119" spans="1:28" ht="17.25" customHeight="1" thickBot="1">
      <c r="A119" s="463" t="s">
        <v>8</v>
      </c>
      <c r="B119" s="464"/>
      <c r="C119" s="464"/>
      <c r="D119" s="464"/>
      <c r="E119" s="465"/>
      <c r="F119" s="466" t="s">
        <v>34</v>
      </c>
      <c r="G119" s="466"/>
      <c r="H119" s="467"/>
      <c r="I119" s="466" t="s">
        <v>9</v>
      </c>
      <c r="J119" s="468"/>
      <c r="K119" s="469" t="s">
        <v>16</v>
      </c>
      <c r="L119" s="467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7.25" customHeight="1">
      <c r="A120" s="452" t="s">
        <v>61</v>
      </c>
      <c r="B120" s="452"/>
      <c r="C120" s="452"/>
      <c r="D120" s="452"/>
      <c r="E120" s="452"/>
      <c r="F120" s="435" t="s">
        <v>146</v>
      </c>
      <c r="G120" s="435"/>
      <c r="H120" s="435"/>
      <c r="I120" s="452" t="s">
        <v>87</v>
      </c>
      <c r="J120" s="452"/>
      <c r="K120" s="435" t="s">
        <v>94</v>
      </c>
      <c r="L120" s="435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7.25" customHeight="1">
      <c r="A121" s="453" t="s">
        <v>7</v>
      </c>
      <c r="B121" s="474"/>
      <c r="C121" s="474"/>
      <c r="D121" s="474"/>
      <c r="E121" s="490"/>
      <c r="F121" s="435" t="s">
        <v>90</v>
      </c>
      <c r="G121" s="435"/>
      <c r="H121" s="435"/>
      <c r="I121" s="452" t="s">
        <v>88</v>
      </c>
      <c r="J121" s="452"/>
      <c r="K121" s="435" t="s">
        <v>149</v>
      </c>
      <c r="L121" s="435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7.25" customHeight="1">
      <c r="A122" s="452" t="s">
        <v>44</v>
      </c>
      <c r="B122" s="452"/>
      <c r="C122" s="452"/>
      <c r="D122" s="452"/>
      <c r="E122" s="452"/>
      <c r="F122" s="435"/>
      <c r="G122" s="435"/>
      <c r="H122" s="435"/>
      <c r="I122" s="452" t="s">
        <v>88</v>
      </c>
      <c r="J122" s="452"/>
      <c r="K122" s="435" t="s">
        <v>150</v>
      </c>
      <c r="L122" s="435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7.25" customHeight="1" thickBot="1">
      <c r="A123" s="452" t="s">
        <v>63</v>
      </c>
      <c r="B123" s="452"/>
      <c r="C123" s="452"/>
      <c r="D123" s="452"/>
      <c r="E123" s="452"/>
      <c r="F123" s="435" t="s">
        <v>92</v>
      </c>
      <c r="G123" s="435"/>
      <c r="H123" s="435"/>
      <c r="I123" s="452" t="s">
        <v>88</v>
      </c>
      <c r="J123" s="452"/>
      <c r="K123" s="435" t="s">
        <v>151</v>
      </c>
      <c r="L123" s="435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7.25" customHeight="1">
      <c r="A124" s="489" t="s">
        <v>63</v>
      </c>
      <c r="B124" s="489"/>
      <c r="C124" s="489"/>
      <c r="D124" s="489"/>
      <c r="E124" s="489"/>
      <c r="F124" s="435" t="s">
        <v>147</v>
      </c>
      <c r="G124" s="435"/>
      <c r="H124" s="435"/>
      <c r="I124" s="452" t="s">
        <v>88</v>
      </c>
      <c r="J124" s="452"/>
      <c r="K124" s="435" t="s">
        <v>152</v>
      </c>
      <c r="L124" s="435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7.25" customHeight="1">
      <c r="A125" s="453" t="s">
        <v>88</v>
      </c>
      <c r="B125" s="474"/>
      <c r="C125" s="474"/>
      <c r="D125" s="474"/>
      <c r="E125" s="490"/>
      <c r="F125" s="494"/>
      <c r="G125" s="449"/>
      <c r="H125" s="495"/>
      <c r="I125" s="452" t="s">
        <v>88</v>
      </c>
      <c r="J125" s="452"/>
      <c r="K125" s="494" t="s">
        <v>153</v>
      </c>
      <c r="L125" s="495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7.25" customHeight="1">
      <c r="A126" s="453" t="s">
        <v>88</v>
      </c>
      <c r="B126" s="474"/>
      <c r="C126" s="474"/>
      <c r="D126" s="474"/>
      <c r="E126" s="490"/>
      <c r="F126" s="494"/>
      <c r="G126" s="449"/>
      <c r="H126" s="495"/>
      <c r="I126" s="452" t="s">
        <v>88</v>
      </c>
      <c r="J126" s="452"/>
      <c r="K126" s="494" t="s">
        <v>154</v>
      </c>
      <c r="L126" s="495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7.25" customHeight="1">
      <c r="A127" s="491"/>
      <c r="B127" s="492"/>
      <c r="C127" s="492"/>
      <c r="D127" s="492"/>
      <c r="E127" s="493"/>
      <c r="F127" s="494"/>
      <c r="G127" s="449"/>
      <c r="H127" s="495"/>
      <c r="I127" s="452" t="s">
        <v>88</v>
      </c>
      <c r="J127" s="452"/>
      <c r="K127" s="494" t="s">
        <v>155</v>
      </c>
      <c r="L127" s="495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7.25" customHeight="1" thickBot="1">
      <c r="A128" s="491"/>
      <c r="B128" s="492"/>
      <c r="C128" s="492"/>
      <c r="D128" s="492"/>
      <c r="E128" s="493"/>
      <c r="F128" s="494"/>
      <c r="G128" s="449"/>
      <c r="H128" s="495"/>
      <c r="I128" s="452" t="s">
        <v>88</v>
      </c>
      <c r="J128" s="452"/>
      <c r="K128" s="494" t="s">
        <v>156</v>
      </c>
      <c r="L128" s="495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7.2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19.999999999999929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19.999999999999929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 t="str">
        <f>A152</f>
        <v>облепиха Русский морс</v>
      </c>
      <c r="B136" s="395">
        <v>0.83333333333333337</v>
      </c>
      <c r="C136" s="395">
        <v>0.20138888888888887</v>
      </c>
      <c r="D136" s="397">
        <f>(C136-B136+(C136&lt;B136))*24*60</f>
        <v>529.99999999999989</v>
      </c>
      <c r="E136" s="399">
        <v>590</v>
      </c>
      <c r="F136" s="401">
        <f>IF(E136=0,0,(F152/J118*60))</f>
        <v>246.61016949152543</v>
      </c>
      <c r="G136" s="372">
        <f>IF($K136=0,0,(K136*100)/(D136*$J$3/60))</f>
        <v>42.235123367198845</v>
      </c>
      <c r="H136" s="401">
        <f>P134+P141</f>
        <v>19.999999999999929</v>
      </c>
      <c r="I136" s="372">
        <f>D136-F136-P142</f>
        <v>0.38983050847457434</v>
      </c>
      <c r="J136" s="397">
        <f>(D136-H136)/60*E136</f>
        <v>5014.9999999999991</v>
      </c>
      <c r="K136" s="403">
        <f>F152</f>
        <v>2425</v>
      </c>
      <c r="L136" s="235">
        <f>IF($K136=0,0,K136/J136)</f>
        <v>0.48354935194416759</v>
      </c>
      <c r="N136" s="282" t="s">
        <v>19</v>
      </c>
      <c r="O136" s="282"/>
      <c r="P136" s="194">
        <f>SUM(U161:U172)</f>
        <v>253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253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-2589.9999999999991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9.9999999999999645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9.9999999999999645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282.99999999999989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282.99999999999989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0.48354935194416759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5014.9999999999991</v>
      </c>
      <c r="K149" s="275">
        <f>K136+K138+K140+K142+K144+K146</f>
        <v>2425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 t="s">
        <v>148</v>
      </c>
      <c r="B152" s="407"/>
      <c r="C152" s="407"/>
      <c r="D152" s="407"/>
      <c r="E152" s="408"/>
      <c r="F152" s="216">
        <v>2425</v>
      </c>
      <c r="G152" s="217">
        <v>2413</v>
      </c>
      <c r="H152" s="266"/>
      <c r="I152" s="256"/>
      <c r="J152" s="270"/>
      <c r="K152" s="258">
        <f>G152</f>
        <v>2413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2413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 t="str">
        <f>A152</f>
        <v>облепиха Русский морс</v>
      </c>
      <c r="B162" s="199">
        <f>B136</f>
        <v>0.83333333333333337</v>
      </c>
      <c r="C162" s="199">
        <f>B162+1/24</f>
        <v>0.875</v>
      </c>
      <c r="D162" s="177"/>
      <c r="E162" s="277"/>
      <c r="F162" s="331" t="s">
        <v>157</v>
      </c>
      <c r="G162" s="332"/>
      <c r="H162" s="178" t="s">
        <v>118</v>
      </c>
      <c r="I162" s="179">
        <v>0.83333333333333337</v>
      </c>
      <c r="J162" s="179">
        <v>0.84722222222222221</v>
      </c>
      <c r="K162" s="205">
        <f>(J162-I162+(J162&lt;I162))*24*60</f>
        <v>19.999999999999929</v>
      </c>
      <c r="L162" s="333"/>
      <c r="M162" s="334"/>
      <c r="N162" s="335"/>
      <c r="O162" s="211" t="str">
        <f t="shared" ref="O162:O225" si="31">IF(H162=$V$5,$F$122,"")</f>
        <v/>
      </c>
      <c r="P162" s="277"/>
      <c r="Q162" s="180"/>
      <c r="R162" s="176"/>
      <c r="S162" s="209">
        <f>IF($H162="ПЛАНОВЫЕ",$K162,0)</f>
        <v>19.999999999999929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0.875</v>
      </c>
      <c r="C163" s="200">
        <f>B163+1/24</f>
        <v>0.91666666666666663</v>
      </c>
      <c r="D163" s="181"/>
      <c r="E163" s="278"/>
      <c r="F163" s="341" t="s">
        <v>159</v>
      </c>
      <c r="G163" s="341"/>
      <c r="H163" s="182" t="s">
        <v>160</v>
      </c>
      <c r="I163" s="183">
        <v>0.84722222222222221</v>
      </c>
      <c r="J163" s="183">
        <v>0.85416666666666663</v>
      </c>
      <c r="K163" s="206">
        <f t="shared" ref="K163:K226" si="32">(J163-I163+(J163&lt;I163))*24*60</f>
        <v>9.9999999999999645</v>
      </c>
      <c r="L163" s="338"/>
      <c r="M163" s="339"/>
      <c r="N163" s="340"/>
      <c r="O163" s="212" t="str">
        <f t="shared" si="31"/>
        <v/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9.9999999999999645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 thickBot="1">
      <c r="A164" s="329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278"/>
      <c r="F164" s="341" t="s">
        <v>101</v>
      </c>
      <c r="G164" s="341"/>
      <c r="H164" s="182" t="s">
        <v>97</v>
      </c>
      <c r="I164" s="183">
        <v>0.97222222222222221</v>
      </c>
      <c r="J164" s="183">
        <v>1</v>
      </c>
      <c r="K164" s="206">
        <f t="shared" si="32"/>
        <v>40.000000000000014</v>
      </c>
      <c r="L164" s="338" t="s">
        <v>158</v>
      </c>
      <c r="M164" s="339"/>
      <c r="N164" s="340"/>
      <c r="O164" s="212" t="str">
        <f t="shared" si="31"/>
        <v/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40.000000000000014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0.95833333333333326</v>
      </c>
      <c r="C165" s="200">
        <f t="shared" si="42"/>
        <v>0.99999999999999989</v>
      </c>
      <c r="D165" s="181"/>
      <c r="E165" s="278"/>
      <c r="F165" s="341" t="s">
        <v>161</v>
      </c>
      <c r="G165" s="341"/>
      <c r="H165" s="178" t="s">
        <v>97</v>
      </c>
      <c r="I165" s="183">
        <v>8.3333333333333329E-2</v>
      </c>
      <c r="J165" s="183">
        <v>0.23124999999999998</v>
      </c>
      <c r="K165" s="206">
        <f t="shared" si="32"/>
        <v>212.99999999999997</v>
      </c>
      <c r="L165" s="338" t="s">
        <v>162</v>
      </c>
      <c r="M165" s="339"/>
      <c r="N165" s="340"/>
      <c r="O165" s="212" t="str">
        <f t="shared" si="31"/>
        <v/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212.99999999999997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0.99999999999999989</v>
      </c>
      <c r="C166" s="200">
        <f t="shared" si="42"/>
        <v>1.0416666666666665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1.0416666666666665</v>
      </c>
      <c r="C167" s="200">
        <f t="shared" si="42"/>
        <v>1.0833333333333333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1.0833333333333333</v>
      </c>
      <c r="C168" s="200">
        <f t="shared" si="42"/>
        <v>1.125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1.125</v>
      </c>
      <c r="C169" s="200">
        <f t="shared" si="42"/>
        <v>1.1666666666666667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19.999999999999929</v>
      </c>
      <c r="T229" s="210">
        <f t="shared" si="55"/>
        <v>0</v>
      </c>
      <c r="U229" s="210">
        <f t="shared" si="55"/>
        <v>253</v>
      </c>
      <c r="V229" s="210">
        <f t="shared" si="55"/>
        <v>0</v>
      </c>
      <c r="W229" s="210">
        <f t="shared" si="55"/>
        <v>9.9999999999999645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594"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7:E127"/>
    <mergeCell ref="F127:H127"/>
    <mergeCell ref="I127:J127"/>
    <mergeCell ref="K127:L127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21:E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451" priority="107" stopIfTrue="1">
      <formula>LEN(TRIM(A37))=0</formula>
    </cfRule>
  </conditionalFormatting>
  <conditionalFormatting sqref="A152:F157">
    <cfRule type="containsBlanks" dxfId="450" priority="81" stopIfTrue="1">
      <formula>LEN(TRIM(A152))=0</formula>
    </cfRule>
  </conditionalFormatting>
  <conditionalFormatting sqref="B21:C32">
    <cfRule type="containsBlanks" dxfId="449" priority="113" stopIfTrue="1">
      <formula>LEN(TRIM(B21))=0</formula>
    </cfRule>
  </conditionalFormatting>
  <conditionalFormatting sqref="B136:C147">
    <cfRule type="containsBlanks" dxfId="448" priority="87" stopIfTrue="1">
      <formula>LEN(TRIM(B136))=0</formula>
    </cfRule>
  </conditionalFormatting>
  <conditionalFormatting sqref="D162:D166 D167:G168 D169:F170">
    <cfRule type="containsBlanks" dxfId="447" priority="80" stopIfTrue="1">
      <formula>LEN(TRIM(D162))=0</formula>
    </cfRule>
  </conditionalFormatting>
  <conditionalFormatting sqref="D181:F182 D183:G184">
    <cfRule type="containsBlanks" dxfId="446" priority="79" stopIfTrue="1">
      <formula>LEN(TRIM(D181))=0</formula>
    </cfRule>
  </conditionalFormatting>
  <conditionalFormatting sqref="D59:G65 D66:F67 D68:J69">
    <cfRule type="containsBlanks" dxfId="445" priority="105" stopIfTrue="1">
      <formula>LEN(TRIM(D59))=0</formula>
    </cfRule>
  </conditionalFormatting>
  <conditionalFormatting sqref="D70:G76 D77:F78 D79:J80">
    <cfRule type="containsBlanks" dxfId="444" priority="104" stopIfTrue="1">
      <formula>LEN(TRIM(D70))=0</formula>
    </cfRule>
  </conditionalFormatting>
  <conditionalFormatting sqref="D81:G87 D88:F89 D90:J91">
    <cfRule type="containsBlanks" dxfId="443" priority="103" stopIfTrue="1">
      <formula>LEN(TRIM(D81))=0</formula>
    </cfRule>
  </conditionalFormatting>
  <conditionalFormatting sqref="D92:G98 D99:F100 D101:J102">
    <cfRule type="containsBlanks" dxfId="442" priority="51" stopIfTrue="1">
      <formula>LEN(TRIM(D92))=0</formula>
    </cfRule>
  </conditionalFormatting>
  <conditionalFormatting sqref="D103:G109 D110:F111 D112:J113">
    <cfRule type="containsBlanks" dxfId="441" priority="45" stopIfTrue="1">
      <formula>LEN(TRIM(D103))=0</formula>
    </cfRule>
  </conditionalFormatting>
  <conditionalFormatting sqref="D171:G180">
    <cfRule type="containsBlanks" dxfId="440" priority="14" stopIfTrue="1">
      <formula>LEN(TRIM(D171))=0</formula>
    </cfRule>
  </conditionalFormatting>
  <conditionalFormatting sqref="D188:G191 D192:F193 D194:G195">
    <cfRule type="containsBlanks" dxfId="439" priority="78" stopIfTrue="1">
      <formula>LEN(TRIM(D188))=0</formula>
    </cfRule>
  </conditionalFormatting>
  <conditionalFormatting sqref="D200:G202 D203:F204 D205:J206">
    <cfRule type="containsBlanks" dxfId="438" priority="77" stopIfTrue="1">
      <formula>LEN(TRIM(D200))=0</formula>
    </cfRule>
  </conditionalFormatting>
  <conditionalFormatting sqref="D207:G213 D214:F215 D216:J217">
    <cfRule type="containsBlanks" dxfId="437" priority="39" stopIfTrue="1">
      <formula>LEN(TRIM(D207))=0</formula>
    </cfRule>
  </conditionalFormatting>
  <conditionalFormatting sqref="D218:G224 D225:F226 D227:J228">
    <cfRule type="containsBlanks" dxfId="436" priority="32" stopIfTrue="1">
      <formula>LEN(TRIM(D218))=0</formula>
    </cfRule>
  </conditionalFormatting>
  <conditionalFormatting sqref="D47:J53 D54:F55 H54:J55 D56:J58">
    <cfRule type="containsBlanks" dxfId="435" priority="106" stopIfTrue="1">
      <formula>LEN(TRIM(D47))=0</formula>
    </cfRule>
  </conditionalFormatting>
  <conditionalFormatting sqref="D185:J187">
    <cfRule type="containsBlanks" dxfId="434" priority="9" stopIfTrue="1">
      <formula>LEN(TRIM(D185))=0</formula>
    </cfRule>
  </conditionalFormatting>
  <conditionalFormatting sqref="D196:J199">
    <cfRule type="containsBlanks" dxfId="433" priority="3" stopIfTrue="1">
      <formula>LEN(TRIM(D196))=0</formula>
    </cfRule>
  </conditionalFormatting>
  <conditionalFormatting sqref="E21:E32">
    <cfRule type="containsBlanks" dxfId="432" priority="112" stopIfTrue="1">
      <formula>LEN(TRIM(E21))=0</formula>
    </cfRule>
  </conditionalFormatting>
  <conditionalFormatting sqref="E136:E147">
    <cfRule type="containsBlanks" dxfId="431" priority="86" stopIfTrue="1">
      <formula>LEN(TRIM(E136))=0</formula>
    </cfRule>
  </conditionalFormatting>
  <conditionalFormatting sqref="E165:G166">
    <cfRule type="containsBlanks" dxfId="430" priority="16" stopIfTrue="1">
      <formula>LEN(TRIM(E165))=0</formula>
    </cfRule>
  </conditionalFormatting>
  <conditionalFormatting sqref="E162:J164">
    <cfRule type="containsBlanks" dxfId="429" priority="22" stopIfTrue="1">
      <formula>LEN(TRIM(E162))=0</formula>
    </cfRule>
  </conditionalFormatting>
  <conditionalFormatting sqref="F5:H13">
    <cfRule type="containsBlanks" dxfId="428" priority="52" stopIfTrue="1">
      <formula>LEN(TRIM(F5))=0</formula>
    </cfRule>
  </conditionalFormatting>
  <conditionalFormatting sqref="F120:H124 F125:F128">
    <cfRule type="containsBlanks" dxfId="427" priority="2" stopIfTrue="1">
      <formula>LEN(TRIM(F120))=0</formula>
    </cfRule>
  </conditionalFormatting>
  <conditionalFormatting sqref="H59:J67">
    <cfRule type="containsBlanks" dxfId="426" priority="62" stopIfTrue="1">
      <formula>LEN(TRIM(H59))=0</formula>
    </cfRule>
  </conditionalFormatting>
  <conditionalFormatting sqref="H70:J78">
    <cfRule type="containsBlanks" dxfId="425" priority="61" stopIfTrue="1">
      <formula>LEN(TRIM(H70))=0</formula>
    </cfRule>
  </conditionalFormatting>
  <conditionalFormatting sqref="H81:J89">
    <cfRule type="containsBlanks" dxfId="424" priority="60" stopIfTrue="1">
      <formula>LEN(TRIM(H81))=0</formula>
    </cfRule>
  </conditionalFormatting>
  <conditionalFormatting sqref="H92:J100">
    <cfRule type="containsBlanks" dxfId="423" priority="46" stopIfTrue="1">
      <formula>LEN(TRIM(H92))=0</formula>
    </cfRule>
  </conditionalFormatting>
  <conditionalFormatting sqref="H103:J111">
    <cfRule type="containsBlanks" dxfId="422" priority="40" stopIfTrue="1">
      <formula>LEN(TRIM(H103))=0</formula>
    </cfRule>
  </conditionalFormatting>
  <conditionalFormatting sqref="H165:J184">
    <cfRule type="containsBlanks" dxfId="421" priority="15" stopIfTrue="1">
      <formula>LEN(TRIM(H165))=0</formula>
    </cfRule>
  </conditionalFormatting>
  <conditionalFormatting sqref="H188:J195">
    <cfRule type="containsBlanks" dxfId="420" priority="55" stopIfTrue="1">
      <formula>LEN(TRIM(H188))=0</formula>
    </cfRule>
  </conditionalFormatting>
  <conditionalFormatting sqref="H200:J204">
    <cfRule type="containsBlanks" dxfId="419" priority="54" stopIfTrue="1">
      <formula>LEN(TRIM(H200))=0</formula>
    </cfRule>
  </conditionalFormatting>
  <conditionalFormatting sqref="H207:J215">
    <cfRule type="containsBlanks" dxfId="418" priority="33" stopIfTrue="1">
      <formula>LEN(TRIM(H207))=0</formula>
    </cfRule>
  </conditionalFormatting>
  <conditionalFormatting sqref="H218:J226">
    <cfRule type="containsBlanks" dxfId="417" priority="26" stopIfTrue="1">
      <formula>LEN(TRIM(H218))=0</formula>
    </cfRule>
  </conditionalFormatting>
  <conditionalFormatting sqref="K5:L13">
    <cfRule type="containsBlanks" dxfId="416" priority="53" stopIfTrue="1">
      <formula>LEN(TRIM(K5))=0</formula>
    </cfRule>
  </conditionalFormatting>
  <conditionalFormatting sqref="K120:L124 K125:K128">
    <cfRule type="containsBlanks" dxfId="415" priority="1" stopIfTrue="1">
      <formula>LEN(TRIM(K120))=0</formula>
    </cfRule>
  </conditionalFormatting>
  <conditionalFormatting sqref="L47:L113">
    <cfRule type="containsBlanks" dxfId="414" priority="41" stopIfTrue="1">
      <formula>LEN(TRIM(L47))=0</formula>
    </cfRule>
  </conditionalFormatting>
  <conditionalFormatting sqref="L162:L228">
    <cfRule type="containsBlanks" dxfId="413" priority="13" stopIfTrue="1">
      <formula>LEN(TRIM(L162))=0</formula>
    </cfRule>
  </conditionalFormatting>
  <conditionalFormatting sqref="O47:Q113">
    <cfRule type="containsBlanks" dxfId="412" priority="42" stopIfTrue="1">
      <formula>LEN(TRIM(O47))=0</formula>
    </cfRule>
  </conditionalFormatting>
  <conditionalFormatting sqref="O162:Q228">
    <cfRule type="containsBlanks" dxfId="411" priority="27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513ECD48-25CD-411B-8973-485B8A8A1A84}">
      <formula1>$V$3:$V$5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/>
  <dimension ref="A1:AB229"/>
  <sheetViews>
    <sheetView topLeftCell="A83" zoomScale="70" zoomScaleNormal="70" workbookViewId="0">
      <selection activeCell="A123" sqref="A123:E12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1"/>
      <c r="S1" s="291"/>
      <c r="T1" s="291"/>
      <c r="U1" s="291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2"/>
      <c r="S2" s="292"/>
      <c r="T2" s="292"/>
      <c r="U2" s="292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>
      <c r="A4" s="500" t="s">
        <v>8</v>
      </c>
      <c r="B4" s="500"/>
      <c r="C4" s="500"/>
      <c r="D4" s="500"/>
      <c r="E4" s="500"/>
      <c r="F4" s="500" t="s">
        <v>34</v>
      </c>
      <c r="G4" s="500"/>
      <c r="H4" s="500"/>
      <c r="I4" s="500" t="s">
        <v>9</v>
      </c>
      <c r="J4" s="500"/>
      <c r="K4" s="500" t="s">
        <v>16</v>
      </c>
      <c r="L4" s="500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501" t="s">
        <v>61</v>
      </c>
      <c r="B5" s="502"/>
      <c r="C5" s="502"/>
      <c r="D5" s="502"/>
      <c r="E5" s="502"/>
      <c r="F5" s="496"/>
      <c r="G5" s="496"/>
      <c r="H5" s="496"/>
      <c r="I5" s="497" t="s">
        <v>165</v>
      </c>
      <c r="J5" s="497" t="s">
        <v>165</v>
      </c>
      <c r="K5" s="496"/>
      <c r="L5" s="496"/>
      <c r="N5" s="478"/>
      <c r="O5" s="444" t="s">
        <v>29</v>
      </c>
      <c r="P5" s="445"/>
      <c r="Q5" s="445"/>
      <c r="R5" s="284"/>
      <c r="S5" s="284"/>
      <c r="T5" s="284"/>
      <c r="U5" s="225"/>
      <c r="X5" s="226"/>
    </row>
    <row r="6" spans="1:24" ht="14.25">
      <c r="A6" s="501" t="s">
        <v>7</v>
      </c>
      <c r="B6" s="502"/>
      <c r="C6" s="502"/>
      <c r="D6" s="502"/>
      <c r="E6" s="503"/>
      <c r="F6" s="496"/>
      <c r="G6" s="496"/>
      <c r="H6" s="496"/>
      <c r="I6" s="497" t="s">
        <v>165</v>
      </c>
      <c r="J6" s="497" t="s">
        <v>165</v>
      </c>
      <c r="K6" s="496"/>
      <c r="L6" s="496"/>
      <c r="N6" s="479"/>
      <c r="O6" s="446"/>
      <c r="P6" s="447"/>
      <c r="Q6" s="447"/>
      <c r="R6" s="285"/>
      <c r="S6" s="285"/>
      <c r="T6" s="285"/>
      <c r="U6" s="227"/>
      <c r="X6" s="226"/>
    </row>
    <row r="7" spans="1:24" ht="16.5" customHeight="1">
      <c r="A7" s="498" t="s">
        <v>44</v>
      </c>
      <c r="B7" s="497"/>
      <c r="C7" s="497"/>
      <c r="D7" s="497"/>
      <c r="E7" s="499"/>
      <c r="F7" s="496"/>
      <c r="G7" s="496"/>
      <c r="H7" s="496"/>
      <c r="I7" s="497" t="s">
        <v>165</v>
      </c>
      <c r="J7" s="497" t="s">
        <v>165</v>
      </c>
      <c r="K7" s="496"/>
      <c r="L7" s="496"/>
      <c r="N7" s="454"/>
      <c r="O7" s="444" t="s">
        <v>30</v>
      </c>
      <c r="P7" s="445"/>
      <c r="Q7" s="456"/>
      <c r="R7" s="286"/>
      <c r="S7" s="286"/>
      <c r="T7" s="286"/>
      <c r="U7" s="225"/>
      <c r="X7" s="226"/>
    </row>
    <row r="8" spans="1:24" ht="16.5" customHeight="1" thickBot="1">
      <c r="A8" s="497" t="s">
        <v>163</v>
      </c>
      <c r="B8" s="497" t="s">
        <v>163</v>
      </c>
      <c r="C8" s="497" t="s">
        <v>163</v>
      </c>
      <c r="D8" s="497" t="s">
        <v>163</v>
      </c>
      <c r="E8" s="497" t="s">
        <v>163</v>
      </c>
      <c r="F8" s="496"/>
      <c r="G8" s="496"/>
      <c r="H8" s="496"/>
      <c r="I8" s="497" t="s">
        <v>165</v>
      </c>
      <c r="J8" s="497" t="s">
        <v>165</v>
      </c>
      <c r="K8" s="496"/>
      <c r="L8" s="496"/>
      <c r="N8" s="455"/>
      <c r="O8" s="457"/>
      <c r="P8" s="458"/>
      <c r="Q8" s="459"/>
      <c r="R8" s="287"/>
      <c r="S8" s="287"/>
      <c r="T8" s="287"/>
      <c r="U8" s="228"/>
      <c r="X8" s="226"/>
    </row>
    <row r="9" spans="1:24" ht="14.25">
      <c r="A9" s="497" t="s">
        <v>164</v>
      </c>
      <c r="B9" s="497" t="s">
        <v>164</v>
      </c>
      <c r="C9" s="497" t="s">
        <v>164</v>
      </c>
      <c r="D9" s="497" t="s">
        <v>164</v>
      </c>
      <c r="E9" s="497" t="s">
        <v>164</v>
      </c>
      <c r="F9" s="496"/>
      <c r="G9" s="496"/>
      <c r="H9" s="496"/>
      <c r="I9" s="497" t="s">
        <v>165</v>
      </c>
      <c r="J9" s="497" t="s">
        <v>165</v>
      </c>
      <c r="K9" s="496"/>
      <c r="L9" s="496"/>
      <c r="N9" s="443"/>
      <c r="O9" s="443"/>
      <c r="P9" s="460"/>
      <c r="Q9" s="460"/>
      <c r="R9" s="288"/>
      <c r="S9" s="288"/>
      <c r="T9" s="288"/>
      <c r="U9" s="288"/>
      <c r="X9" s="226"/>
    </row>
    <row r="10" spans="1:24" ht="14.45" customHeight="1">
      <c r="A10" s="497" t="s">
        <v>165</v>
      </c>
      <c r="B10" s="497"/>
      <c r="C10" s="497"/>
      <c r="D10" s="497"/>
      <c r="E10" s="497"/>
      <c r="F10" s="496"/>
      <c r="G10" s="496"/>
      <c r="H10" s="496"/>
      <c r="I10" s="497" t="s">
        <v>165</v>
      </c>
      <c r="J10" s="497" t="s">
        <v>165</v>
      </c>
      <c r="K10" s="504"/>
      <c r="L10" s="505"/>
      <c r="N10" s="283"/>
      <c r="O10" s="283"/>
      <c r="P10" s="288"/>
      <c r="Q10" s="288"/>
      <c r="R10" s="288"/>
      <c r="S10" s="288"/>
      <c r="T10" s="288"/>
      <c r="U10" s="288"/>
      <c r="X10" s="226"/>
    </row>
    <row r="11" spans="1:24" ht="14.45" customHeight="1">
      <c r="A11" s="497"/>
      <c r="B11" s="497"/>
      <c r="C11" s="497"/>
      <c r="D11" s="497"/>
      <c r="E11" s="497"/>
      <c r="F11" s="496"/>
      <c r="G11" s="496"/>
      <c r="H11" s="496"/>
      <c r="I11" s="497" t="s">
        <v>165</v>
      </c>
      <c r="J11" s="497" t="s">
        <v>165</v>
      </c>
      <c r="K11" s="504"/>
      <c r="L11" s="505"/>
      <c r="N11" s="283"/>
      <c r="O11" s="283"/>
      <c r="P11" s="288"/>
      <c r="Q11" s="288"/>
      <c r="R11" s="288"/>
      <c r="S11" s="288"/>
      <c r="T11" s="288"/>
      <c r="U11" s="288"/>
      <c r="X11" s="226"/>
    </row>
    <row r="12" spans="1:24" ht="14.45" customHeight="1">
      <c r="A12" s="497"/>
      <c r="B12" s="497"/>
      <c r="C12" s="497"/>
      <c r="D12" s="497"/>
      <c r="E12" s="497"/>
      <c r="F12" s="496"/>
      <c r="G12" s="496"/>
      <c r="H12" s="496"/>
      <c r="I12" s="497" t="s">
        <v>165</v>
      </c>
      <c r="J12" s="497" t="s">
        <v>165</v>
      </c>
      <c r="K12" s="504"/>
      <c r="L12" s="505"/>
      <c r="N12" s="283"/>
      <c r="O12" s="283"/>
      <c r="P12" s="288"/>
      <c r="Q12" s="288"/>
      <c r="R12" s="288"/>
      <c r="S12" s="288"/>
      <c r="T12" s="288"/>
      <c r="U12" s="288"/>
      <c r="X12" s="226"/>
    </row>
    <row r="13" spans="1:24" ht="14.45" customHeight="1" thickBot="1">
      <c r="A13" s="497"/>
      <c r="B13" s="497"/>
      <c r="C13" s="497"/>
      <c r="D13" s="497"/>
      <c r="E13" s="497"/>
      <c r="F13" s="496"/>
      <c r="G13" s="496"/>
      <c r="H13" s="496"/>
      <c r="I13" s="497" t="s">
        <v>165</v>
      </c>
      <c r="J13" s="497" t="s">
        <v>165</v>
      </c>
      <c r="K13" s="504"/>
      <c r="L13" s="505"/>
      <c r="N13" s="283"/>
      <c r="O13" s="283"/>
      <c r="P13" s="288"/>
      <c r="Q13" s="288"/>
      <c r="R13" s="288"/>
      <c r="S13" s="288"/>
      <c r="T13" s="288"/>
      <c r="U13" s="288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288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282" t="s">
        <v>18</v>
      </c>
      <c r="O20" s="28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288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282" t="s">
        <v>19</v>
      </c>
      <c r="O21" s="28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288"/>
      <c r="X21" s="288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282" t="s">
        <v>20</v>
      </c>
      <c r="O22" s="28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288"/>
      <c r="X22" s="288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282" t="s">
        <v>27</v>
      </c>
      <c r="O23" s="28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288"/>
      <c r="X23" s="288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280" t="s">
        <v>21</v>
      </c>
      <c r="O24" s="280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288"/>
      <c r="X24" s="288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280" t="s">
        <v>39</v>
      </c>
      <c r="O25" s="280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288"/>
      <c r="X25" s="288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288"/>
      <c r="X26" s="288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288"/>
      <c r="X27" s="288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288"/>
      <c r="X28" s="288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288"/>
      <c r="W29" s="288"/>
      <c r="X29" s="288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288"/>
      <c r="W30" s="288"/>
      <c r="X30" s="288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288"/>
      <c r="W31" s="288"/>
      <c r="X31" s="288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288"/>
      <c r="W32" s="288"/>
      <c r="X32" s="288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28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288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288"/>
      <c r="V34" s="288"/>
      <c r="W34" s="288"/>
      <c r="X34" s="288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288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288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288"/>
      <c r="W37" s="288"/>
      <c r="X37" s="288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288"/>
      <c r="W38" s="288"/>
      <c r="X38" s="288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288"/>
      <c r="W39" s="288"/>
      <c r="X39" s="288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288"/>
      <c r="W40" s="288"/>
      <c r="X40" s="288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288"/>
      <c r="W41" s="288"/>
      <c r="X41" s="288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288"/>
      <c r="W42" s="288"/>
      <c r="X42" s="288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288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277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277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278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278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278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278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278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278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278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278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278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278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278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278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278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278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278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278">
        <f t="shared" si="3"/>
        <v>0</v>
      </c>
      <c r="P58" s="279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277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277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278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278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278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278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278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278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278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278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278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278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278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278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278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278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278">
        <f t="shared" si="3"/>
        <v>0</v>
      </c>
      <c r="P69" s="279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277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277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278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278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278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278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278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278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278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278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278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278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278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278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278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278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278">
        <f t="shared" si="3"/>
        <v>0</v>
      </c>
      <c r="P80" s="279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277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277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278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278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278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278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278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278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278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278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278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278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278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278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278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278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278">
        <f t="shared" si="3"/>
        <v>0</v>
      </c>
      <c r="P91" s="279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277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277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278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278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278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278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278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278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278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278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278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278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278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278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278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278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278">
        <f t="shared" si="3"/>
        <v>0</v>
      </c>
      <c r="P102" s="279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277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277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278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278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278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278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278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278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278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278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278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278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278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278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278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278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279">
        <f t="shared" si="25"/>
        <v>0</v>
      </c>
      <c r="P113" s="279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1"/>
      <c r="S116" s="291"/>
      <c r="T116" s="291"/>
      <c r="U116" s="291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2"/>
      <c r="S117" s="292"/>
      <c r="T117" s="292"/>
      <c r="U117" s="292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>
      <c r="A119" s="500" t="s">
        <v>8</v>
      </c>
      <c r="B119" s="500"/>
      <c r="C119" s="500"/>
      <c r="D119" s="500"/>
      <c r="E119" s="500"/>
      <c r="F119" s="500" t="s">
        <v>34</v>
      </c>
      <c r="G119" s="500"/>
      <c r="H119" s="500"/>
      <c r="I119" s="500" t="s">
        <v>9</v>
      </c>
      <c r="J119" s="500"/>
      <c r="K119" s="500" t="s">
        <v>16</v>
      </c>
      <c r="L119" s="500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501" t="s">
        <v>61</v>
      </c>
      <c r="B120" s="502"/>
      <c r="C120" s="502"/>
      <c r="D120" s="502"/>
      <c r="E120" s="502"/>
      <c r="F120" s="496"/>
      <c r="G120" s="496"/>
      <c r="H120" s="496"/>
      <c r="I120" s="497" t="s">
        <v>165</v>
      </c>
      <c r="J120" s="497" t="s">
        <v>165</v>
      </c>
      <c r="K120" s="496"/>
      <c r="L120" s="496"/>
      <c r="N120" s="478"/>
      <c r="O120" s="444" t="s">
        <v>29</v>
      </c>
      <c r="P120" s="445"/>
      <c r="Q120" s="445"/>
      <c r="R120" s="284"/>
      <c r="S120" s="284"/>
      <c r="T120" s="284"/>
      <c r="U120" s="225"/>
      <c r="X120" s="226"/>
    </row>
    <row r="121" spans="1:28" ht="14.25">
      <c r="A121" s="501" t="s">
        <v>7</v>
      </c>
      <c r="B121" s="502"/>
      <c r="C121" s="502"/>
      <c r="D121" s="502"/>
      <c r="E121" s="503"/>
      <c r="F121" s="496"/>
      <c r="G121" s="496"/>
      <c r="H121" s="496"/>
      <c r="I121" s="497" t="s">
        <v>165</v>
      </c>
      <c r="J121" s="497" t="s">
        <v>165</v>
      </c>
      <c r="K121" s="496"/>
      <c r="L121" s="496"/>
      <c r="N121" s="479"/>
      <c r="O121" s="446"/>
      <c r="P121" s="447"/>
      <c r="Q121" s="447"/>
      <c r="R121" s="285"/>
      <c r="S121" s="285"/>
      <c r="T121" s="285"/>
      <c r="U121" s="227"/>
      <c r="X121" s="226"/>
    </row>
    <row r="122" spans="1:28" ht="16.5" customHeight="1">
      <c r="A122" s="498" t="s">
        <v>44</v>
      </c>
      <c r="B122" s="497"/>
      <c r="C122" s="497"/>
      <c r="D122" s="497"/>
      <c r="E122" s="499"/>
      <c r="F122" s="496"/>
      <c r="G122" s="496"/>
      <c r="H122" s="496"/>
      <c r="I122" s="497" t="s">
        <v>165</v>
      </c>
      <c r="J122" s="497" t="s">
        <v>165</v>
      </c>
      <c r="K122" s="496"/>
      <c r="L122" s="496"/>
      <c r="N122" s="454"/>
      <c r="O122" s="444" t="s">
        <v>30</v>
      </c>
      <c r="P122" s="445"/>
      <c r="Q122" s="456"/>
      <c r="R122" s="286"/>
      <c r="S122" s="286"/>
      <c r="T122" s="286"/>
      <c r="U122" s="225"/>
      <c r="X122" s="226"/>
    </row>
    <row r="123" spans="1:28" ht="16.5" customHeight="1" thickBot="1">
      <c r="A123" s="497" t="s">
        <v>163</v>
      </c>
      <c r="B123" s="497" t="s">
        <v>163</v>
      </c>
      <c r="C123" s="497" t="s">
        <v>163</v>
      </c>
      <c r="D123" s="497" t="s">
        <v>163</v>
      </c>
      <c r="E123" s="497" t="s">
        <v>163</v>
      </c>
      <c r="F123" s="496"/>
      <c r="G123" s="496"/>
      <c r="H123" s="496"/>
      <c r="I123" s="497" t="s">
        <v>165</v>
      </c>
      <c r="J123" s="497" t="s">
        <v>165</v>
      </c>
      <c r="K123" s="496"/>
      <c r="L123" s="496"/>
      <c r="N123" s="455"/>
      <c r="O123" s="457"/>
      <c r="P123" s="458"/>
      <c r="Q123" s="459"/>
      <c r="R123" s="287"/>
      <c r="S123" s="287"/>
      <c r="T123" s="287"/>
      <c r="U123" s="228"/>
      <c r="X123" s="226"/>
    </row>
    <row r="124" spans="1:28" ht="14.25">
      <c r="A124" s="497" t="s">
        <v>164</v>
      </c>
      <c r="B124" s="497" t="s">
        <v>164</v>
      </c>
      <c r="C124" s="497" t="s">
        <v>164</v>
      </c>
      <c r="D124" s="497" t="s">
        <v>164</v>
      </c>
      <c r="E124" s="497" t="s">
        <v>164</v>
      </c>
      <c r="F124" s="496"/>
      <c r="G124" s="496"/>
      <c r="H124" s="496"/>
      <c r="I124" s="497" t="s">
        <v>165</v>
      </c>
      <c r="J124" s="497" t="s">
        <v>165</v>
      </c>
      <c r="K124" s="496"/>
      <c r="L124" s="496"/>
      <c r="N124" s="443"/>
      <c r="O124" s="443"/>
      <c r="P124" s="460"/>
      <c r="Q124" s="460"/>
      <c r="R124" s="288"/>
      <c r="S124" s="288"/>
      <c r="T124" s="288"/>
      <c r="U124" s="288"/>
      <c r="X124" s="226"/>
    </row>
    <row r="125" spans="1:28" ht="14.45" customHeight="1">
      <c r="A125" s="497" t="s">
        <v>165</v>
      </c>
      <c r="B125" s="497"/>
      <c r="C125" s="497"/>
      <c r="D125" s="497"/>
      <c r="E125" s="497"/>
      <c r="F125" s="496"/>
      <c r="G125" s="496"/>
      <c r="H125" s="496"/>
      <c r="I125" s="497" t="s">
        <v>165</v>
      </c>
      <c r="J125" s="497" t="s">
        <v>165</v>
      </c>
      <c r="K125" s="504"/>
      <c r="L125" s="505"/>
      <c r="N125" s="283"/>
      <c r="O125" s="283"/>
      <c r="P125" s="288"/>
      <c r="Q125" s="288"/>
      <c r="R125" s="288"/>
      <c r="S125" s="288"/>
      <c r="T125" s="288"/>
      <c r="U125" s="288"/>
      <c r="X125" s="226"/>
    </row>
    <row r="126" spans="1:28" ht="14.45" customHeight="1">
      <c r="A126" s="497"/>
      <c r="B126" s="497"/>
      <c r="C126" s="497"/>
      <c r="D126" s="497"/>
      <c r="E126" s="497"/>
      <c r="F126" s="496"/>
      <c r="G126" s="496"/>
      <c r="H126" s="496"/>
      <c r="I126" s="497" t="s">
        <v>165</v>
      </c>
      <c r="J126" s="497" t="s">
        <v>165</v>
      </c>
      <c r="K126" s="504"/>
      <c r="L126" s="505"/>
      <c r="N126" s="283"/>
      <c r="O126" s="283"/>
      <c r="P126" s="288"/>
      <c r="Q126" s="288"/>
      <c r="R126" s="288"/>
      <c r="S126" s="288"/>
      <c r="T126" s="288"/>
      <c r="U126" s="288"/>
      <c r="X126" s="226"/>
    </row>
    <row r="127" spans="1:28" ht="14.45" customHeight="1">
      <c r="A127" s="497"/>
      <c r="B127" s="497"/>
      <c r="C127" s="497"/>
      <c r="D127" s="497"/>
      <c r="E127" s="497"/>
      <c r="F127" s="496"/>
      <c r="G127" s="496"/>
      <c r="H127" s="496"/>
      <c r="I127" s="497" t="s">
        <v>165</v>
      </c>
      <c r="J127" s="497" t="s">
        <v>165</v>
      </c>
      <c r="K127" s="504"/>
      <c r="L127" s="505"/>
      <c r="N127" s="283"/>
      <c r="O127" s="283"/>
      <c r="P127" s="288"/>
      <c r="Q127" s="288"/>
      <c r="R127" s="288"/>
      <c r="S127" s="288"/>
      <c r="T127" s="288"/>
      <c r="U127" s="288"/>
      <c r="X127" s="226"/>
    </row>
    <row r="128" spans="1:28" ht="14.45" customHeight="1" thickBot="1">
      <c r="A128" s="497"/>
      <c r="B128" s="497"/>
      <c r="C128" s="497"/>
      <c r="D128" s="497"/>
      <c r="E128" s="497"/>
      <c r="F128" s="496"/>
      <c r="G128" s="496"/>
      <c r="H128" s="496"/>
      <c r="I128" s="497" t="s">
        <v>165</v>
      </c>
      <c r="J128" s="497" t="s">
        <v>165</v>
      </c>
      <c r="K128" s="504"/>
      <c r="L128" s="505"/>
      <c r="N128" s="283"/>
      <c r="O128" s="283"/>
      <c r="P128" s="288"/>
      <c r="Q128" s="288"/>
      <c r="R128" s="288"/>
      <c r="S128" s="288"/>
      <c r="T128" s="288"/>
      <c r="U128" s="288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282" t="s">
        <v>18</v>
      </c>
      <c r="O135" s="28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282" t="s">
        <v>19</v>
      </c>
      <c r="O136" s="28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288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282" t="s">
        <v>20</v>
      </c>
      <c r="O137" s="28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288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282" t="s">
        <v>27</v>
      </c>
      <c r="O138" s="28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288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280" t="s">
        <v>21</v>
      </c>
      <c r="O139" s="280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288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280" t="s">
        <v>39</v>
      </c>
      <c r="O140" s="280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288"/>
      <c r="X140" s="288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288"/>
      <c r="X141" s="288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288"/>
      <c r="X142" s="288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288"/>
      <c r="X143" s="288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288"/>
      <c r="W144" s="288"/>
      <c r="X144" s="288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288"/>
      <c r="W145" s="288"/>
      <c r="X145" s="288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288"/>
      <c r="W146" s="288"/>
      <c r="X146" s="288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288"/>
      <c r="W147" s="288"/>
      <c r="X147" s="288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28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288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288"/>
      <c r="V149" s="288"/>
      <c r="W149" s="288"/>
      <c r="X149" s="288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288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288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288"/>
      <c r="W152" s="288"/>
      <c r="X152" s="288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288"/>
      <c r="W153" s="288"/>
      <c r="X153" s="288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288"/>
      <c r="W154" s="288"/>
      <c r="X154" s="288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288"/>
      <c r="W155" s="288"/>
      <c r="X155" s="288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288"/>
      <c r="W156" s="288"/>
      <c r="X156" s="288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288"/>
      <c r="W157" s="288"/>
      <c r="X157" s="288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288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277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277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278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278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278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278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278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278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278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278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278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278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278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278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278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278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278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279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277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277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278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278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278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278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278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278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278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278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278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278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278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278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278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278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279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277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277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278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278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278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278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278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278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278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278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278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278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278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278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278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278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279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277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277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278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278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278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278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278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278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278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278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278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278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278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278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278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278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279">
        <f t="shared" si="31"/>
        <v>0</v>
      </c>
      <c r="P206" s="279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277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277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278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278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278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278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278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278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278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278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278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278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278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278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278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278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279">
        <f t="shared" si="31"/>
        <v>0</v>
      </c>
      <c r="P217" s="279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277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277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278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278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278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278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278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278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278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278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278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278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278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278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278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278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279">
        <f t="shared" si="53"/>
        <v>0</v>
      </c>
      <c r="P228" s="279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126:E126"/>
    <mergeCell ref="F126:H126"/>
    <mergeCell ref="I126:J126"/>
    <mergeCell ref="K126:L126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F12:H12"/>
    <mergeCell ref="I12:J12"/>
    <mergeCell ref="K12:L12"/>
    <mergeCell ref="A13:E13"/>
    <mergeCell ref="F13:H13"/>
    <mergeCell ref="I13:J13"/>
    <mergeCell ref="K13:L13"/>
    <mergeCell ref="A121:E121"/>
    <mergeCell ref="A125:E125"/>
    <mergeCell ref="F125:H125"/>
    <mergeCell ref="I125:J125"/>
    <mergeCell ref="K125:L125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G25:G26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I7:J7"/>
    <mergeCell ref="I8:J8"/>
    <mergeCell ref="I9:J9"/>
    <mergeCell ref="A6:E6"/>
    <mergeCell ref="A10:E10"/>
    <mergeCell ref="F10:H10"/>
    <mergeCell ref="I10:J10"/>
    <mergeCell ref="K10:L10"/>
    <mergeCell ref="A11:E11"/>
    <mergeCell ref="F11:H11"/>
    <mergeCell ref="I11:J11"/>
    <mergeCell ref="K11:L11"/>
    <mergeCell ref="A12:E12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G21:G22"/>
    <mergeCell ref="H21:H22"/>
    <mergeCell ref="I21:I22"/>
    <mergeCell ref="J21:J22"/>
    <mergeCell ref="K21:K22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2:J122"/>
    <mergeCell ref="I123:J123"/>
    <mergeCell ref="I124:J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410" priority="109" stopIfTrue="1">
      <formula>LEN(TRIM(A37))=0</formula>
    </cfRule>
  </conditionalFormatting>
  <conditionalFormatting sqref="A152:F157">
    <cfRule type="containsBlanks" dxfId="409" priority="83" stopIfTrue="1">
      <formula>LEN(TRIM(A152))=0</formula>
    </cfRule>
  </conditionalFormatting>
  <conditionalFormatting sqref="B21:C32">
    <cfRule type="containsBlanks" dxfId="408" priority="115" stopIfTrue="1">
      <formula>LEN(TRIM(B21))=0</formula>
    </cfRule>
  </conditionalFormatting>
  <conditionalFormatting sqref="B136:C147">
    <cfRule type="containsBlanks" dxfId="407" priority="89" stopIfTrue="1">
      <formula>LEN(TRIM(B136))=0</formula>
    </cfRule>
  </conditionalFormatting>
  <conditionalFormatting sqref="D162:D166 D167:G168 D169:F170">
    <cfRule type="containsBlanks" dxfId="406" priority="82" stopIfTrue="1">
      <formula>LEN(TRIM(D162))=0</formula>
    </cfRule>
  </conditionalFormatting>
  <conditionalFormatting sqref="D181:F182 D183:G184">
    <cfRule type="containsBlanks" dxfId="405" priority="81" stopIfTrue="1">
      <formula>LEN(TRIM(D181))=0</formula>
    </cfRule>
  </conditionalFormatting>
  <conditionalFormatting sqref="D59:G65 D66:F67 D68:J69">
    <cfRule type="containsBlanks" dxfId="404" priority="107" stopIfTrue="1">
      <formula>LEN(TRIM(D59))=0</formula>
    </cfRule>
  </conditionalFormatting>
  <conditionalFormatting sqref="D70:G76 D77:F78 D79:J80">
    <cfRule type="containsBlanks" dxfId="403" priority="106" stopIfTrue="1">
      <formula>LEN(TRIM(D70))=0</formula>
    </cfRule>
  </conditionalFormatting>
  <conditionalFormatting sqref="D81:G87 D88:F89 D90:J91">
    <cfRule type="containsBlanks" dxfId="402" priority="105" stopIfTrue="1">
      <formula>LEN(TRIM(D81))=0</formula>
    </cfRule>
  </conditionalFormatting>
  <conditionalFormatting sqref="D92:G98 D99:F100 D101:J102">
    <cfRule type="containsBlanks" dxfId="401" priority="53" stopIfTrue="1">
      <formula>LEN(TRIM(D92))=0</formula>
    </cfRule>
  </conditionalFormatting>
  <conditionalFormatting sqref="D103:G109 D110:F111 D112:J113">
    <cfRule type="containsBlanks" dxfId="400" priority="47" stopIfTrue="1">
      <formula>LEN(TRIM(D103))=0</formula>
    </cfRule>
  </conditionalFormatting>
  <conditionalFormatting sqref="D171:G180">
    <cfRule type="containsBlanks" dxfId="399" priority="16" stopIfTrue="1">
      <formula>LEN(TRIM(D171))=0</formula>
    </cfRule>
  </conditionalFormatting>
  <conditionalFormatting sqref="D188:G191 D192:F193 D194:G195">
    <cfRule type="containsBlanks" dxfId="398" priority="80" stopIfTrue="1">
      <formula>LEN(TRIM(D188))=0</formula>
    </cfRule>
  </conditionalFormatting>
  <conditionalFormatting sqref="D200:G202 D203:F204 D205:J206">
    <cfRule type="containsBlanks" dxfId="397" priority="79" stopIfTrue="1">
      <formula>LEN(TRIM(D200))=0</formula>
    </cfRule>
  </conditionalFormatting>
  <conditionalFormatting sqref="D207:G213 D214:F215 D216:J217">
    <cfRule type="containsBlanks" dxfId="396" priority="41" stopIfTrue="1">
      <formula>LEN(TRIM(D207))=0</formula>
    </cfRule>
  </conditionalFormatting>
  <conditionalFormatting sqref="D218:G224 D225:F226 D227:J228">
    <cfRule type="containsBlanks" dxfId="395" priority="34" stopIfTrue="1">
      <formula>LEN(TRIM(D218))=0</formula>
    </cfRule>
  </conditionalFormatting>
  <conditionalFormatting sqref="D47:J53 D54:F55 H54:J55 D56:J58">
    <cfRule type="containsBlanks" dxfId="394" priority="108" stopIfTrue="1">
      <formula>LEN(TRIM(D47))=0</formula>
    </cfRule>
  </conditionalFormatting>
  <conditionalFormatting sqref="D185:J187">
    <cfRule type="containsBlanks" dxfId="393" priority="11" stopIfTrue="1">
      <formula>LEN(TRIM(D185))=0</formula>
    </cfRule>
  </conditionalFormatting>
  <conditionalFormatting sqref="D196:J199">
    <cfRule type="containsBlanks" dxfId="392" priority="5" stopIfTrue="1">
      <formula>LEN(TRIM(D196))=0</formula>
    </cfRule>
  </conditionalFormatting>
  <conditionalFormatting sqref="E21:E32">
    <cfRule type="containsBlanks" dxfId="391" priority="114" stopIfTrue="1">
      <formula>LEN(TRIM(E21))=0</formula>
    </cfRule>
  </conditionalFormatting>
  <conditionalFormatting sqref="E136:E147">
    <cfRule type="containsBlanks" dxfId="390" priority="88" stopIfTrue="1">
      <formula>LEN(TRIM(E136))=0</formula>
    </cfRule>
  </conditionalFormatting>
  <conditionalFormatting sqref="E165:G166">
    <cfRule type="containsBlanks" dxfId="389" priority="18" stopIfTrue="1">
      <formula>LEN(TRIM(E165))=0</formula>
    </cfRule>
  </conditionalFormatting>
  <conditionalFormatting sqref="E162:J164">
    <cfRule type="containsBlanks" dxfId="388" priority="24" stopIfTrue="1">
      <formula>LEN(TRIM(E162))=0</formula>
    </cfRule>
  </conditionalFormatting>
  <conditionalFormatting sqref="F5:H13">
    <cfRule type="containsBlanks" dxfId="387" priority="4" stopIfTrue="1">
      <formula>LEN(TRIM(F5))=0</formula>
    </cfRule>
  </conditionalFormatting>
  <conditionalFormatting sqref="F120:H128">
    <cfRule type="containsBlanks" dxfId="386" priority="2" stopIfTrue="1">
      <formula>LEN(TRIM(F120))=0</formula>
    </cfRule>
  </conditionalFormatting>
  <conditionalFormatting sqref="H59:J67">
    <cfRule type="containsBlanks" dxfId="385" priority="64" stopIfTrue="1">
      <formula>LEN(TRIM(H59))=0</formula>
    </cfRule>
  </conditionalFormatting>
  <conditionalFormatting sqref="H70:J78">
    <cfRule type="containsBlanks" dxfId="384" priority="63" stopIfTrue="1">
      <formula>LEN(TRIM(H70))=0</formula>
    </cfRule>
  </conditionalFormatting>
  <conditionalFormatting sqref="H81:J89">
    <cfRule type="containsBlanks" dxfId="383" priority="62" stopIfTrue="1">
      <formula>LEN(TRIM(H81))=0</formula>
    </cfRule>
  </conditionalFormatting>
  <conditionalFormatting sqref="H92:J100">
    <cfRule type="containsBlanks" dxfId="382" priority="48" stopIfTrue="1">
      <formula>LEN(TRIM(H92))=0</formula>
    </cfRule>
  </conditionalFormatting>
  <conditionalFormatting sqref="H103:J111">
    <cfRule type="containsBlanks" dxfId="381" priority="42" stopIfTrue="1">
      <formula>LEN(TRIM(H103))=0</formula>
    </cfRule>
  </conditionalFormatting>
  <conditionalFormatting sqref="H165:J184">
    <cfRule type="containsBlanks" dxfId="380" priority="17" stopIfTrue="1">
      <formula>LEN(TRIM(H165))=0</formula>
    </cfRule>
  </conditionalFormatting>
  <conditionalFormatting sqref="H188:J195">
    <cfRule type="containsBlanks" dxfId="379" priority="57" stopIfTrue="1">
      <formula>LEN(TRIM(H188))=0</formula>
    </cfRule>
  </conditionalFormatting>
  <conditionalFormatting sqref="H200:J204">
    <cfRule type="containsBlanks" dxfId="378" priority="56" stopIfTrue="1">
      <formula>LEN(TRIM(H200))=0</formula>
    </cfRule>
  </conditionalFormatting>
  <conditionalFormatting sqref="H207:J215">
    <cfRule type="containsBlanks" dxfId="377" priority="35" stopIfTrue="1">
      <formula>LEN(TRIM(H207))=0</formula>
    </cfRule>
  </conditionalFormatting>
  <conditionalFormatting sqref="H218:J226">
    <cfRule type="containsBlanks" dxfId="376" priority="28" stopIfTrue="1">
      <formula>LEN(TRIM(H218))=0</formula>
    </cfRule>
  </conditionalFormatting>
  <conditionalFormatting sqref="K5:L9 K10:K13">
    <cfRule type="containsBlanks" dxfId="375" priority="3" stopIfTrue="1">
      <formula>LEN(TRIM(K5))=0</formula>
    </cfRule>
  </conditionalFormatting>
  <conditionalFormatting sqref="K120:L124 K125:K128">
    <cfRule type="containsBlanks" dxfId="374" priority="1" stopIfTrue="1">
      <formula>LEN(TRIM(K120))=0</formula>
    </cfRule>
  </conditionalFormatting>
  <conditionalFormatting sqref="L47:L113">
    <cfRule type="containsBlanks" dxfId="373" priority="43" stopIfTrue="1">
      <formula>LEN(TRIM(L47))=0</formula>
    </cfRule>
  </conditionalFormatting>
  <conditionalFormatting sqref="L162:L228">
    <cfRule type="containsBlanks" dxfId="372" priority="15" stopIfTrue="1">
      <formula>LEN(TRIM(L162))=0</formula>
    </cfRule>
  </conditionalFormatting>
  <conditionalFormatting sqref="O47:Q113">
    <cfRule type="containsBlanks" dxfId="371" priority="44" stopIfTrue="1">
      <formula>LEN(TRIM(O47))=0</formula>
    </cfRule>
  </conditionalFormatting>
  <conditionalFormatting sqref="O162:Q228">
    <cfRule type="containsBlanks" dxfId="370" priority="2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DD0A497E-22F1-4971-8478-67FA1ECF7FAD}">
      <formula1>$V$3:$V$5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4BC7-5FA4-42D6-A56E-1214CA2221C9}">
  <sheetPr codeName="Лист31"/>
  <dimension ref="A1:AB229"/>
  <sheetViews>
    <sheetView tabSelected="1" topLeftCell="A122" zoomScale="70" zoomScaleNormal="70" workbookViewId="0">
      <selection activeCell="G154" sqref="G154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3"/>
      <c r="S1" s="293"/>
      <c r="T1" s="293"/>
      <c r="U1" s="293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4"/>
      <c r="S2" s="294"/>
      <c r="T2" s="294"/>
      <c r="U2" s="294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9344.9999999999982</v>
      </c>
      <c r="H3" s="214">
        <f>SUM(K21:K32)+SUM(K136:K147)</f>
        <v>5160</v>
      </c>
      <c r="I3" s="219" t="s">
        <v>45</v>
      </c>
      <c r="J3" s="220">
        <v>450</v>
      </c>
      <c r="K3" s="221" t="s">
        <v>52</v>
      </c>
      <c r="L3" s="222">
        <v>720</v>
      </c>
    </row>
    <row r="4" spans="1:24" ht="20.25" customHeight="1">
      <c r="A4" s="500" t="s">
        <v>8</v>
      </c>
      <c r="B4" s="500"/>
      <c r="C4" s="500"/>
      <c r="D4" s="500"/>
      <c r="E4" s="500"/>
      <c r="F4" s="500" t="s">
        <v>34</v>
      </c>
      <c r="G4" s="500"/>
      <c r="H4" s="500"/>
      <c r="I4" s="500" t="s">
        <v>9</v>
      </c>
      <c r="J4" s="500"/>
      <c r="K4" s="500" t="s">
        <v>16</v>
      </c>
      <c r="L4" s="500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501" t="s">
        <v>61</v>
      </c>
      <c r="B5" s="502"/>
      <c r="C5" s="502"/>
      <c r="D5" s="502"/>
      <c r="E5" s="502"/>
      <c r="F5" s="496" t="s">
        <v>122</v>
      </c>
      <c r="G5" s="496"/>
      <c r="H5" s="496"/>
      <c r="I5" s="497" t="s">
        <v>165</v>
      </c>
      <c r="J5" s="497" t="s">
        <v>165</v>
      </c>
      <c r="K5" s="496" t="s">
        <v>170</v>
      </c>
      <c r="L5" s="496"/>
      <c r="N5" s="478"/>
      <c r="O5" s="444" t="s">
        <v>29</v>
      </c>
      <c r="P5" s="445"/>
      <c r="Q5" s="445"/>
      <c r="R5" s="295"/>
      <c r="S5" s="295"/>
      <c r="T5" s="295"/>
      <c r="U5" s="225"/>
      <c r="X5" s="226"/>
    </row>
    <row r="6" spans="1:24" ht="14.25">
      <c r="A6" s="501" t="s">
        <v>7</v>
      </c>
      <c r="B6" s="502"/>
      <c r="C6" s="502"/>
      <c r="D6" s="502"/>
      <c r="E6" s="503"/>
      <c r="F6" s="496" t="s">
        <v>123</v>
      </c>
      <c r="G6" s="496"/>
      <c r="H6" s="496"/>
      <c r="I6" s="497" t="s">
        <v>165</v>
      </c>
      <c r="J6" s="497" t="s">
        <v>165</v>
      </c>
      <c r="K6" s="496" t="s">
        <v>169</v>
      </c>
      <c r="L6" s="496"/>
      <c r="N6" s="479"/>
      <c r="O6" s="446"/>
      <c r="P6" s="447"/>
      <c r="Q6" s="447"/>
      <c r="R6" s="298"/>
      <c r="S6" s="298"/>
      <c r="T6" s="298"/>
      <c r="U6" s="227"/>
      <c r="X6" s="226"/>
    </row>
    <row r="7" spans="1:24" ht="16.5" customHeight="1">
      <c r="A7" s="498" t="s">
        <v>44</v>
      </c>
      <c r="B7" s="497"/>
      <c r="C7" s="497"/>
      <c r="D7" s="497"/>
      <c r="E7" s="499"/>
      <c r="F7" s="496" t="s">
        <v>166</v>
      </c>
      <c r="G7" s="496"/>
      <c r="H7" s="496"/>
      <c r="I7" s="497" t="s">
        <v>165</v>
      </c>
      <c r="J7" s="497" t="s">
        <v>165</v>
      </c>
      <c r="K7" s="496" t="s">
        <v>172</v>
      </c>
      <c r="L7" s="496"/>
      <c r="N7" s="454"/>
      <c r="O7" s="444" t="s">
        <v>30</v>
      </c>
      <c r="P7" s="445"/>
      <c r="Q7" s="456"/>
      <c r="R7" s="296"/>
      <c r="S7" s="296"/>
      <c r="T7" s="296"/>
      <c r="U7" s="225"/>
      <c r="X7" s="226"/>
    </row>
    <row r="8" spans="1:24" ht="16.5" customHeight="1" thickBot="1">
      <c r="A8" s="497" t="s">
        <v>163</v>
      </c>
      <c r="B8" s="497" t="s">
        <v>163</v>
      </c>
      <c r="C8" s="497" t="s">
        <v>163</v>
      </c>
      <c r="D8" s="497" t="s">
        <v>163</v>
      </c>
      <c r="E8" s="497" t="s">
        <v>163</v>
      </c>
      <c r="F8" s="496" t="s">
        <v>167</v>
      </c>
      <c r="G8" s="496"/>
      <c r="H8" s="496"/>
      <c r="I8" s="497" t="s">
        <v>165</v>
      </c>
      <c r="J8" s="497" t="s">
        <v>165</v>
      </c>
      <c r="K8" s="496" t="s">
        <v>173</v>
      </c>
      <c r="L8" s="496"/>
      <c r="N8" s="455"/>
      <c r="O8" s="457"/>
      <c r="P8" s="458"/>
      <c r="Q8" s="459"/>
      <c r="R8" s="297"/>
      <c r="S8" s="297"/>
      <c r="T8" s="297"/>
      <c r="U8" s="228"/>
      <c r="X8" s="226"/>
    </row>
    <row r="9" spans="1:24" ht="14.25">
      <c r="A9" s="497" t="s">
        <v>164</v>
      </c>
      <c r="B9" s="497" t="s">
        <v>164</v>
      </c>
      <c r="C9" s="497" t="s">
        <v>164</v>
      </c>
      <c r="D9" s="497" t="s">
        <v>164</v>
      </c>
      <c r="E9" s="497" t="s">
        <v>164</v>
      </c>
      <c r="F9" s="496" t="s">
        <v>168</v>
      </c>
      <c r="G9" s="496"/>
      <c r="H9" s="496"/>
      <c r="I9" s="497" t="s">
        <v>165</v>
      </c>
      <c r="J9" s="497" t="s">
        <v>165</v>
      </c>
      <c r="K9" s="496" t="s">
        <v>174</v>
      </c>
      <c r="L9" s="496"/>
      <c r="N9" s="443"/>
      <c r="O9" s="443"/>
      <c r="P9" s="460"/>
      <c r="Q9" s="460"/>
      <c r="R9" s="300"/>
      <c r="S9" s="300"/>
      <c r="T9" s="300"/>
      <c r="U9" s="300"/>
      <c r="X9" s="226"/>
    </row>
    <row r="10" spans="1:24" ht="14.45" customHeight="1">
      <c r="A10" s="497" t="s">
        <v>165</v>
      </c>
      <c r="B10" s="497"/>
      <c r="C10" s="497"/>
      <c r="D10" s="497"/>
      <c r="E10" s="497"/>
      <c r="F10" s="496" t="s">
        <v>171</v>
      </c>
      <c r="G10" s="496"/>
      <c r="H10" s="496"/>
      <c r="I10" s="497" t="s">
        <v>165</v>
      </c>
      <c r="J10" s="497" t="s">
        <v>165</v>
      </c>
      <c r="K10" s="504"/>
      <c r="L10" s="505"/>
      <c r="N10" s="299"/>
      <c r="O10" s="299"/>
      <c r="P10" s="300"/>
      <c r="Q10" s="300"/>
      <c r="R10" s="300"/>
      <c r="S10" s="300"/>
      <c r="T10" s="300"/>
      <c r="U10" s="300"/>
      <c r="X10" s="226"/>
    </row>
    <row r="11" spans="1:24" ht="14.45" customHeight="1">
      <c r="A11" s="497"/>
      <c r="B11" s="497"/>
      <c r="C11" s="497"/>
      <c r="D11" s="497"/>
      <c r="E11" s="497"/>
      <c r="F11" s="496"/>
      <c r="G11" s="496"/>
      <c r="H11" s="496"/>
      <c r="I11" s="497" t="s">
        <v>165</v>
      </c>
      <c r="J11" s="497" t="s">
        <v>165</v>
      </c>
      <c r="K11" s="504"/>
      <c r="L11" s="505"/>
      <c r="N11" s="299"/>
      <c r="O11" s="299"/>
      <c r="P11" s="300"/>
      <c r="Q11" s="300"/>
      <c r="R11" s="300"/>
      <c r="S11" s="300"/>
      <c r="T11" s="300"/>
      <c r="U11" s="300"/>
      <c r="X11" s="226"/>
    </row>
    <row r="12" spans="1:24" ht="14.45" customHeight="1">
      <c r="A12" s="497"/>
      <c r="B12" s="497"/>
      <c r="C12" s="497"/>
      <c r="D12" s="497"/>
      <c r="E12" s="497"/>
      <c r="F12" s="496"/>
      <c r="G12" s="496"/>
      <c r="H12" s="496"/>
      <c r="I12" s="497" t="s">
        <v>165</v>
      </c>
      <c r="J12" s="497" t="s">
        <v>165</v>
      </c>
      <c r="K12" s="504"/>
      <c r="L12" s="505"/>
      <c r="N12" s="299"/>
      <c r="O12" s="299"/>
      <c r="P12" s="300"/>
      <c r="Q12" s="300"/>
      <c r="R12" s="300"/>
      <c r="S12" s="300"/>
      <c r="T12" s="300"/>
      <c r="U12" s="300"/>
      <c r="X12" s="226"/>
    </row>
    <row r="13" spans="1:24" ht="14.45" customHeight="1" thickBot="1">
      <c r="A13" s="497"/>
      <c r="B13" s="497"/>
      <c r="C13" s="497"/>
      <c r="D13" s="497"/>
      <c r="E13" s="497"/>
      <c r="F13" s="496"/>
      <c r="G13" s="496"/>
      <c r="H13" s="496"/>
      <c r="I13" s="497" t="s">
        <v>165</v>
      </c>
      <c r="J13" s="497" t="s">
        <v>165</v>
      </c>
      <c r="K13" s="504"/>
      <c r="L13" s="505"/>
      <c r="N13" s="299"/>
      <c r="O13" s="299"/>
      <c r="P13" s="300"/>
      <c r="Q13" s="300"/>
      <c r="R13" s="300"/>
      <c r="S13" s="300"/>
      <c r="T13" s="300"/>
      <c r="U13" s="300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64.000000000000099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64.000000000000099</v>
      </c>
      <c r="X19" s="300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2" t="s">
        <v>18</v>
      </c>
      <c r="O20" s="30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0"/>
    </row>
    <row r="21" spans="1:24" ht="17.25" customHeight="1">
      <c r="A21" s="383" t="str">
        <f>A37</f>
        <v>морс клюква Русский морс 3,0</v>
      </c>
      <c r="B21" s="395">
        <v>0.33333333333333331</v>
      </c>
      <c r="C21" s="395">
        <v>0.83333333333333337</v>
      </c>
      <c r="D21" s="397">
        <f>(C21-B21+(C21&lt;B21))*24*60</f>
        <v>720</v>
      </c>
      <c r="E21" s="399">
        <v>450</v>
      </c>
      <c r="F21" s="401">
        <f>IF(E21=0,0,(F37/J3*60))</f>
        <v>412.53333333333336</v>
      </c>
      <c r="G21" s="372">
        <f>IF($K21=0,0,(K21*100)/(D21*$J$3/60))</f>
        <v>57.296296296296298</v>
      </c>
      <c r="H21" s="401">
        <f>P19+P26</f>
        <v>64.000000000000099</v>
      </c>
      <c r="I21" s="372">
        <f>D21-F21-P27</f>
        <v>18.466666666666526</v>
      </c>
      <c r="J21" s="397">
        <f>(D21-H21)/60*E21</f>
        <v>4919.9999999999991</v>
      </c>
      <c r="K21" s="403">
        <f>F37</f>
        <v>3094</v>
      </c>
      <c r="L21" s="235">
        <f>IF($K21=0,0,K21/J21)</f>
        <v>0.62886178861788633</v>
      </c>
      <c r="N21" s="302" t="s">
        <v>19</v>
      </c>
      <c r="O21" s="302"/>
      <c r="P21" s="194">
        <f>SUM(U46:U57)</f>
        <v>187.99999999999997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187.99999999999997</v>
      </c>
      <c r="W21" s="300"/>
      <c r="X21" s="300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-1825.9999999999991</v>
      </c>
      <c r="N22" s="302" t="s">
        <v>20</v>
      </c>
      <c r="O22" s="302"/>
      <c r="P22" s="194">
        <f>SUM(V46:V57)</f>
        <v>37.000000000000028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37.000000000000028</v>
      </c>
      <c r="W22" s="300"/>
      <c r="X22" s="300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302" t="s">
        <v>27</v>
      </c>
      <c r="O23" s="30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0"/>
      <c r="X23" s="300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303" t="s">
        <v>21</v>
      </c>
      <c r="O24" s="303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0"/>
      <c r="X24" s="300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303" t="s">
        <v>39</v>
      </c>
      <c r="O25" s="303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0"/>
      <c r="X25" s="300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0"/>
      <c r="X26" s="300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289.00000000000011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289.00000000000011</v>
      </c>
      <c r="W27" s="300"/>
      <c r="X27" s="300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300"/>
      <c r="X28" s="300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300"/>
      <c r="W29" s="300"/>
      <c r="X29" s="300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300"/>
      <c r="W30" s="300"/>
      <c r="X30" s="300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300"/>
      <c r="W31" s="300"/>
      <c r="X31" s="300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300"/>
      <c r="W32" s="300"/>
      <c r="X32" s="300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301" t="s">
        <v>77</v>
      </c>
      <c r="K33" s="275" t="s">
        <v>78</v>
      </c>
      <c r="L33" s="393">
        <f>IF($K34=0,0,K34/J34)</f>
        <v>0.62886178861788633</v>
      </c>
      <c r="N33" s="176"/>
      <c r="O33" s="176"/>
      <c r="P33" s="176"/>
      <c r="Q33" s="176"/>
      <c r="R33" s="176"/>
      <c r="S33" s="176"/>
      <c r="T33" s="176"/>
      <c r="U33" s="176"/>
      <c r="V33" s="300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4919.9999999999991</v>
      </c>
      <c r="K34" s="275">
        <f>K21+K23+K25+K27+K29+K31</f>
        <v>3094</v>
      </c>
      <c r="L34" s="394"/>
      <c r="M34" s="300"/>
      <c r="V34" s="300"/>
      <c r="W34" s="300"/>
      <c r="X34" s="300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300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300"/>
      <c r="W36" s="241"/>
      <c r="X36" s="241"/>
    </row>
    <row r="37" spans="1:28" ht="15.75" thickBot="1">
      <c r="A37" s="406" t="s">
        <v>175</v>
      </c>
      <c r="B37" s="407"/>
      <c r="C37" s="407"/>
      <c r="D37" s="407"/>
      <c r="E37" s="408"/>
      <c r="F37" s="216">
        <v>3094</v>
      </c>
      <c r="G37" s="254">
        <v>2800</v>
      </c>
      <c r="H37" s="255"/>
      <c r="I37" s="256"/>
      <c r="J37" s="257"/>
      <c r="K37" s="258">
        <f>G37</f>
        <v>2800</v>
      </c>
      <c r="L37" s="242"/>
      <c r="M37" s="243"/>
      <c r="V37" s="300"/>
      <c r="W37" s="300"/>
      <c r="X37" s="300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0"/>
      <c r="W38" s="300"/>
      <c r="X38" s="300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0"/>
      <c r="W39" s="300"/>
      <c r="X39" s="300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0"/>
      <c r="W40" s="300"/>
      <c r="X40" s="300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0"/>
      <c r="W41" s="300"/>
      <c r="X41" s="300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0"/>
      <c r="W42" s="300"/>
      <c r="X42" s="300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2800</v>
      </c>
      <c r="L43" s="251">
        <f>SUM(L38+L38)</f>
        <v>0</v>
      </c>
      <c r="M43" s="247"/>
      <c r="V43" s="300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 t="str">
        <f>A37</f>
        <v>морс клюква Русский морс 3,0</v>
      </c>
      <c r="B47" s="199">
        <f>B21</f>
        <v>0.33333333333333331</v>
      </c>
      <c r="C47" s="199">
        <f>B47+1/24</f>
        <v>0.375</v>
      </c>
      <c r="D47" s="177"/>
      <c r="E47" s="306"/>
      <c r="F47" s="331" t="s">
        <v>176</v>
      </c>
      <c r="G47" s="332"/>
      <c r="H47" s="178" t="s">
        <v>177</v>
      </c>
      <c r="I47" s="179">
        <v>0.33333333333333331</v>
      </c>
      <c r="J47" s="179">
        <v>0.35902777777777778</v>
      </c>
      <c r="K47" s="205">
        <f>(J47-I47+(J47&lt;I47))*24*60</f>
        <v>37.000000000000028</v>
      </c>
      <c r="L47" s="333"/>
      <c r="M47" s="334"/>
      <c r="N47" s="335"/>
      <c r="O47" s="211" t="str">
        <f t="shared" ref="O47:O110" si="3">IF(H47=$V$5,$F$7,"")</f>
        <v/>
      </c>
      <c r="P47" s="306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37.000000000000028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0.375</v>
      </c>
      <c r="C48" s="200">
        <f>B48+1/24</f>
        <v>0.41666666666666669</v>
      </c>
      <c r="D48" s="181"/>
      <c r="E48" s="304"/>
      <c r="F48" s="336" t="s">
        <v>178</v>
      </c>
      <c r="G48" s="337"/>
      <c r="H48" s="182" t="s">
        <v>118</v>
      </c>
      <c r="I48" s="183">
        <v>0.35902777777777778</v>
      </c>
      <c r="J48" s="183">
        <v>0.37152777777777773</v>
      </c>
      <c r="K48" s="206">
        <f t="shared" ref="K48:K111" si="4">(J48-I48+(J48&lt;I48))*24*60</f>
        <v>17.999999999999936</v>
      </c>
      <c r="L48" s="338"/>
      <c r="M48" s="339"/>
      <c r="N48" s="340"/>
      <c r="O48" s="212" t="str">
        <f t="shared" si="3"/>
        <v/>
      </c>
      <c r="P48" s="304"/>
      <c r="Q48" s="184"/>
      <c r="R48" s="176"/>
      <c r="S48" s="209">
        <f t="shared" ref="S48:S111" si="5">IF($H48="ПЛАНОВЫЕ",$K48,0)</f>
        <v>17.999999999999936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0.41666666666666669</v>
      </c>
      <c r="C49" s="200">
        <f t="shared" ref="C49:C58" si="14">B49+1/24</f>
        <v>0.45833333333333337</v>
      </c>
      <c r="D49" s="181"/>
      <c r="E49" s="304"/>
      <c r="F49" s="341" t="s">
        <v>133</v>
      </c>
      <c r="G49" s="341"/>
      <c r="H49" s="182" t="s">
        <v>97</v>
      </c>
      <c r="I49" s="183">
        <v>0.39027777777777778</v>
      </c>
      <c r="J49" s="183">
        <v>0.43055555555555558</v>
      </c>
      <c r="K49" s="206">
        <f t="shared" si="4"/>
        <v>58.000000000000036</v>
      </c>
      <c r="L49" s="338"/>
      <c r="M49" s="339"/>
      <c r="N49" s="340"/>
      <c r="O49" s="212" t="str">
        <f t="shared" si="3"/>
        <v/>
      </c>
      <c r="P49" s="304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58.000000000000036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0.45833333333333337</v>
      </c>
      <c r="C50" s="200">
        <f t="shared" si="14"/>
        <v>0.5</v>
      </c>
      <c r="D50" s="181"/>
      <c r="E50" s="304"/>
      <c r="F50" s="341" t="s">
        <v>179</v>
      </c>
      <c r="G50" s="341"/>
      <c r="H50" s="182" t="s">
        <v>97</v>
      </c>
      <c r="I50" s="183">
        <v>0.45833333333333331</v>
      </c>
      <c r="J50" s="183">
        <v>0.54861111111111105</v>
      </c>
      <c r="K50" s="206">
        <f t="shared" si="4"/>
        <v>129.99999999999994</v>
      </c>
      <c r="L50" s="338" t="s">
        <v>181</v>
      </c>
      <c r="M50" s="339"/>
      <c r="N50" s="340"/>
      <c r="O50" s="212" t="str">
        <f t="shared" si="3"/>
        <v/>
      </c>
      <c r="P50" s="304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129.99999999999994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0.5</v>
      </c>
      <c r="C51" s="200">
        <f t="shared" si="14"/>
        <v>0.54166666666666663</v>
      </c>
      <c r="D51" s="181"/>
      <c r="E51" s="304"/>
      <c r="F51" s="341" t="s">
        <v>180</v>
      </c>
      <c r="G51" s="341"/>
      <c r="H51" s="182" t="s">
        <v>118</v>
      </c>
      <c r="I51" s="183">
        <v>0.55138888888888882</v>
      </c>
      <c r="J51" s="183">
        <v>0.5625</v>
      </c>
      <c r="K51" s="206">
        <f t="shared" si="4"/>
        <v>16.000000000000103</v>
      </c>
      <c r="L51" s="338"/>
      <c r="M51" s="339"/>
      <c r="N51" s="340"/>
      <c r="O51" s="212" t="str">
        <f t="shared" si="3"/>
        <v/>
      </c>
      <c r="P51" s="304"/>
      <c r="Q51" s="184"/>
      <c r="R51" s="176"/>
      <c r="S51" s="209">
        <f t="shared" si="5"/>
        <v>16.000000000000103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0.54166666666666663</v>
      </c>
      <c r="C52" s="200">
        <f t="shared" si="14"/>
        <v>0.58333333333333326</v>
      </c>
      <c r="D52" s="181"/>
      <c r="E52" s="304"/>
      <c r="F52" s="341" t="s">
        <v>182</v>
      </c>
      <c r="G52" s="341"/>
      <c r="H52" s="182" t="s">
        <v>118</v>
      </c>
      <c r="I52" s="183">
        <v>0.59722222222222221</v>
      </c>
      <c r="J52" s="183">
        <v>0.61805555555555558</v>
      </c>
      <c r="K52" s="206">
        <f t="shared" si="4"/>
        <v>30.000000000000053</v>
      </c>
      <c r="L52" s="338"/>
      <c r="M52" s="339"/>
      <c r="N52" s="340"/>
      <c r="O52" s="212" t="str">
        <f t="shared" si="3"/>
        <v/>
      </c>
      <c r="P52" s="304"/>
      <c r="Q52" s="184"/>
      <c r="R52" s="176"/>
      <c r="S52" s="209">
        <f t="shared" si="5"/>
        <v>30.000000000000053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0.58333333333333326</v>
      </c>
      <c r="C53" s="200">
        <f t="shared" si="14"/>
        <v>0.62499999999999989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 t="str">
        <f t="shared" si="3"/>
        <v>Косяненко</v>
      </c>
      <c r="P53" s="304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0.62499999999999989</v>
      </c>
      <c r="C54" s="200">
        <f t="shared" si="14"/>
        <v>0.66666666666666652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 t="str">
        <f t="shared" si="3"/>
        <v>Косяненко</v>
      </c>
      <c r="P54" s="304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0.66666666666666652</v>
      </c>
      <c r="C55" s="200">
        <f t="shared" si="14"/>
        <v>0.70833333333333315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 t="str">
        <f t="shared" si="3"/>
        <v>Косяненко</v>
      </c>
      <c r="P55" s="304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0.70833333333333315</v>
      </c>
      <c r="C56" s="200">
        <f t="shared" si="14"/>
        <v>0.74999999999999978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 t="str">
        <f t="shared" si="3"/>
        <v>Косяненко</v>
      </c>
      <c r="P56" s="304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0.74999999999999978</v>
      </c>
      <c r="C57" s="200">
        <f t="shared" si="14"/>
        <v>0.79166666666666641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 t="str">
        <f t="shared" si="3"/>
        <v>Косяненко</v>
      </c>
      <c r="P57" s="304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0.79166666666666641</v>
      </c>
      <c r="C58" s="202">
        <f t="shared" si="14"/>
        <v>0.83333333333333304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304" t="str">
        <f t="shared" si="3"/>
        <v>Косяненко</v>
      </c>
      <c r="P58" s="305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306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 t="str">
        <f t="shared" si="3"/>
        <v>Косяненко</v>
      </c>
      <c r="P59" s="306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304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 t="str">
        <f t="shared" si="3"/>
        <v>Косяненко</v>
      </c>
      <c r="P60" s="304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4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 t="str">
        <f t="shared" si="3"/>
        <v>Косяненко</v>
      </c>
      <c r="P61" s="304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304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 t="str">
        <f t="shared" si="3"/>
        <v>Косяненко</v>
      </c>
      <c r="P62" s="304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304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 t="str">
        <f t="shared" si="3"/>
        <v>Косяненко</v>
      </c>
      <c r="P63" s="304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304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 t="str">
        <f t="shared" si="3"/>
        <v>Косяненко</v>
      </c>
      <c r="P64" s="304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 t="str">
        <f t="shared" si="3"/>
        <v>Косяненко</v>
      </c>
      <c r="P65" s="304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 t="str">
        <f t="shared" si="3"/>
        <v>Косяненко</v>
      </c>
      <c r="P66" s="304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 t="str">
        <f t="shared" si="3"/>
        <v>Косяненко</v>
      </c>
      <c r="P67" s="304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 t="str">
        <f t="shared" si="3"/>
        <v>Косяненко</v>
      </c>
      <c r="P68" s="304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304" t="str">
        <f t="shared" si="3"/>
        <v>Косяненко</v>
      </c>
      <c r="P69" s="305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306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 t="str">
        <f t="shared" si="3"/>
        <v>Косяненко</v>
      </c>
      <c r="P70" s="306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304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 t="str">
        <f t="shared" si="3"/>
        <v>Косяненко</v>
      </c>
      <c r="P71" s="304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4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 t="str">
        <f t="shared" si="3"/>
        <v>Косяненко</v>
      </c>
      <c r="P72" s="304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304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 t="str">
        <f t="shared" si="3"/>
        <v>Косяненко</v>
      </c>
      <c r="P73" s="304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304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 t="str">
        <f t="shared" si="3"/>
        <v>Косяненко</v>
      </c>
      <c r="P74" s="304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304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 t="str">
        <f t="shared" si="3"/>
        <v>Косяненко</v>
      </c>
      <c r="P75" s="304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 t="str">
        <f t="shared" si="3"/>
        <v>Косяненко</v>
      </c>
      <c r="P76" s="304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 t="str">
        <f t="shared" si="3"/>
        <v>Косяненко</v>
      </c>
      <c r="P77" s="304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 t="str">
        <f t="shared" si="3"/>
        <v>Косяненко</v>
      </c>
      <c r="P78" s="304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 t="str">
        <f t="shared" si="3"/>
        <v>Косяненко</v>
      </c>
      <c r="P79" s="304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304" t="str">
        <f t="shared" si="3"/>
        <v>Косяненко</v>
      </c>
      <c r="P80" s="305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306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 t="str">
        <f t="shared" si="3"/>
        <v>Косяненко</v>
      </c>
      <c r="P81" s="306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304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 t="str">
        <f t="shared" si="3"/>
        <v>Косяненко</v>
      </c>
      <c r="P82" s="304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4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 t="str">
        <f t="shared" si="3"/>
        <v>Косяненко</v>
      </c>
      <c r="P83" s="304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304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 t="str">
        <f t="shared" si="3"/>
        <v>Косяненко</v>
      </c>
      <c r="P84" s="304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304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 t="str">
        <f t="shared" si="3"/>
        <v>Косяненко</v>
      </c>
      <c r="P85" s="304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304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 t="str">
        <f t="shared" si="3"/>
        <v>Косяненко</v>
      </c>
      <c r="P86" s="304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 t="str">
        <f t="shared" si="3"/>
        <v>Косяненко</v>
      </c>
      <c r="P87" s="304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 t="str">
        <f t="shared" si="3"/>
        <v>Косяненко</v>
      </c>
      <c r="P88" s="304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 t="str">
        <f t="shared" si="3"/>
        <v>Косяненко</v>
      </c>
      <c r="P89" s="304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 t="str">
        <f t="shared" si="3"/>
        <v>Косяненко</v>
      </c>
      <c r="P90" s="304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304" t="str">
        <f t="shared" si="3"/>
        <v>Косяненко</v>
      </c>
      <c r="P91" s="305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306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 t="str">
        <f t="shared" si="3"/>
        <v>Косяненко</v>
      </c>
      <c r="P92" s="306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304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 t="str">
        <f t="shared" si="3"/>
        <v>Косяненко</v>
      </c>
      <c r="P93" s="304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4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 t="str">
        <f t="shared" si="3"/>
        <v>Косяненко</v>
      </c>
      <c r="P94" s="304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304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 t="str">
        <f t="shared" si="3"/>
        <v>Косяненко</v>
      </c>
      <c r="P95" s="304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304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 t="str">
        <f t="shared" si="3"/>
        <v>Косяненко</v>
      </c>
      <c r="P96" s="304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304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 t="str">
        <f t="shared" si="3"/>
        <v>Косяненко</v>
      </c>
      <c r="P97" s="304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 t="str">
        <f t="shared" si="3"/>
        <v>Косяненко</v>
      </c>
      <c r="P98" s="304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 t="str">
        <f t="shared" si="3"/>
        <v>Косяненко</v>
      </c>
      <c r="P99" s="304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 t="str">
        <f t="shared" si="3"/>
        <v>Косяненко</v>
      </c>
      <c r="P100" s="304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 t="str">
        <f t="shared" si="3"/>
        <v>Косяненко</v>
      </c>
      <c r="P101" s="304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304" t="str">
        <f t="shared" si="3"/>
        <v>Косяненко</v>
      </c>
      <c r="P102" s="305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306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 t="str">
        <f t="shared" si="3"/>
        <v>Косяненко</v>
      </c>
      <c r="P103" s="306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304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 t="str">
        <f t="shared" si="3"/>
        <v>Косяненко</v>
      </c>
      <c r="P104" s="304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4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 t="str">
        <f t="shared" si="3"/>
        <v>Косяненко</v>
      </c>
      <c r="P105" s="304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304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 t="str">
        <f t="shared" si="3"/>
        <v>Косяненко</v>
      </c>
      <c r="P106" s="304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304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 t="str">
        <f t="shared" si="3"/>
        <v>Косяненко</v>
      </c>
      <c r="P107" s="304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304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 t="str">
        <f t="shared" si="3"/>
        <v>Косяненко</v>
      </c>
      <c r="P108" s="304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 t="str">
        <f t="shared" si="3"/>
        <v>Косяненко</v>
      </c>
      <c r="P109" s="304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 t="str">
        <f t="shared" si="3"/>
        <v>Косяненко</v>
      </c>
      <c r="P110" s="304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 t="str">
        <f t="shared" ref="O111:O113" si="25">IF(H111=$V$5,$F$7,"")</f>
        <v>Косяненко</v>
      </c>
      <c r="P111" s="304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 t="str">
        <f t="shared" si="25"/>
        <v>Косяненко</v>
      </c>
      <c r="P112" s="304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305" t="str">
        <f t="shared" si="25"/>
        <v>Косяненко</v>
      </c>
      <c r="P113" s="305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64.000000000000099</v>
      </c>
      <c r="T114" s="210">
        <f t="shared" si="27"/>
        <v>0</v>
      </c>
      <c r="U114" s="210">
        <f t="shared" si="27"/>
        <v>187.99999999999997</v>
      </c>
      <c r="V114" s="210">
        <f t="shared" si="27"/>
        <v>37.000000000000028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3"/>
      <c r="S116" s="293"/>
      <c r="T116" s="293"/>
      <c r="U116" s="293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4"/>
      <c r="S117" s="294"/>
      <c r="T117" s="294"/>
      <c r="U117" s="294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450</v>
      </c>
      <c r="K118" s="221" t="s">
        <v>52</v>
      </c>
      <c r="L118" s="222">
        <v>720</v>
      </c>
    </row>
    <row r="119" spans="1:28" ht="20.25" customHeight="1">
      <c r="A119" s="500" t="s">
        <v>8</v>
      </c>
      <c r="B119" s="500"/>
      <c r="C119" s="500"/>
      <c r="D119" s="500"/>
      <c r="E119" s="500"/>
      <c r="F119" s="500" t="s">
        <v>34</v>
      </c>
      <c r="G119" s="500"/>
      <c r="H119" s="500"/>
      <c r="I119" s="500" t="s">
        <v>9</v>
      </c>
      <c r="J119" s="500"/>
      <c r="K119" s="500" t="s">
        <v>16</v>
      </c>
      <c r="L119" s="500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501" t="s">
        <v>61</v>
      </c>
      <c r="B120" s="502"/>
      <c r="C120" s="502"/>
      <c r="D120" s="502"/>
      <c r="E120" s="502"/>
      <c r="F120" s="496" t="s">
        <v>183</v>
      </c>
      <c r="G120" s="496"/>
      <c r="H120" s="496"/>
      <c r="I120" s="497" t="s">
        <v>165</v>
      </c>
      <c r="J120" s="497" t="s">
        <v>165</v>
      </c>
      <c r="K120" s="496"/>
      <c r="L120" s="496"/>
      <c r="N120" s="478"/>
      <c r="O120" s="444" t="s">
        <v>29</v>
      </c>
      <c r="P120" s="445"/>
      <c r="Q120" s="445"/>
      <c r="R120" s="295"/>
      <c r="S120" s="295"/>
      <c r="T120" s="295"/>
      <c r="U120" s="225"/>
      <c r="X120" s="226"/>
    </row>
    <row r="121" spans="1:28" ht="14.25">
      <c r="A121" s="501" t="s">
        <v>7</v>
      </c>
      <c r="B121" s="502"/>
      <c r="C121" s="502"/>
      <c r="D121" s="502"/>
      <c r="E121" s="503"/>
      <c r="F121" s="496" t="s">
        <v>184</v>
      </c>
      <c r="G121" s="496"/>
      <c r="H121" s="496"/>
      <c r="I121" s="497" t="s">
        <v>165</v>
      </c>
      <c r="J121" s="497" t="s">
        <v>165</v>
      </c>
      <c r="K121" s="496"/>
      <c r="L121" s="496"/>
      <c r="N121" s="479"/>
      <c r="O121" s="446"/>
      <c r="P121" s="447"/>
      <c r="Q121" s="447"/>
      <c r="R121" s="298"/>
      <c r="S121" s="298"/>
      <c r="T121" s="298"/>
      <c r="U121" s="227"/>
      <c r="X121" s="226"/>
    </row>
    <row r="122" spans="1:28" ht="16.5" customHeight="1">
      <c r="A122" s="498" t="s">
        <v>44</v>
      </c>
      <c r="B122" s="497"/>
      <c r="C122" s="497"/>
      <c r="D122" s="497"/>
      <c r="E122" s="499"/>
      <c r="F122" s="496"/>
      <c r="G122" s="496"/>
      <c r="H122" s="496"/>
      <c r="I122" s="497" t="s">
        <v>165</v>
      </c>
      <c r="J122" s="497" t="s">
        <v>165</v>
      </c>
      <c r="K122" s="496"/>
      <c r="L122" s="496"/>
      <c r="N122" s="454"/>
      <c r="O122" s="444" t="s">
        <v>30</v>
      </c>
      <c r="P122" s="445"/>
      <c r="Q122" s="456"/>
      <c r="R122" s="296"/>
      <c r="S122" s="296"/>
      <c r="T122" s="296"/>
      <c r="U122" s="225"/>
      <c r="X122" s="226"/>
    </row>
    <row r="123" spans="1:28" ht="16.5" customHeight="1" thickBot="1">
      <c r="A123" s="497" t="s">
        <v>163</v>
      </c>
      <c r="B123" s="497" t="s">
        <v>163</v>
      </c>
      <c r="C123" s="497" t="s">
        <v>163</v>
      </c>
      <c r="D123" s="497" t="s">
        <v>163</v>
      </c>
      <c r="E123" s="497" t="s">
        <v>163</v>
      </c>
      <c r="F123" s="496"/>
      <c r="G123" s="496"/>
      <c r="H123" s="496"/>
      <c r="I123" s="497" t="s">
        <v>165</v>
      </c>
      <c r="J123" s="497" t="s">
        <v>165</v>
      </c>
      <c r="K123" s="496"/>
      <c r="L123" s="496"/>
      <c r="N123" s="455"/>
      <c r="O123" s="457"/>
      <c r="P123" s="458"/>
      <c r="Q123" s="459"/>
      <c r="R123" s="297"/>
      <c r="S123" s="297"/>
      <c r="T123" s="297"/>
      <c r="U123" s="228"/>
      <c r="X123" s="226"/>
    </row>
    <row r="124" spans="1:28" ht="14.25">
      <c r="A124" s="497" t="s">
        <v>164</v>
      </c>
      <c r="B124" s="497" t="s">
        <v>164</v>
      </c>
      <c r="C124" s="497" t="s">
        <v>164</v>
      </c>
      <c r="D124" s="497" t="s">
        <v>164</v>
      </c>
      <c r="E124" s="497" t="s">
        <v>164</v>
      </c>
      <c r="F124" s="496"/>
      <c r="G124" s="496"/>
      <c r="H124" s="496"/>
      <c r="I124" s="497" t="s">
        <v>165</v>
      </c>
      <c r="J124" s="497" t="s">
        <v>165</v>
      </c>
      <c r="K124" s="496"/>
      <c r="L124" s="496"/>
      <c r="N124" s="443"/>
      <c r="O124" s="443"/>
      <c r="P124" s="460"/>
      <c r="Q124" s="460"/>
      <c r="R124" s="300"/>
      <c r="S124" s="300"/>
      <c r="T124" s="300"/>
      <c r="U124" s="300"/>
      <c r="X124" s="226"/>
    </row>
    <row r="125" spans="1:28" ht="14.45" customHeight="1">
      <c r="A125" s="497" t="s">
        <v>165</v>
      </c>
      <c r="B125" s="497"/>
      <c r="C125" s="497"/>
      <c r="D125" s="497"/>
      <c r="E125" s="497"/>
      <c r="F125" s="496"/>
      <c r="G125" s="496"/>
      <c r="H125" s="496"/>
      <c r="I125" s="497" t="s">
        <v>165</v>
      </c>
      <c r="J125" s="497" t="s">
        <v>165</v>
      </c>
      <c r="K125" s="504"/>
      <c r="L125" s="505"/>
      <c r="N125" s="299"/>
      <c r="O125" s="299"/>
      <c r="P125" s="300"/>
      <c r="Q125" s="300"/>
      <c r="R125" s="300"/>
      <c r="S125" s="300"/>
      <c r="T125" s="300"/>
      <c r="U125" s="300"/>
      <c r="X125" s="226"/>
    </row>
    <row r="126" spans="1:28" ht="14.45" customHeight="1">
      <c r="A126" s="497"/>
      <c r="B126" s="497"/>
      <c r="C126" s="497"/>
      <c r="D126" s="497"/>
      <c r="E126" s="497"/>
      <c r="F126" s="496"/>
      <c r="G126" s="496"/>
      <c r="H126" s="496"/>
      <c r="I126" s="497" t="s">
        <v>165</v>
      </c>
      <c r="J126" s="497" t="s">
        <v>165</v>
      </c>
      <c r="K126" s="504"/>
      <c r="L126" s="505"/>
      <c r="N126" s="299"/>
      <c r="O126" s="299"/>
      <c r="P126" s="300"/>
      <c r="Q126" s="300"/>
      <c r="R126" s="300"/>
      <c r="S126" s="300"/>
      <c r="T126" s="300"/>
      <c r="U126" s="300"/>
      <c r="X126" s="226"/>
    </row>
    <row r="127" spans="1:28" ht="14.45" customHeight="1">
      <c r="A127" s="497"/>
      <c r="B127" s="497"/>
      <c r="C127" s="497"/>
      <c r="D127" s="497"/>
      <c r="E127" s="497"/>
      <c r="F127" s="496"/>
      <c r="G127" s="496"/>
      <c r="H127" s="496"/>
      <c r="I127" s="497" t="s">
        <v>165</v>
      </c>
      <c r="J127" s="497" t="s">
        <v>165</v>
      </c>
      <c r="K127" s="504"/>
      <c r="L127" s="505"/>
      <c r="N127" s="299"/>
      <c r="O127" s="299"/>
      <c r="P127" s="300"/>
      <c r="Q127" s="300"/>
      <c r="R127" s="300"/>
      <c r="S127" s="300"/>
      <c r="T127" s="300"/>
      <c r="U127" s="300"/>
      <c r="X127" s="226"/>
    </row>
    <row r="128" spans="1:28" ht="14.45" customHeight="1" thickBot="1">
      <c r="A128" s="497"/>
      <c r="B128" s="497"/>
      <c r="C128" s="497"/>
      <c r="D128" s="497"/>
      <c r="E128" s="497"/>
      <c r="F128" s="496"/>
      <c r="G128" s="496"/>
      <c r="H128" s="496"/>
      <c r="I128" s="497" t="s">
        <v>165</v>
      </c>
      <c r="J128" s="497" t="s">
        <v>165</v>
      </c>
      <c r="K128" s="504"/>
      <c r="L128" s="505"/>
      <c r="N128" s="299"/>
      <c r="O128" s="299"/>
      <c r="P128" s="300"/>
      <c r="Q128" s="300"/>
      <c r="R128" s="300"/>
      <c r="S128" s="300"/>
      <c r="T128" s="300"/>
      <c r="U128" s="300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49.999999999999986</v>
      </c>
      <c r="Q134" s="194">
        <f>SUM(S174:S184)</f>
        <v>20.000000000000007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70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2" t="s">
        <v>18</v>
      </c>
      <c r="O135" s="30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 t="str">
        <f>A152</f>
        <v>клюква морс 3л</v>
      </c>
      <c r="B136" s="395">
        <v>0.83333333333333337</v>
      </c>
      <c r="C136" s="395">
        <v>4.1666666666666664E-2</v>
      </c>
      <c r="D136" s="397">
        <f>(C136-B136+(C136&lt;B136))*24*60</f>
        <v>299.99999999999989</v>
      </c>
      <c r="E136" s="399">
        <v>450</v>
      </c>
      <c r="F136" s="401">
        <f>IF(E136=0,0,(F152/J118*60))</f>
        <v>100.8</v>
      </c>
      <c r="G136" s="372">
        <f>IF($K136=0,0,(K136*100)/(D136*$J$3/60))</f>
        <v>33.600000000000016</v>
      </c>
      <c r="H136" s="401">
        <f>P134+P141</f>
        <v>49.999999999999986</v>
      </c>
      <c r="I136" s="372">
        <f>D136-F136-P142</f>
        <v>-40.800000000000068</v>
      </c>
      <c r="J136" s="397">
        <f>(D136-H136)/60*E136</f>
        <v>1874.9999999999993</v>
      </c>
      <c r="K136" s="403">
        <f>F152</f>
        <v>756</v>
      </c>
      <c r="L136" s="235">
        <f>IF($K136=0,0,K136/J136)</f>
        <v>0.40320000000000017</v>
      </c>
      <c r="N136" s="302" t="s">
        <v>19</v>
      </c>
      <c r="O136" s="302"/>
      <c r="P136" s="194">
        <f>SUM(U161:U172)</f>
        <v>189.99999999999997</v>
      </c>
      <c r="Q136" s="194">
        <f>SUM(U173:U183)</f>
        <v>49.999999999999993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239.99999999999997</v>
      </c>
      <c r="W136" s="300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-1118.9999999999993</v>
      </c>
      <c r="N137" s="302" t="s">
        <v>20</v>
      </c>
      <c r="O137" s="30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0"/>
    </row>
    <row r="138" spans="1:24" ht="17.25" customHeight="1">
      <c r="A138" s="383" t="str">
        <f>A153</f>
        <v>брусничный морс 3л</v>
      </c>
      <c r="B138" s="395">
        <v>4.1666666666666664E-2</v>
      </c>
      <c r="C138" s="395">
        <v>0.29166666666666669</v>
      </c>
      <c r="D138" s="397">
        <f>(C138-B138+(C138&lt;B138))*24*60</f>
        <v>360</v>
      </c>
      <c r="E138" s="399">
        <v>450</v>
      </c>
      <c r="F138" s="401">
        <f>IF(E138=0,0,(F153/J118*60))</f>
        <v>174.66666666666666</v>
      </c>
      <c r="G138" s="372">
        <f>IF($K138=0,0,(K138*100)/(D138*$J$3/60))</f>
        <v>48.518518518518519</v>
      </c>
      <c r="H138" s="401">
        <f>Q134+Q141</f>
        <v>20.000000000000007</v>
      </c>
      <c r="I138" s="372">
        <f>D138-F138-Q142</f>
        <v>115.33333333333334</v>
      </c>
      <c r="J138" s="397">
        <f>(D138-H138)/60*E138</f>
        <v>2550</v>
      </c>
      <c r="K138" s="403">
        <f>F153</f>
        <v>1310</v>
      </c>
      <c r="L138" s="237">
        <f>IF($K138=0,0,K138/J138)</f>
        <v>0.51372549019607838</v>
      </c>
      <c r="N138" s="302" t="s">
        <v>27</v>
      </c>
      <c r="O138" s="30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0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-1240</v>
      </c>
      <c r="N139" s="303" t="s">
        <v>21</v>
      </c>
      <c r="O139" s="303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0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303" t="s">
        <v>39</v>
      </c>
      <c r="O140" s="303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0"/>
      <c r="X140" s="300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0"/>
      <c r="X141" s="300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239.99999999999994</v>
      </c>
      <c r="Q142" s="195">
        <f t="shared" si="29"/>
        <v>70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309.99999999999994</v>
      </c>
      <c r="W142" s="300"/>
      <c r="X142" s="300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300"/>
      <c r="X143" s="300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300"/>
      <c r="W144" s="300"/>
      <c r="X144" s="300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300"/>
      <c r="W145" s="300"/>
      <c r="X145" s="300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300"/>
      <c r="W146" s="300"/>
      <c r="X146" s="300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300"/>
      <c r="W147" s="300"/>
      <c r="X147" s="300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301" t="s">
        <v>77</v>
      </c>
      <c r="K148" s="275" t="s">
        <v>78</v>
      </c>
      <c r="L148" s="393">
        <f>IF($K149=0,0,K149/J149)</f>
        <v>0.46689265536723173</v>
      </c>
      <c r="N148" s="176"/>
      <c r="O148" s="176"/>
      <c r="P148" s="176"/>
      <c r="Q148" s="176"/>
      <c r="R148" s="176"/>
      <c r="S148" s="176"/>
      <c r="T148" s="176"/>
      <c r="U148" s="176"/>
      <c r="V148" s="300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4424.9999999999991</v>
      </c>
      <c r="K149" s="275">
        <f>K136+K138+K140+K142+K144+K146</f>
        <v>2066</v>
      </c>
      <c r="L149" s="394"/>
      <c r="M149" s="300"/>
      <c r="V149" s="300"/>
      <c r="W149" s="300"/>
      <c r="X149" s="300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300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300"/>
      <c r="W151" s="241"/>
      <c r="X151" s="241"/>
    </row>
    <row r="152" spans="1:26" ht="15.75" thickBot="1">
      <c r="A152" s="406" t="s">
        <v>185</v>
      </c>
      <c r="B152" s="407"/>
      <c r="C152" s="407"/>
      <c r="D152" s="407"/>
      <c r="E152" s="408"/>
      <c r="F152" s="216">
        <v>756</v>
      </c>
      <c r="G152" s="217">
        <v>800</v>
      </c>
      <c r="H152" s="266"/>
      <c r="I152" s="256"/>
      <c r="J152" s="270"/>
      <c r="K152" s="258">
        <f>G152</f>
        <v>800</v>
      </c>
      <c r="L152" s="271"/>
      <c r="M152" s="268"/>
      <c r="V152" s="300"/>
      <c r="W152" s="300"/>
      <c r="X152" s="300"/>
    </row>
    <row r="153" spans="1:26" ht="13.5" customHeight="1" thickBot="1">
      <c r="A153" s="374" t="s">
        <v>186</v>
      </c>
      <c r="B153" s="375"/>
      <c r="C153" s="375"/>
      <c r="D153" s="375"/>
      <c r="E153" s="376"/>
      <c r="F153" s="216">
        <v>1310</v>
      </c>
      <c r="G153" s="218">
        <v>400</v>
      </c>
      <c r="H153" s="267"/>
      <c r="I153" s="245"/>
      <c r="J153" s="269"/>
      <c r="K153" s="193">
        <f t="shared" ref="K153:K157" si="30">G153</f>
        <v>400</v>
      </c>
      <c r="L153" s="272"/>
      <c r="M153" s="268"/>
      <c r="V153" s="300"/>
      <c r="W153" s="300"/>
      <c r="X153" s="300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0"/>
      <c r="W154" s="300"/>
      <c r="X154" s="300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0"/>
      <c r="W155" s="300"/>
      <c r="X155" s="300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0"/>
      <c r="W156" s="300"/>
      <c r="X156" s="300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0"/>
      <c r="W157" s="300"/>
      <c r="X157" s="300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1200</v>
      </c>
      <c r="L158" s="251">
        <f>SUM(L153+L153)</f>
        <v>0</v>
      </c>
      <c r="M158" s="247"/>
      <c r="V158" s="300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 t="str">
        <f>A152</f>
        <v>клюква морс 3л</v>
      </c>
      <c r="B162" s="199">
        <f>B136</f>
        <v>0.83333333333333337</v>
      </c>
      <c r="C162" s="199">
        <f>B162+1/24</f>
        <v>0.875</v>
      </c>
      <c r="D162" s="177"/>
      <c r="E162" s="306"/>
      <c r="F162" s="336" t="s">
        <v>178</v>
      </c>
      <c r="G162" s="337"/>
      <c r="H162" s="182" t="s">
        <v>118</v>
      </c>
      <c r="I162" s="183">
        <v>0.83333333333333337</v>
      </c>
      <c r="J162" s="183">
        <v>0.84027777777777779</v>
      </c>
      <c r="K162" s="205">
        <f>(J162-I162+(J162&lt;I162))*24*60</f>
        <v>9.9999999999999645</v>
      </c>
      <c r="L162" s="333"/>
      <c r="M162" s="334"/>
      <c r="N162" s="335"/>
      <c r="O162" s="211" t="str">
        <f t="shared" ref="O162:O225" si="31">IF(H162=$V$5,$F$122,"")</f>
        <v/>
      </c>
      <c r="P162" s="306"/>
      <c r="Q162" s="180"/>
      <c r="R162" s="176"/>
      <c r="S162" s="209">
        <f>IF($H162="ПЛАНОВЫЕ",$K162,0)</f>
        <v>9.9999999999999645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0.875</v>
      </c>
      <c r="C163" s="200">
        <f>B163+1/24</f>
        <v>0.91666666666666663</v>
      </c>
      <c r="D163" s="181"/>
      <c r="E163" s="304"/>
      <c r="F163" s="341" t="s">
        <v>133</v>
      </c>
      <c r="G163" s="341"/>
      <c r="H163" s="182" t="s">
        <v>97</v>
      </c>
      <c r="I163" s="183">
        <v>0.84027777777777779</v>
      </c>
      <c r="J163" s="183">
        <v>0.88263888888888886</v>
      </c>
      <c r="K163" s="206">
        <f t="shared" ref="K163:K226" si="32">(J163-I163+(J163&lt;I163))*24*60</f>
        <v>60.999999999999943</v>
      </c>
      <c r="L163" s="338"/>
      <c r="M163" s="339"/>
      <c r="N163" s="340"/>
      <c r="O163" s="212" t="str">
        <f t="shared" si="31"/>
        <v/>
      </c>
      <c r="P163" s="304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60.999999999999943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0.91666666666666663</v>
      </c>
      <c r="C164" s="200">
        <f t="shared" ref="C164:C173" si="42">B164+1/24</f>
        <v>0.95833333333333326</v>
      </c>
      <c r="D164" s="181"/>
      <c r="E164" s="304"/>
      <c r="F164" s="341" t="s">
        <v>179</v>
      </c>
      <c r="G164" s="341"/>
      <c r="H164" s="182" t="s">
        <v>97</v>
      </c>
      <c r="I164" s="183">
        <v>0.88263888888888886</v>
      </c>
      <c r="J164" s="183">
        <v>0.97222222222222221</v>
      </c>
      <c r="K164" s="206">
        <f t="shared" si="32"/>
        <v>129.00000000000003</v>
      </c>
      <c r="L164" s="338" t="s">
        <v>188</v>
      </c>
      <c r="M164" s="339"/>
      <c r="N164" s="340"/>
      <c r="O164" s="212" t="str">
        <f t="shared" si="31"/>
        <v/>
      </c>
      <c r="P164" s="304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129.00000000000003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0.95833333333333326</v>
      </c>
      <c r="C165" s="200">
        <f t="shared" si="42"/>
        <v>0.99999999999999989</v>
      </c>
      <c r="D165" s="181"/>
      <c r="E165" s="304"/>
      <c r="F165" s="341" t="s">
        <v>180</v>
      </c>
      <c r="G165" s="341"/>
      <c r="H165" s="182" t="s">
        <v>118</v>
      </c>
      <c r="I165" s="183">
        <v>0.97222222222222221</v>
      </c>
      <c r="J165" s="183">
        <v>0.97916666666666663</v>
      </c>
      <c r="K165" s="206">
        <f t="shared" si="32"/>
        <v>9.9999999999999645</v>
      </c>
      <c r="L165" s="338"/>
      <c r="M165" s="339"/>
      <c r="N165" s="340"/>
      <c r="O165" s="212" t="str">
        <f t="shared" si="31"/>
        <v/>
      </c>
      <c r="P165" s="304"/>
      <c r="Q165" s="184"/>
      <c r="R165" s="176"/>
      <c r="S165" s="209">
        <f t="shared" si="33"/>
        <v>9.9999999999999645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0.99999999999999989</v>
      </c>
      <c r="C166" s="200">
        <f t="shared" si="42"/>
        <v>1.0416666666666665</v>
      </c>
      <c r="D166" s="181"/>
      <c r="E166" s="304"/>
      <c r="F166" s="341" t="s">
        <v>182</v>
      </c>
      <c r="G166" s="341"/>
      <c r="H166" s="182" t="s">
        <v>118</v>
      </c>
      <c r="I166" s="183">
        <v>0.97916666666666663</v>
      </c>
      <c r="J166" s="183">
        <v>0</v>
      </c>
      <c r="K166" s="206">
        <f t="shared" si="32"/>
        <v>30.000000000000053</v>
      </c>
      <c r="L166" s="338"/>
      <c r="M166" s="339"/>
      <c r="N166" s="340"/>
      <c r="O166" s="212" t="str">
        <f t="shared" si="31"/>
        <v/>
      </c>
      <c r="P166" s="304"/>
      <c r="Q166" s="184"/>
      <c r="R166" s="176"/>
      <c r="S166" s="209">
        <f t="shared" si="33"/>
        <v>30.000000000000053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1.0416666666666665</v>
      </c>
      <c r="C167" s="200">
        <f t="shared" si="42"/>
        <v>1.0833333333333333</v>
      </c>
      <c r="D167" s="181"/>
      <c r="E167" s="304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304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1.0833333333333333</v>
      </c>
      <c r="C168" s="200">
        <f t="shared" si="42"/>
        <v>1.125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304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1.125</v>
      </c>
      <c r="C169" s="200">
        <f t="shared" si="42"/>
        <v>1.1666666666666667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304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1.1666666666666667</v>
      </c>
      <c r="C170" s="200">
        <f t="shared" si="42"/>
        <v>1.2083333333333335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304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1.2083333333333335</v>
      </c>
      <c r="C171" s="200">
        <f t="shared" si="42"/>
        <v>1.2500000000000002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304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1.2500000000000002</v>
      </c>
      <c r="C172" s="200">
        <f t="shared" si="42"/>
        <v>1.291666666666667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304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1.291666666666667</v>
      </c>
      <c r="C173" s="202">
        <f t="shared" si="42"/>
        <v>1.3333333333333337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305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 t="str">
        <f>A153</f>
        <v>брусничный морс 3л</v>
      </c>
      <c r="B174" s="199">
        <f>B138</f>
        <v>4.1666666666666664E-2</v>
      </c>
      <c r="C174" s="199">
        <f>B174+1/24</f>
        <v>8.3333333333333329E-2</v>
      </c>
      <c r="D174" s="177"/>
      <c r="E174" s="306"/>
      <c r="F174" s="331" t="s">
        <v>178</v>
      </c>
      <c r="G174" s="332"/>
      <c r="H174" s="178" t="s">
        <v>118</v>
      </c>
      <c r="I174" s="179">
        <v>4.1666666666666664E-2</v>
      </c>
      <c r="J174" s="179">
        <v>4.8611111111111112E-2</v>
      </c>
      <c r="K174" s="205">
        <f t="shared" si="32"/>
        <v>10.000000000000004</v>
      </c>
      <c r="L174" s="333"/>
      <c r="M174" s="334"/>
      <c r="N174" s="335"/>
      <c r="O174" s="211" t="str">
        <f t="shared" si="31"/>
        <v/>
      </c>
      <c r="P174" s="306"/>
      <c r="Q174" s="180"/>
      <c r="R174" s="176"/>
      <c r="S174" s="209">
        <f t="shared" si="33"/>
        <v>10.000000000000004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8.3333333333333329E-2</v>
      </c>
      <c r="C175" s="200">
        <f>B175+1/24</f>
        <v>0.125</v>
      </c>
      <c r="D175" s="181"/>
      <c r="E175" s="304"/>
      <c r="F175" s="341" t="s">
        <v>187</v>
      </c>
      <c r="G175" s="341"/>
      <c r="H175" s="182" t="s">
        <v>97</v>
      </c>
      <c r="I175" s="183">
        <v>4.8611111111111112E-2</v>
      </c>
      <c r="J175" s="183">
        <v>8.3333333333333329E-2</v>
      </c>
      <c r="K175" s="206">
        <f t="shared" si="32"/>
        <v>49.999999999999993</v>
      </c>
      <c r="L175" s="338" t="s">
        <v>188</v>
      </c>
      <c r="M175" s="339"/>
      <c r="N175" s="340"/>
      <c r="O175" s="212" t="str">
        <f t="shared" si="31"/>
        <v/>
      </c>
      <c r="P175" s="304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49.999999999999993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0.125</v>
      </c>
      <c r="C176" s="200">
        <f t="shared" ref="C176:C184" si="44">B176+1/24</f>
        <v>0.16666666666666666</v>
      </c>
      <c r="D176" s="181"/>
      <c r="E176" s="304"/>
      <c r="F176" s="341" t="s">
        <v>180</v>
      </c>
      <c r="G176" s="341"/>
      <c r="H176" s="182" t="s">
        <v>118</v>
      </c>
      <c r="I176" s="183">
        <v>8.3333333333333329E-2</v>
      </c>
      <c r="J176" s="183">
        <v>9.0277777777777776E-2</v>
      </c>
      <c r="K176" s="206">
        <f t="shared" si="32"/>
        <v>10.000000000000004</v>
      </c>
      <c r="L176" s="338"/>
      <c r="M176" s="339"/>
      <c r="N176" s="340"/>
      <c r="O176" s="212" t="str">
        <f t="shared" si="31"/>
        <v/>
      </c>
      <c r="P176" s="304"/>
      <c r="Q176" s="184"/>
      <c r="R176" s="176"/>
      <c r="S176" s="209">
        <f t="shared" si="33"/>
        <v>10.000000000000004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0.16666666666666666</v>
      </c>
      <c r="C177" s="200">
        <f t="shared" si="44"/>
        <v>0.20833333333333331</v>
      </c>
      <c r="D177" s="181"/>
      <c r="E177" s="304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304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0.20833333333333331</v>
      </c>
      <c r="C178" s="200">
        <f t="shared" si="44"/>
        <v>0.24999999999999997</v>
      </c>
      <c r="D178" s="181"/>
      <c r="E178" s="304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304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0.24999999999999997</v>
      </c>
      <c r="C179" s="200">
        <f t="shared" si="44"/>
        <v>0.29166666666666663</v>
      </c>
      <c r="D179" s="181"/>
      <c r="E179" s="304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304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0.29166666666666663</v>
      </c>
      <c r="C180" s="200">
        <f t="shared" si="44"/>
        <v>0.33333333333333331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304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0.33333333333333331</v>
      </c>
      <c r="C181" s="200">
        <f t="shared" si="44"/>
        <v>0.375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304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0.375</v>
      </c>
      <c r="C182" s="200">
        <f t="shared" si="44"/>
        <v>0.41666666666666669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304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0.41666666666666669</v>
      </c>
      <c r="C183" s="200">
        <f t="shared" si="44"/>
        <v>0.45833333333333337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304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0.45833333333333337</v>
      </c>
      <c r="C184" s="201">
        <f t="shared" si="44"/>
        <v>0.5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305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306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306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304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304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4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304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304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304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304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304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304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304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304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304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304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304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305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306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306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304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304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4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304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304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304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304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304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304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304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304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304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304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304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305">
        <f t="shared" si="31"/>
        <v>0</v>
      </c>
      <c r="P206" s="305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306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306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304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304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4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304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304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304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304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304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304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304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304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304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304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304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305">
        <f t="shared" si="31"/>
        <v>0</v>
      </c>
      <c r="P217" s="305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306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306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304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304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4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304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304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304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304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304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304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304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304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304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304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304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305">
        <f t="shared" si="53"/>
        <v>0</v>
      </c>
      <c r="P228" s="305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69.999999999999986</v>
      </c>
      <c r="T229" s="210">
        <f t="shared" si="55"/>
        <v>0</v>
      </c>
      <c r="U229" s="210">
        <f t="shared" si="55"/>
        <v>239.99999999999997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369" priority="40" stopIfTrue="1">
      <formula>LEN(TRIM(A37))=0</formula>
    </cfRule>
  </conditionalFormatting>
  <conditionalFormatting sqref="A152:F157">
    <cfRule type="containsBlanks" dxfId="368" priority="33" stopIfTrue="1">
      <formula>LEN(TRIM(A152))=0</formula>
    </cfRule>
  </conditionalFormatting>
  <conditionalFormatting sqref="B21:C32">
    <cfRule type="containsBlanks" dxfId="367" priority="42" stopIfTrue="1">
      <formula>LEN(TRIM(B21))=0</formula>
    </cfRule>
  </conditionalFormatting>
  <conditionalFormatting sqref="B136:C147">
    <cfRule type="containsBlanks" dxfId="366" priority="35" stopIfTrue="1">
      <formula>LEN(TRIM(B136))=0</formula>
    </cfRule>
  </conditionalFormatting>
  <conditionalFormatting sqref="D162:D166 D167:G168 D169:F170">
    <cfRule type="containsBlanks" dxfId="365" priority="32" stopIfTrue="1">
      <formula>LEN(TRIM(D162))=0</formula>
    </cfRule>
  </conditionalFormatting>
  <conditionalFormatting sqref="D181:F182 D183:G184">
    <cfRule type="containsBlanks" dxfId="364" priority="31" stopIfTrue="1">
      <formula>LEN(TRIM(D181))=0</formula>
    </cfRule>
  </conditionalFormatting>
  <conditionalFormatting sqref="D59:G65 D66:F67 D68:J69">
    <cfRule type="containsBlanks" dxfId="363" priority="38" stopIfTrue="1">
      <formula>LEN(TRIM(D59))=0</formula>
    </cfRule>
  </conditionalFormatting>
  <conditionalFormatting sqref="D70:G76 D77:F78 D79:J80">
    <cfRule type="containsBlanks" dxfId="362" priority="37" stopIfTrue="1">
      <formula>LEN(TRIM(D70))=0</formula>
    </cfRule>
  </conditionalFormatting>
  <conditionalFormatting sqref="D81:G87 D88:F89 D90:J91">
    <cfRule type="containsBlanks" dxfId="361" priority="36" stopIfTrue="1">
      <formula>LEN(TRIM(D81))=0</formula>
    </cfRule>
  </conditionalFormatting>
  <conditionalFormatting sqref="D92:G98 D99:F100 D101:J102">
    <cfRule type="containsBlanks" dxfId="360" priority="23" stopIfTrue="1">
      <formula>LEN(TRIM(D92))=0</formula>
    </cfRule>
  </conditionalFormatting>
  <conditionalFormatting sqref="D103:G109 D110:F111 D112:J113">
    <cfRule type="containsBlanks" dxfId="359" priority="21" stopIfTrue="1">
      <formula>LEN(TRIM(D103))=0</formula>
    </cfRule>
  </conditionalFormatting>
  <conditionalFormatting sqref="D171:G180">
    <cfRule type="containsBlanks" dxfId="358" priority="9" stopIfTrue="1">
      <formula>LEN(TRIM(D171))=0</formula>
    </cfRule>
  </conditionalFormatting>
  <conditionalFormatting sqref="D188:G191 D192:F193 D194:G195">
    <cfRule type="containsBlanks" dxfId="357" priority="30" stopIfTrue="1">
      <formula>LEN(TRIM(D188))=0</formula>
    </cfRule>
  </conditionalFormatting>
  <conditionalFormatting sqref="D200:G202 D203:F204 D205:J206">
    <cfRule type="containsBlanks" dxfId="356" priority="29" stopIfTrue="1">
      <formula>LEN(TRIM(D200))=0</formula>
    </cfRule>
  </conditionalFormatting>
  <conditionalFormatting sqref="D207:G213 D214:F215 D216:J217">
    <cfRule type="containsBlanks" dxfId="355" priority="17" stopIfTrue="1">
      <formula>LEN(TRIM(D207))=0</formula>
    </cfRule>
  </conditionalFormatting>
  <conditionalFormatting sqref="D218:G224 D225:F226 D227:J228">
    <cfRule type="containsBlanks" dxfId="354" priority="15" stopIfTrue="1">
      <formula>LEN(TRIM(D218))=0</formula>
    </cfRule>
  </conditionalFormatting>
  <conditionalFormatting sqref="D47:J53 D54:F55 H54:J55 D56:J58">
    <cfRule type="containsBlanks" dxfId="353" priority="39" stopIfTrue="1">
      <formula>LEN(TRIM(D47))=0</formula>
    </cfRule>
  </conditionalFormatting>
  <conditionalFormatting sqref="D185:J187">
    <cfRule type="containsBlanks" dxfId="352" priority="7" stopIfTrue="1">
      <formula>LEN(TRIM(D185))=0</formula>
    </cfRule>
  </conditionalFormatting>
  <conditionalFormatting sqref="D196:J199">
    <cfRule type="containsBlanks" dxfId="351" priority="6" stopIfTrue="1">
      <formula>LEN(TRIM(D196))=0</formula>
    </cfRule>
  </conditionalFormatting>
  <conditionalFormatting sqref="E21:E32">
    <cfRule type="containsBlanks" dxfId="350" priority="41" stopIfTrue="1">
      <formula>LEN(TRIM(E21))=0</formula>
    </cfRule>
  </conditionalFormatting>
  <conditionalFormatting sqref="E136:E147">
    <cfRule type="containsBlanks" dxfId="349" priority="34" stopIfTrue="1">
      <formula>LEN(TRIM(E136))=0</formula>
    </cfRule>
  </conditionalFormatting>
  <conditionalFormatting sqref="E165:E166">
    <cfRule type="containsBlanks" dxfId="348" priority="11" stopIfTrue="1">
      <formula>LEN(TRIM(E165))=0</formula>
    </cfRule>
  </conditionalFormatting>
  <conditionalFormatting sqref="E162:E164">
    <cfRule type="containsBlanks" dxfId="347" priority="12" stopIfTrue="1">
      <formula>LEN(TRIM(E162))=0</formula>
    </cfRule>
  </conditionalFormatting>
  <conditionalFormatting sqref="F5:H13">
    <cfRule type="containsBlanks" dxfId="346" priority="5" stopIfTrue="1">
      <formula>LEN(TRIM(F5))=0</formula>
    </cfRule>
  </conditionalFormatting>
  <conditionalFormatting sqref="F120:H128">
    <cfRule type="containsBlanks" dxfId="345" priority="3" stopIfTrue="1">
      <formula>LEN(TRIM(F120))=0</formula>
    </cfRule>
  </conditionalFormatting>
  <conditionalFormatting sqref="H59:J67">
    <cfRule type="containsBlanks" dxfId="344" priority="28" stopIfTrue="1">
      <formula>LEN(TRIM(H59))=0</formula>
    </cfRule>
  </conditionalFormatting>
  <conditionalFormatting sqref="H70:J78">
    <cfRule type="containsBlanks" dxfId="343" priority="27" stopIfTrue="1">
      <formula>LEN(TRIM(H70))=0</formula>
    </cfRule>
  </conditionalFormatting>
  <conditionalFormatting sqref="H81:J89">
    <cfRule type="containsBlanks" dxfId="342" priority="26" stopIfTrue="1">
      <formula>LEN(TRIM(H81))=0</formula>
    </cfRule>
  </conditionalFormatting>
  <conditionalFormatting sqref="H92:J100">
    <cfRule type="containsBlanks" dxfId="341" priority="22" stopIfTrue="1">
      <formula>LEN(TRIM(H92))=0</formula>
    </cfRule>
  </conditionalFormatting>
  <conditionalFormatting sqref="H103:J111">
    <cfRule type="containsBlanks" dxfId="340" priority="18" stopIfTrue="1">
      <formula>LEN(TRIM(H103))=0</formula>
    </cfRule>
  </conditionalFormatting>
  <conditionalFormatting sqref="H167:J184">
    <cfRule type="containsBlanks" dxfId="339" priority="10" stopIfTrue="1">
      <formula>LEN(TRIM(H167))=0</formula>
    </cfRule>
  </conditionalFormatting>
  <conditionalFormatting sqref="H188:J195">
    <cfRule type="containsBlanks" dxfId="338" priority="25" stopIfTrue="1">
      <formula>LEN(TRIM(H188))=0</formula>
    </cfRule>
  </conditionalFormatting>
  <conditionalFormatting sqref="H200:J204">
    <cfRule type="containsBlanks" dxfId="337" priority="24" stopIfTrue="1">
      <formula>LEN(TRIM(H200))=0</formula>
    </cfRule>
  </conditionalFormatting>
  <conditionalFormatting sqref="H207:J215">
    <cfRule type="containsBlanks" dxfId="336" priority="16" stopIfTrue="1">
      <formula>LEN(TRIM(H207))=0</formula>
    </cfRule>
  </conditionalFormatting>
  <conditionalFormatting sqref="H218:J226">
    <cfRule type="containsBlanks" dxfId="335" priority="13" stopIfTrue="1">
      <formula>LEN(TRIM(H218))=0</formula>
    </cfRule>
  </conditionalFormatting>
  <conditionalFormatting sqref="K5:L9 K10:K13">
    <cfRule type="containsBlanks" dxfId="334" priority="4" stopIfTrue="1">
      <formula>LEN(TRIM(K5))=0</formula>
    </cfRule>
  </conditionalFormatting>
  <conditionalFormatting sqref="K120:L124 K125:K128">
    <cfRule type="containsBlanks" dxfId="333" priority="2" stopIfTrue="1">
      <formula>LEN(TRIM(K120))=0</formula>
    </cfRule>
  </conditionalFormatting>
  <conditionalFormatting sqref="L47:L113">
    <cfRule type="containsBlanks" dxfId="332" priority="19" stopIfTrue="1">
      <formula>LEN(TRIM(L47))=0</formula>
    </cfRule>
  </conditionalFormatting>
  <conditionalFormatting sqref="L162:L228">
    <cfRule type="containsBlanks" dxfId="331" priority="8" stopIfTrue="1">
      <formula>LEN(TRIM(L162))=0</formula>
    </cfRule>
  </conditionalFormatting>
  <conditionalFormatting sqref="O47:Q113">
    <cfRule type="containsBlanks" dxfId="330" priority="20" stopIfTrue="1">
      <formula>LEN(TRIM(O47))=0</formula>
    </cfRule>
  </conditionalFormatting>
  <conditionalFormatting sqref="O162:Q228">
    <cfRule type="containsBlanks" dxfId="329" priority="14" stopIfTrue="1">
      <formula>LEN(TRIM(O162))=0</formula>
    </cfRule>
  </conditionalFormatting>
  <conditionalFormatting sqref="F162:J166">
    <cfRule type="containsBlanks" dxfId="0" priority="1" stopIfTrue="1">
      <formula>LEN(TRIM(F162))=0</formula>
    </cfRule>
  </conditionalFormatting>
  <dataValidations count="1">
    <dataValidation type="list" showInputMessage="1" showErrorMessage="1" sqref="H68:H69 H79:H80 H90:H91 H194:H195 H101:H102 H112:H113 H216:H217 H205:H206 H183:H184 H227:H228" xr:uid="{BD8A24F4-51A4-4F22-A347-7D102C145440}">
      <formula1>$V$3:$V$5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D49A-2122-4631-BB32-D3FDD4BFE4B9}">
  <sheetPr codeName="Лист23"/>
  <dimension ref="A1:AB229"/>
  <sheetViews>
    <sheetView topLeftCell="A14" zoomScale="70" zoomScaleNormal="70" workbookViewId="0">
      <selection activeCell="A123" sqref="A123:E12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3"/>
      <c r="S1" s="293"/>
      <c r="T1" s="293"/>
      <c r="U1" s="293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4"/>
      <c r="S2" s="294"/>
      <c r="T2" s="294"/>
      <c r="U2" s="294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>
      <c r="A4" s="500" t="s">
        <v>8</v>
      </c>
      <c r="B4" s="500"/>
      <c r="C4" s="500"/>
      <c r="D4" s="500"/>
      <c r="E4" s="500"/>
      <c r="F4" s="500" t="s">
        <v>34</v>
      </c>
      <c r="G4" s="500"/>
      <c r="H4" s="500"/>
      <c r="I4" s="500" t="s">
        <v>9</v>
      </c>
      <c r="J4" s="500"/>
      <c r="K4" s="500" t="s">
        <v>16</v>
      </c>
      <c r="L4" s="500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501" t="s">
        <v>61</v>
      </c>
      <c r="B5" s="502"/>
      <c r="C5" s="502"/>
      <c r="D5" s="502"/>
      <c r="E5" s="502"/>
      <c r="F5" s="496"/>
      <c r="G5" s="496"/>
      <c r="H5" s="496"/>
      <c r="I5" s="497" t="s">
        <v>165</v>
      </c>
      <c r="J5" s="497" t="s">
        <v>165</v>
      </c>
      <c r="K5" s="496"/>
      <c r="L5" s="496"/>
      <c r="N5" s="478"/>
      <c r="O5" s="444" t="s">
        <v>29</v>
      </c>
      <c r="P5" s="445"/>
      <c r="Q5" s="445"/>
      <c r="R5" s="295"/>
      <c r="S5" s="295"/>
      <c r="T5" s="295"/>
      <c r="U5" s="225"/>
      <c r="X5" s="226"/>
    </row>
    <row r="6" spans="1:24" ht="14.25">
      <c r="A6" s="501" t="s">
        <v>7</v>
      </c>
      <c r="B6" s="502"/>
      <c r="C6" s="502"/>
      <c r="D6" s="502"/>
      <c r="E6" s="503"/>
      <c r="F6" s="496"/>
      <c r="G6" s="496"/>
      <c r="H6" s="496"/>
      <c r="I6" s="497" t="s">
        <v>165</v>
      </c>
      <c r="J6" s="497" t="s">
        <v>165</v>
      </c>
      <c r="K6" s="496"/>
      <c r="L6" s="496"/>
      <c r="N6" s="479"/>
      <c r="O6" s="446"/>
      <c r="P6" s="447"/>
      <c r="Q6" s="447"/>
      <c r="R6" s="298"/>
      <c r="S6" s="298"/>
      <c r="T6" s="298"/>
      <c r="U6" s="227"/>
      <c r="X6" s="226"/>
    </row>
    <row r="7" spans="1:24" ht="16.5" customHeight="1">
      <c r="A7" s="498" t="s">
        <v>44</v>
      </c>
      <c r="B7" s="497"/>
      <c r="C7" s="497"/>
      <c r="D7" s="497"/>
      <c r="E7" s="499"/>
      <c r="F7" s="496"/>
      <c r="G7" s="496"/>
      <c r="H7" s="496"/>
      <c r="I7" s="497" t="s">
        <v>165</v>
      </c>
      <c r="J7" s="497" t="s">
        <v>165</v>
      </c>
      <c r="K7" s="496"/>
      <c r="L7" s="496"/>
      <c r="N7" s="454"/>
      <c r="O7" s="444" t="s">
        <v>30</v>
      </c>
      <c r="P7" s="445"/>
      <c r="Q7" s="456"/>
      <c r="R7" s="296"/>
      <c r="S7" s="296"/>
      <c r="T7" s="296"/>
      <c r="U7" s="225"/>
      <c r="X7" s="226"/>
    </row>
    <row r="8" spans="1:24" ht="16.5" customHeight="1" thickBot="1">
      <c r="A8" s="497" t="s">
        <v>163</v>
      </c>
      <c r="B8" s="497" t="s">
        <v>163</v>
      </c>
      <c r="C8" s="497" t="s">
        <v>163</v>
      </c>
      <c r="D8" s="497" t="s">
        <v>163</v>
      </c>
      <c r="E8" s="497" t="s">
        <v>163</v>
      </c>
      <c r="F8" s="496"/>
      <c r="G8" s="496"/>
      <c r="H8" s="496"/>
      <c r="I8" s="497" t="s">
        <v>165</v>
      </c>
      <c r="J8" s="497" t="s">
        <v>165</v>
      </c>
      <c r="K8" s="496"/>
      <c r="L8" s="496"/>
      <c r="N8" s="455"/>
      <c r="O8" s="457"/>
      <c r="P8" s="458"/>
      <c r="Q8" s="459"/>
      <c r="R8" s="297"/>
      <c r="S8" s="297"/>
      <c r="T8" s="297"/>
      <c r="U8" s="228"/>
      <c r="X8" s="226"/>
    </row>
    <row r="9" spans="1:24" ht="14.25">
      <c r="A9" s="497" t="s">
        <v>164</v>
      </c>
      <c r="B9" s="497" t="s">
        <v>164</v>
      </c>
      <c r="C9" s="497" t="s">
        <v>164</v>
      </c>
      <c r="D9" s="497" t="s">
        <v>164</v>
      </c>
      <c r="E9" s="497" t="s">
        <v>164</v>
      </c>
      <c r="F9" s="496"/>
      <c r="G9" s="496"/>
      <c r="H9" s="496"/>
      <c r="I9" s="497" t="s">
        <v>165</v>
      </c>
      <c r="J9" s="497" t="s">
        <v>165</v>
      </c>
      <c r="K9" s="496"/>
      <c r="L9" s="496"/>
      <c r="N9" s="443"/>
      <c r="O9" s="443"/>
      <c r="P9" s="460"/>
      <c r="Q9" s="460"/>
      <c r="R9" s="300"/>
      <c r="S9" s="300"/>
      <c r="T9" s="300"/>
      <c r="U9" s="300"/>
      <c r="X9" s="226"/>
    </row>
    <row r="10" spans="1:24" ht="14.45" customHeight="1">
      <c r="A10" s="497" t="s">
        <v>165</v>
      </c>
      <c r="B10" s="497"/>
      <c r="C10" s="497"/>
      <c r="D10" s="497"/>
      <c r="E10" s="497"/>
      <c r="F10" s="496"/>
      <c r="G10" s="496"/>
      <c r="H10" s="496"/>
      <c r="I10" s="497" t="s">
        <v>165</v>
      </c>
      <c r="J10" s="497" t="s">
        <v>165</v>
      </c>
      <c r="K10" s="504"/>
      <c r="L10" s="505"/>
      <c r="N10" s="299"/>
      <c r="O10" s="299"/>
      <c r="P10" s="300"/>
      <c r="Q10" s="300"/>
      <c r="R10" s="300"/>
      <c r="S10" s="300"/>
      <c r="T10" s="300"/>
      <c r="U10" s="300"/>
      <c r="X10" s="226"/>
    </row>
    <row r="11" spans="1:24" ht="14.45" customHeight="1">
      <c r="A11" s="497"/>
      <c r="B11" s="497"/>
      <c r="C11" s="497"/>
      <c r="D11" s="497"/>
      <c r="E11" s="497"/>
      <c r="F11" s="496"/>
      <c r="G11" s="496"/>
      <c r="H11" s="496"/>
      <c r="I11" s="497" t="s">
        <v>165</v>
      </c>
      <c r="J11" s="497" t="s">
        <v>165</v>
      </c>
      <c r="K11" s="504"/>
      <c r="L11" s="505"/>
      <c r="N11" s="299"/>
      <c r="O11" s="299"/>
      <c r="P11" s="300"/>
      <c r="Q11" s="300"/>
      <c r="R11" s="300"/>
      <c r="S11" s="300"/>
      <c r="T11" s="300"/>
      <c r="U11" s="300"/>
      <c r="X11" s="226"/>
    </row>
    <row r="12" spans="1:24" ht="14.45" customHeight="1">
      <c r="A12" s="497"/>
      <c r="B12" s="497"/>
      <c r="C12" s="497"/>
      <c r="D12" s="497"/>
      <c r="E12" s="497"/>
      <c r="F12" s="496"/>
      <c r="G12" s="496"/>
      <c r="H12" s="496"/>
      <c r="I12" s="497" t="s">
        <v>165</v>
      </c>
      <c r="J12" s="497" t="s">
        <v>165</v>
      </c>
      <c r="K12" s="504"/>
      <c r="L12" s="505"/>
      <c r="N12" s="299"/>
      <c r="O12" s="299"/>
      <c r="P12" s="300"/>
      <c r="Q12" s="300"/>
      <c r="R12" s="300"/>
      <c r="S12" s="300"/>
      <c r="T12" s="300"/>
      <c r="U12" s="300"/>
      <c r="X12" s="226"/>
    </row>
    <row r="13" spans="1:24" ht="14.45" customHeight="1" thickBot="1">
      <c r="A13" s="497"/>
      <c r="B13" s="497"/>
      <c r="C13" s="497"/>
      <c r="D13" s="497"/>
      <c r="E13" s="497"/>
      <c r="F13" s="496"/>
      <c r="G13" s="496"/>
      <c r="H13" s="496"/>
      <c r="I13" s="497" t="s">
        <v>165</v>
      </c>
      <c r="J13" s="497" t="s">
        <v>165</v>
      </c>
      <c r="K13" s="504"/>
      <c r="L13" s="505"/>
      <c r="N13" s="299"/>
      <c r="O13" s="299"/>
      <c r="P13" s="300"/>
      <c r="Q13" s="300"/>
      <c r="R13" s="300"/>
      <c r="S13" s="300"/>
      <c r="T13" s="300"/>
      <c r="U13" s="300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0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2" t="s">
        <v>18</v>
      </c>
      <c r="O20" s="30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0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302" t="s">
        <v>19</v>
      </c>
      <c r="O21" s="30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0"/>
      <c r="X21" s="300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302" t="s">
        <v>20</v>
      </c>
      <c r="O22" s="30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0"/>
      <c r="X22" s="300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302" t="s">
        <v>27</v>
      </c>
      <c r="O23" s="30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0"/>
      <c r="X23" s="300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303" t="s">
        <v>21</v>
      </c>
      <c r="O24" s="303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0"/>
      <c r="X24" s="300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303" t="s">
        <v>39</v>
      </c>
      <c r="O25" s="303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0"/>
      <c r="X25" s="300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0"/>
      <c r="X26" s="300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0"/>
      <c r="X27" s="300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300"/>
      <c r="X28" s="300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300"/>
      <c r="W29" s="300"/>
      <c r="X29" s="300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300"/>
      <c r="W30" s="300"/>
      <c r="X30" s="300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300"/>
      <c r="W31" s="300"/>
      <c r="X31" s="300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300"/>
      <c r="W32" s="300"/>
      <c r="X32" s="300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30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0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300"/>
      <c r="V34" s="300"/>
      <c r="W34" s="300"/>
      <c r="X34" s="300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300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300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0"/>
      <c r="W37" s="300"/>
      <c r="X37" s="300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0"/>
      <c r="W38" s="300"/>
      <c r="X38" s="300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0"/>
      <c r="W39" s="300"/>
      <c r="X39" s="300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0"/>
      <c r="W40" s="300"/>
      <c r="X40" s="300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0"/>
      <c r="W41" s="300"/>
      <c r="X41" s="300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0"/>
      <c r="W42" s="300"/>
      <c r="X42" s="300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300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306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306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304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304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4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304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304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304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304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304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304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304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304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304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304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304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304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304">
        <f t="shared" si="3"/>
        <v>0</v>
      </c>
      <c r="P58" s="305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306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306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304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304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4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304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304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304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304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304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304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304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304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304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304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304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304">
        <f t="shared" si="3"/>
        <v>0</v>
      </c>
      <c r="P69" s="305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306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306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304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304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4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304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304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304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304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304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304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304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304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304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304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304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304">
        <f t="shared" si="3"/>
        <v>0</v>
      </c>
      <c r="P80" s="305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306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306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304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304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4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304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304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304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304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304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304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304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304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304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304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304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304">
        <f t="shared" si="3"/>
        <v>0</v>
      </c>
      <c r="P91" s="305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306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306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304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304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4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304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304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304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304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304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304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304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304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304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304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304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304">
        <f t="shared" si="3"/>
        <v>0</v>
      </c>
      <c r="P102" s="305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306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306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304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304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4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304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304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304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304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304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304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304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304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304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304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304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305">
        <f t="shared" si="25"/>
        <v>0</v>
      </c>
      <c r="P113" s="305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3"/>
      <c r="S116" s="293"/>
      <c r="T116" s="293"/>
      <c r="U116" s="293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4"/>
      <c r="S117" s="294"/>
      <c r="T117" s="294"/>
      <c r="U117" s="294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>
      <c r="A119" s="500" t="s">
        <v>8</v>
      </c>
      <c r="B119" s="500"/>
      <c r="C119" s="500"/>
      <c r="D119" s="500"/>
      <c r="E119" s="500"/>
      <c r="F119" s="500" t="s">
        <v>34</v>
      </c>
      <c r="G119" s="500"/>
      <c r="H119" s="500"/>
      <c r="I119" s="500" t="s">
        <v>9</v>
      </c>
      <c r="J119" s="500"/>
      <c r="K119" s="500" t="s">
        <v>16</v>
      </c>
      <c r="L119" s="500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501" t="s">
        <v>61</v>
      </c>
      <c r="B120" s="502"/>
      <c r="C120" s="502"/>
      <c r="D120" s="502"/>
      <c r="E120" s="502"/>
      <c r="F120" s="496"/>
      <c r="G120" s="496"/>
      <c r="H120" s="496"/>
      <c r="I120" s="497" t="s">
        <v>165</v>
      </c>
      <c r="J120" s="497" t="s">
        <v>165</v>
      </c>
      <c r="K120" s="496"/>
      <c r="L120" s="496"/>
      <c r="N120" s="478"/>
      <c r="O120" s="444" t="s">
        <v>29</v>
      </c>
      <c r="P120" s="445"/>
      <c r="Q120" s="445"/>
      <c r="R120" s="295"/>
      <c r="S120" s="295"/>
      <c r="T120" s="295"/>
      <c r="U120" s="225"/>
      <c r="X120" s="226"/>
    </row>
    <row r="121" spans="1:28" ht="14.25">
      <c r="A121" s="501" t="s">
        <v>7</v>
      </c>
      <c r="B121" s="502"/>
      <c r="C121" s="502"/>
      <c r="D121" s="502"/>
      <c r="E121" s="503"/>
      <c r="F121" s="496"/>
      <c r="G121" s="496"/>
      <c r="H121" s="496"/>
      <c r="I121" s="497" t="s">
        <v>165</v>
      </c>
      <c r="J121" s="497" t="s">
        <v>165</v>
      </c>
      <c r="K121" s="496"/>
      <c r="L121" s="496"/>
      <c r="N121" s="479"/>
      <c r="O121" s="446"/>
      <c r="P121" s="447"/>
      <c r="Q121" s="447"/>
      <c r="R121" s="298"/>
      <c r="S121" s="298"/>
      <c r="T121" s="298"/>
      <c r="U121" s="227"/>
      <c r="X121" s="226"/>
    </row>
    <row r="122" spans="1:28" ht="16.5" customHeight="1">
      <c r="A122" s="498" t="s">
        <v>44</v>
      </c>
      <c r="B122" s="497"/>
      <c r="C122" s="497"/>
      <c r="D122" s="497"/>
      <c r="E122" s="499"/>
      <c r="F122" s="496"/>
      <c r="G122" s="496"/>
      <c r="H122" s="496"/>
      <c r="I122" s="497" t="s">
        <v>165</v>
      </c>
      <c r="J122" s="497" t="s">
        <v>165</v>
      </c>
      <c r="K122" s="496"/>
      <c r="L122" s="496"/>
      <c r="N122" s="454"/>
      <c r="O122" s="444" t="s">
        <v>30</v>
      </c>
      <c r="P122" s="445"/>
      <c r="Q122" s="456"/>
      <c r="R122" s="296"/>
      <c r="S122" s="296"/>
      <c r="T122" s="296"/>
      <c r="U122" s="225"/>
      <c r="X122" s="226"/>
    </row>
    <row r="123" spans="1:28" ht="16.5" customHeight="1" thickBot="1">
      <c r="A123" s="497" t="s">
        <v>163</v>
      </c>
      <c r="B123" s="497" t="s">
        <v>163</v>
      </c>
      <c r="C123" s="497" t="s">
        <v>163</v>
      </c>
      <c r="D123" s="497" t="s">
        <v>163</v>
      </c>
      <c r="E123" s="497" t="s">
        <v>163</v>
      </c>
      <c r="F123" s="496"/>
      <c r="G123" s="496"/>
      <c r="H123" s="496"/>
      <c r="I123" s="497" t="s">
        <v>165</v>
      </c>
      <c r="J123" s="497" t="s">
        <v>165</v>
      </c>
      <c r="K123" s="496"/>
      <c r="L123" s="496"/>
      <c r="N123" s="455"/>
      <c r="O123" s="457"/>
      <c r="P123" s="458"/>
      <c r="Q123" s="459"/>
      <c r="R123" s="297"/>
      <c r="S123" s="297"/>
      <c r="T123" s="297"/>
      <c r="U123" s="228"/>
      <c r="X123" s="226"/>
    </row>
    <row r="124" spans="1:28" ht="14.25">
      <c r="A124" s="497" t="s">
        <v>164</v>
      </c>
      <c r="B124" s="497" t="s">
        <v>164</v>
      </c>
      <c r="C124" s="497" t="s">
        <v>164</v>
      </c>
      <c r="D124" s="497" t="s">
        <v>164</v>
      </c>
      <c r="E124" s="497" t="s">
        <v>164</v>
      </c>
      <c r="F124" s="496"/>
      <c r="G124" s="496"/>
      <c r="H124" s="496"/>
      <c r="I124" s="497" t="s">
        <v>165</v>
      </c>
      <c r="J124" s="497" t="s">
        <v>165</v>
      </c>
      <c r="K124" s="496"/>
      <c r="L124" s="496"/>
      <c r="N124" s="443"/>
      <c r="O124" s="443"/>
      <c r="P124" s="460"/>
      <c r="Q124" s="460"/>
      <c r="R124" s="300"/>
      <c r="S124" s="300"/>
      <c r="T124" s="300"/>
      <c r="U124" s="300"/>
      <c r="X124" s="226"/>
    </row>
    <row r="125" spans="1:28" ht="14.45" customHeight="1">
      <c r="A125" s="497" t="s">
        <v>165</v>
      </c>
      <c r="B125" s="497"/>
      <c r="C125" s="497"/>
      <c r="D125" s="497"/>
      <c r="E125" s="497"/>
      <c r="F125" s="496"/>
      <c r="G125" s="496"/>
      <c r="H125" s="496"/>
      <c r="I125" s="497" t="s">
        <v>165</v>
      </c>
      <c r="J125" s="497" t="s">
        <v>165</v>
      </c>
      <c r="K125" s="504"/>
      <c r="L125" s="505"/>
      <c r="N125" s="299"/>
      <c r="O125" s="299"/>
      <c r="P125" s="300"/>
      <c r="Q125" s="300"/>
      <c r="R125" s="300"/>
      <c r="S125" s="300"/>
      <c r="T125" s="300"/>
      <c r="U125" s="300"/>
      <c r="X125" s="226"/>
    </row>
    <row r="126" spans="1:28" ht="14.45" customHeight="1">
      <c r="A126" s="497"/>
      <c r="B126" s="497"/>
      <c r="C126" s="497"/>
      <c r="D126" s="497"/>
      <c r="E126" s="497"/>
      <c r="F126" s="496"/>
      <c r="G126" s="496"/>
      <c r="H126" s="496"/>
      <c r="I126" s="497" t="s">
        <v>165</v>
      </c>
      <c r="J126" s="497" t="s">
        <v>165</v>
      </c>
      <c r="K126" s="504"/>
      <c r="L126" s="505"/>
      <c r="N126" s="299"/>
      <c r="O126" s="299"/>
      <c r="P126" s="300"/>
      <c r="Q126" s="300"/>
      <c r="R126" s="300"/>
      <c r="S126" s="300"/>
      <c r="T126" s="300"/>
      <c r="U126" s="300"/>
      <c r="X126" s="226"/>
    </row>
    <row r="127" spans="1:28" ht="14.45" customHeight="1">
      <c r="A127" s="497"/>
      <c r="B127" s="497"/>
      <c r="C127" s="497"/>
      <c r="D127" s="497"/>
      <c r="E127" s="497"/>
      <c r="F127" s="496"/>
      <c r="G127" s="496"/>
      <c r="H127" s="496"/>
      <c r="I127" s="497" t="s">
        <v>165</v>
      </c>
      <c r="J127" s="497" t="s">
        <v>165</v>
      </c>
      <c r="K127" s="504"/>
      <c r="L127" s="505"/>
      <c r="N127" s="299"/>
      <c r="O127" s="299"/>
      <c r="P127" s="300"/>
      <c r="Q127" s="300"/>
      <c r="R127" s="300"/>
      <c r="S127" s="300"/>
      <c r="T127" s="300"/>
      <c r="U127" s="300"/>
      <c r="X127" s="226"/>
    </row>
    <row r="128" spans="1:28" ht="14.45" customHeight="1" thickBot="1">
      <c r="A128" s="497"/>
      <c r="B128" s="497"/>
      <c r="C128" s="497"/>
      <c r="D128" s="497"/>
      <c r="E128" s="497"/>
      <c r="F128" s="496"/>
      <c r="G128" s="496"/>
      <c r="H128" s="496"/>
      <c r="I128" s="497" t="s">
        <v>165</v>
      </c>
      <c r="J128" s="497" t="s">
        <v>165</v>
      </c>
      <c r="K128" s="504"/>
      <c r="L128" s="505"/>
      <c r="N128" s="299"/>
      <c r="O128" s="299"/>
      <c r="P128" s="300"/>
      <c r="Q128" s="300"/>
      <c r="R128" s="300"/>
      <c r="S128" s="300"/>
      <c r="T128" s="300"/>
      <c r="U128" s="300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2" t="s">
        <v>18</v>
      </c>
      <c r="O135" s="30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302" t="s">
        <v>19</v>
      </c>
      <c r="O136" s="30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0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302" t="s">
        <v>20</v>
      </c>
      <c r="O137" s="30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0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302" t="s">
        <v>27</v>
      </c>
      <c r="O138" s="30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0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303" t="s">
        <v>21</v>
      </c>
      <c r="O139" s="303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0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303" t="s">
        <v>39</v>
      </c>
      <c r="O140" s="303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0"/>
      <c r="X140" s="300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0"/>
      <c r="X141" s="300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0"/>
      <c r="X142" s="300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300"/>
      <c r="X143" s="300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300"/>
      <c r="W144" s="300"/>
      <c r="X144" s="300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300"/>
      <c r="W145" s="300"/>
      <c r="X145" s="300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300"/>
      <c r="W146" s="300"/>
      <c r="X146" s="300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300"/>
      <c r="W147" s="300"/>
      <c r="X147" s="300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30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0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300"/>
      <c r="V149" s="300"/>
      <c r="W149" s="300"/>
      <c r="X149" s="300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300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300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0"/>
      <c r="W152" s="300"/>
      <c r="X152" s="300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0"/>
      <c r="W153" s="300"/>
      <c r="X153" s="300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0"/>
      <c r="W154" s="300"/>
      <c r="X154" s="300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0"/>
      <c r="W155" s="300"/>
      <c r="X155" s="300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0"/>
      <c r="W156" s="300"/>
      <c r="X156" s="300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0"/>
      <c r="W157" s="300"/>
      <c r="X157" s="300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300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306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306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304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304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4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304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304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304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304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304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304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304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304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304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304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304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304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305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306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306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304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304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4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304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304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304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304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304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304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304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304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304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304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304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305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306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306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304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304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4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304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304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304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304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304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304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304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304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304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304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304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305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306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306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304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304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4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304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304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304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304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304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304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304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304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304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304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304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305">
        <f t="shared" si="31"/>
        <v>0</v>
      </c>
      <c r="P206" s="305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306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306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304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304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4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304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304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304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304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304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304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304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304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304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304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304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305">
        <f t="shared" si="31"/>
        <v>0</v>
      </c>
      <c r="P217" s="305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306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306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304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304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4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304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304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304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304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304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304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304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304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304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304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304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305">
        <f t="shared" si="53"/>
        <v>0</v>
      </c>
      <c r="P228" s="305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328" priority="39" stopIfTrue="1">
      <formula>LEN(TRIM(A37))=0</formula>
    </cfRule>
  </conditionalFormatting>
  <conditionalFormatting sqref="A152:F157">
    <cfRule type="containsBlanks" dxfId="327" priority="32" stopIfTrue="1">
      <formula>LEN(TRIM(A152))=0</formula>
    </cfRule>
  </conditionalFormatting>
  <conditionalFormatting sqref="B21:C32">
    <cfRule type="containsBlanks" dxfId="326" priority="41" stopIfTrue="1">
      <formula>LEN(TRIM(B21))=0</formula>
    </cfRule>
  </conditionalFormatting>
  <conditionalFormatting sqref="B136:C147">
    <cfRule type="containsBlanks" dxfId="325" priority="34" stopIfTrue="1">
      <formula>LEN(TRIM(B136))=0</formula>
    </cfRule>
  </conditionalFormatting>
  <conditionalFormatting sqref="D162:D166 D167:G168 D169:F170">
    <cfRule type="containsBlanks" dxfId="324" priority="31" stopIfTrue="1">
      <formula>LEN(TRIM(D162))=0</formula>
    </cfRule>
  </conditionalFormatting>
  <conditionalFormatting sqref="D181:F182 D183:G184">
    <cfRule type="containsBlanks" dxfId="323" priority="30" stopIfTrue="1">
      <formula>LEN(TRIM(D181))=0</formula>
    </cfRule>
  </conditionalFormatting>
  <conditionalFormatting sqref="D59:G65 D66:F67 D68:J69">
    <cfRule type="containsBlanks" dxfId="322" priority="37" stopIfTrue="1">
      <formula>LEN(TRIM(D59))=0</formula>
    </cfRule>
  </conditionalFormatting>
  <conditionalFormatting sqref="D70:G76 D77:F78 D79:J80">
    <cfRule type="containsBlanks" dxfId="321" priority="36" stopIfTrue="1">
      <formula>LEN(TRIM(D70))=0</formula>
    </cfRule>
  </conditionalFormatting>
  <conditionalFormatting sqref="D81:G87 D88:F89 D90:J91">
    <cfRule type="containsBlanks" dxfId="320" priority="35" stopIfTrue="1">
      <formula>LEN(TRIM(D81))=0</formula>
    </cfRule>
  </conditionalFormatting>
  <conditionalFormatting sqref="D92:G98 D99:F100 D101:J102">
    <cfRule type="containsBlanks" dxfId="319" priority="22" stopIfTrue="1">
      <formula>LEN(TRIM(D92))=0</formula>
    </cfRule>
  </conditionalFormatting>
  <conditionalFormatting sqref="D103:G109 D110:F111 D112:J113">
    <cfRule type="containsBlanks" dxfId="318" priority="20" stopIfTrue="1">
      <formula>LEN(TRIM(D103))=0</formula>
    </cfRule>
  </conditionalFormatting>
  <conditionalFormatting sqref="D171:G180">
    <cfRule type="containsBlanks" dxfId="317" priority="8" stopIfTrue="1">
      <formula>LEN(TRIM(D171))=0</formula>
    </cfRule>
  </conditionalFormatting>
  <conditionalFormatting sqref="D188:G191 D192:F193 D194:G195">
    <cfRule type="containsBlanks" dxfId="316" priority="29" stopIfTrue="1">
      <formula>LEN(TRIM(D188))=0</formula>
    </cfRule>
  </conditionalFormatting>
  <conditionalFormatting sqref="D200:G202 D203:F204 D205:J206">
    <cfRule type="containsBlanks" dxfId="315" priority="28" stopIfTrue="1">
      <formula>LEN(TRIM(D200))=0</formula>
    </cfRule>
  </conditionalFormatting>
  <conditionalFormatting sqref="D207:G213 D214:F215 D216:J217">
    <cfRule type="containsBlanks" dxfId="314" priority="16" stopIfTrue="1">
      <formula>LEN(TRIM(D207))=0</formula>
    </cfRule>
  </conditionalFormatting>
  <conditionalFormatting sqref="D218:G224 D225:F226 D227:J228">
    <cfRule type="containsBlanks" dxfId="313" priority="14" stopIfTrue="1">
      <formula>LEN(TRIM(D218))=0</formula>
    </cfRule>
  </conditionalFormatting>
  <conditionalFormatting sqref="D47:J53 D54:F55 H54:J55 D56:J58">
    <cfRule type="containsBlanks" dxfId="312" priority="38" stopIfTrue="1">
      <formula>LEN(TRIM(D47))=0</formula>
    </cfRule>
  </conditionalFormatting>
  <conditionalFormatting sqref="D185:J187">
    <cfRule type="containsBlanks" dxfId="311" priority="6" stopIfTrue="1">
      <formula>LEN(TRIM(D185))=0</formula>
    </cfRule>
  </conditionalFormatting>
  <conditionalFormatting sqref="D196:J199">
    <cfRule type="containsBlanks" dxfId="310" priority="5" stopIfTrue="1">
      <formula>LEN(TRIM(D196))=0</formula>
    </cfRule>
  </conditionalFormatting>
  <conditionalFormatting sqref="E21:E32">
    <cfRule type="containsBlanks" dxfId="309" priority="40" stopIfTrue="1">
      <formula>LEN(TRIM(E21))=0</formula>
    </cfRule>
  </conditionalFormatting>
  <conditionalFormatting sqref="E136:E147">
    <cfRule type="containsBlanks" dxfId="308" priority="33" stopIfTrue="1">
      <formula>LEN(TRIM(E136))=0</formula>
    </cfRule>
  </conditionalFormatting>
  <conditionalFormatting sqref="E165:G166">
    <cfRule type="containsBlanks" dxfId="307" priority="10" stopIfTrue="1">
      <formula>LEN(TRIM(E165))=0</formula>
    </cfRule>
  </conditionalFormatting>
  <conditionalFormatting sqref="E162:J164">
    <cfRule type="containsBlanks" dxfId="306" priority="11" stopIfTrue="1">
      <formula>LEN(TRIM(E162))=0</formula>
    </cfRule>
  </conditionalFormatting>
  <conditionalFormatting sqref="F5:H13">
    <cfRule type="containsBlanks" dxfId="305" priority="4" stopIfTrue="1">
      <formula>LEN(TRIM(F5))=0</formula>
    </cfRule>
  </conditionalFormatting>
  <conditionalFormatting sqref="F120:H128">
    <cfRule type="containsBlanks" dxfId="304" priority="2" stopIfTrue="1">
      <formula>LEN(TRIM(F120))=0</formula>
    </cfRule>
  </conditionalFormatting>
  <conditionalFormatting sqref="H59:J67">
    <cfRule type="containsBlanks" dxfId="303" priority="27" stopIfTrue="1">
      <formula>LEN(TRIM(H59))=0</formula>
    </cfRule>
  </conditionalFormatting>
  <conditionalFormatting sqref="H70:J78">
    <cfRule type="containsBlanks" dxfId="302" priority="26" stopIfTrue="1">
      <formula>LEN(TRIM(H70))=0</formula>
    </cfRule>
  </conditionalFormatting>
  <conditionalFormatting sqref="H81:J89">
    <cfRule type="containsBlanks" dxfId="301" priority="25" stopIfTrue="1">
      <formula>LEN(TRIM(H81))=0</formula>
    </cfRule>
  </conditionalFormatting>
  <conditionalFormatting sqref="H92:J100">
    <cfRule type="containsBlanks" dxfId="300" priority="21" stopIfTrue="1">
      <formula>LEN(TRIM(H92))=0</formula>
    </cfRule>
  </conditionalFormatting>
  <conditionalFormatting sqref="H103:J111">
    <cfRule type="containsBlanks" dxfId="299" priority="17" stopIfTrue="1">
      <formula>LEN(TRIM(H103))=0</formula>
    </cfRule>
  </conditionalFormatting>
  <conditionalFormatting sqref="H165:J184">
    <cfRule type="containsBlanks" dxfId="298" priority="9" stopIfTrue="1">
      <formula>LEN(TRIM(H165))=0</formula>
    </cfRule>
  </conditionalFormatting>
  <conditionalFormatting sqref="H188:J195">
    <cfRule type="containsBlanks" dxfId="297" priority="24" stopIfTrue="1">
      <formula>LEN(TRIM(H188))=0</formula>
    </cfRule>
  </conditionalFormatting>
  <conditionalFormatting sqref="H200:J204">
    <cfRule type="containsBlanks" dxfId="296" priority="23" stopIfTrue="1">
      <formula>LEN(TRIM(H200))=0</formula>
    </cfRule>
  </conditionalFormatting>
  <conditionalFormatting sqref="H207:J215">
    <cfRule type="containsBlanks" dxfId="295" priority="15" stopIfTrue="1">
      <formula>LEN(TRIM(H207))=0</formula>
    </cfRule>
  </conditionalFormatting>
  <conditionalFormatting sqref="H218:J226">
    <cfRule type="containsBlanks" dxfId="294" priority="12" stopIfTrue="1">
      <formula>LEN(TRIM(H218))=0</formula>
    </cfRule>
  </conditionalFormatting>
  <conditionalFormatting sqref="K5:L9 K10:K13">
    <cfRule type="containsBlanks" dxfId="293" priority="3" stopIfTrue="1">
      <formula>LEN(TRIM(K5))=0</formula>
    </cfRule>
  </conditionalFormatting>
  <conditionalFormatting sqref="K120:L124 K125:K128">
    <cfRule type="containsBlanks" dxfId="292" priority="1" stopIfTrue="1">
      <formula>LEN(TRIM(K120))=0</formula>
    </cfRule>
  </conditionalFormatting>
  <conditionalFormatting sqref="L47:L113">
    <cfRule type="containsBlanks" dxfId="291" priority="18" stopIfTrue="1">
      <formula>LEN(TRIM(L47))=0</formula>
    </cfRule>
  </conditionalFormatting>
  <conditionalFormatting sqref="L162:L228">
    <cfRule type="containsBlanks" dxfId="290" priority="7" stopIfTrue="1">
      <formula>LEN(TRIM(L162))=0</formula>
    </cfRule>
  </conditionalFormatting>
  <conditionalFormatting sqref="O47:Q113">
    <cfRule type="containsBlanks" dxfId="289" priority="19" stopIfTrue="1">
      <formula>LEN(TRIM(O47))=0</formula>
    </cfRule>
  </conditionalFormatting>
  <conditionalFormatting sqref="O162:Q228">
    <cfRule type="containsBlanks" dxfId="288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CE068EDF-9EB1-4D06-B882-E93E1161887E}">
      <formula1>$V$3:$V$5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FBEE-15B5-41B2-93F4-63224EBAB8CD}">
  <sheetPr codeName="Лист24"/>
  <dimension ref="A1:AB229"/>
  <sheetViews>
    <sheetView topLeftCell="A110" zoomScale="70" zoomScaleNormal="70" workbookViewId="0">
      <selection activeCell="A123" sqref="A123:E12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3"/>
      <c r="S1" s="293"/>
      <c r="T1" s="293"/>
      <c r="U1" s="293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4"/>
      <c r="S2" s="294"/>
      <c r="T2" s="294"/>
      <c r="U2" s="294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>
      <c r="A4" s="500" t="s">
        <v>8</v>
      </c>
      <c r="B4" s="500"/>
      <c r="C4" s="500"/>
      <c r="D4" s="500"/>
      <c r="E4" s="500"/>
      <c r="F4" s="500" t="s">
        <v>34</v>
      </c>
      <c r="G4" s="500"/>
      <c r="H4" s="500"/>
      <c r="I4" s="500" t="s">
        <v>9</v>
      </c>
      <c r="J4" s="500"/>
      <c r="K4" s="500" t="s">
        <v>16</v>
      </c>
      <c r="L4" s="500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501" t="s">
        <v>61</v>
      </c>
      <c r="B5" s="502"/>
      <c r="C5" s="502"/>
      <c r="D5" s="502"/>
      <c r="E5" s="502"/>
      <c r="F5" s="496"/>
      <c r="G5" s="496"/>
      <c r="H5" s="496"/>
      <c r="I5" s="497" t="s">
        <v>165</v>
      </c>
      <c r="J5" s="497" t="s">
        <v>165</v>
      </c>
      <c r="K5" s="496"/>
      <c r="L5" s="496"/>
      <c r="N5" s="478"/>
      <c r="O5" s="444" t="s">
        <v>29</v>
      </c>
      <c r="P5" s="445"/>
      <c r="Q5" s="445"/>
      <c r="R5" s="295"/>
      <c r="S5" s="295"/>
      <c r="T5" s="295"/>
      <c r="U5" s="225"/>
      <c r="X5" s="226"/>
    </row>
    <row r="6" spans="1:24" ht="14.25">
      <c r="A6" s="501" t="s">
        <v>7</v>
      </c>
      <c r="B6" s="502"/>
      <c r="C6" s="502"/>
      <c r="D6" s="502"/>
      <c r="E6" s="503"/>
      <c r="F6" s="496"/>
      <c r="G6" s="496"/>
      <c r="H6" s="496"/>
      <c r="I6" s="497" t="s">
        <v>165</v>
      </c>
      <c r="J6" s="497" t="s">
        <v>165</v>
      </c>
      <c r="K6" s="496"/>
      <c r="L6" s="496"/>
      <c r="N6" s="479"/>
      <c r="O6" s="446"/>
      <c r="P6" s="447"/>
      <c r="Q6" s="447"/>
      <c r="R6" s="298"/>
      <c r="S6" s="298"/>
      <c r="T6" s="298"/>
      <c r="U6" s="227"/>
      <c r="X6" s="226"/>
    </row>
    <row r="7" spans="1:24" ht="16.5" customHeight="1">
      <c r="A7" s="498" t="s">
        <v>44</v>
      </c>
      <c r="B7" s="497"/>
      <c r="C7" s="497"/>
      <c r="D7" s="497"/>
      <c r="E7" s="499"/>
      <c r="F7" s="496"/>
      <c r="G7" s="496"/>
      <c r="H7" s="496"/>
      <c r="I7" s="497" t="s">
        <v>165</v>
      </c>
      <c r="J7" s="497" t="s">
        <v>165</v>
      </c>
      <c r="K7" s="496"/>
      <c r="L7" s="496"/>
      <c r="N7" s="454"/>
      <c r="O7" s="444" t="s">
        <v>30</v>
      </c>
      <c r="P7" s="445"/>
      <c r="Q7" s="456"/>
      <c r="R7" s="296"/>
      <c r="S7" s="296"/>
      <c r="T7" s="296"/>
      <c r="U7" s="225"/>
      <c r="X7" s="226"/>
    </row>
    <row r="8" spans="1:24" ht="16.5" customHeight="1" thickBot="1">
      <c r="A8" s="497" t="s">
        <v>163</v>
      </c>
      <c r="B8" s="497" t="s">
        <v>163</v>
      </c>
      <c r="C8" s="497" t="s">
        <v>163</v>
      </c>
      <c r="D8" s="497" t="s">
        <v>163</v>
      </c>
      <c r="E8" s="497" t="s">
        <v>163</v>
      </c>
      <c r="F8" s="496"/>
      <c r="G8" s="496"/>
      <c r="H8" s="496"/>
      <c r="I8" s="497" t="s">
        <v>165</v>
      </c>
      <c r="J8" s="497" t="s">
        <v>165</v>
      </c>
      <c r="K8" s="496"/>
      <c r="L8" s="496"/>
      <c r="N8" s="455"/>
      <c r="O8" s="457"/>
      <c r="P8" s="458"/>
      <c r="Q8" s="459"/>
      <c r="R8" s="297"/>
      <c r="S8" s="297"/>
      <c r="T8" s="297"/>
      <c r="U8" s="228"/>
      <c r="X8" s="226"/>
    </row>
    <row r="9" spans="1:24" ht="14.25">
      <c r="A9" s="497" t="s">
        <v>164</v>
      </c>
      <c r="B9" s="497" t="s">
        <v>164</v>
      </c>
      <c r="C9" s="497" t="s">
        <v>164</v>
      </c>
      <c r="D9" s="497" t="s">
        <v>164</v>
      </c>
      <c r="E9" s="497" t="s">
        <v>164</v>
      </c>
      <c r="F9" s="496"/>
      <c r="G9" s="496"/>
      <c r="H9" s="496"/>
      <c r="I9" s="497" t="s">
        <v>165</v>
      </c>
      <c r="J9" s="497" t="s">
        <v>165</v>
      </c>
      <c r="K9" s="496"/>
      <c r="L9" s="496"/>
      <c r="N9" s="443"/>
      <c r="O9" s="443"/>
      <c r="P9" s="460"/>
      <c r="Q9" s="460"/>
      <c r="R9" s="300"/>
      <c r="S9" s="300"/>
      <c r="T9" s="300"/>
      <c r="U9" s="300"/>
      <c r="X9" s="226"/>
    </row>
    <row r="10" spans="1:24" ht="14.45" customHeight="1">
      <c r="A10" s="497" t="s">
        <v>165</v>
      </c>
      <c r="B10" s="497"/>
      <c r="C10" s="497"/>
      <c r="D10" s="497"/>
      <c r="E10" s="497"/>
      <c r="F10" s="496"/>
      <c r="G10" s="496"/>
      <c r="H10" s="496"/>
      <c r="I10" s="497" t="s">
        <v>165</v>
      </c>
      <c r="J10" s="497" t="s">
        <v>165</v>
      </c>
      <c r="K10" s="504"/>
      <c r="L10" s="505"/>
      <c r="N10" s="299"/>
      <c r="O10" s="299"/>
      <c r="P10" s="300"/>
      <c r="Q10" s="300"/>
      <c r="R10" s="300"/>
      <c r="S10" s="300"/>
      <c r="T10" s="300"/>
      <c r="U10" s="300"/>
      <c r="X10" s="226"/>
    </row>
    <row r="11" spans="1:24" ht="14.45" customHeight="1">
      <c r="A11" s="497"/>
      <c r="B11" s="497"/>
      <c r="C11" s="497"/>
      <c r="D11" s="497"/>
      <c r="E11" s="497"/>
      <c r="F11" s="496"/>
      <c r="G11" s="496"/>
      <c r="H11" s="496"/>
      <c r="I11" s="497" t="s">
        <v>165</v>
      </c>
      <c r="J11" s="497" t="s">
        <v>165</v>
      </c>
      <c r="K11" s="504"/>
      <c r="L11" s="505"/>
      <c r="N11" s="299"/>
      <c r="O11" s="299"/>
      <c r="P11" s="300"/>
      <c r="Q11" s="300"/>
      <c r="R11" s="300"/>
      <c r="S11" s="300"/>
      <c r="T11" s="300"/>
      <c r="U11" s="300"/>
      <c r="X11" s="226"/>
    </row>
    <row r="12" spans="1:24" ht="14.45" customHeight="1">
      <c r="A12" s="497"/>
      <c r="B12" s="497"/>
      <c r="C12" s="497"/>
      <c r="D12" s="497"/>
      <c r="E12" s="497"/>
      <c r="F12" s="496"/>
      <c r="G12" s="496"/>
      <c r="H12" s="496"/>
      <c r="I12" s="497" t="s">
        <v>165</v>
      </c>
      <c r="J12" s="497" t="s">
        <v>165</v>
      </c>
      <c r="K12" s="504"/>
      <c r="L12" s="505"/>
      <c r="N12" s="299"/>
      <c r="O12" s="299"/>
      <c r="P12" s="300"/>
      <c r="Q12" s="300"/>
      <c r="R12" s="300"/>
      <c r="S12" s="300"/>
      <c r="T12" s="300"/>
      <c r="U12" s="300"/>
      <c r="X12" s="226"/>
    </row>
    <row r="13" spans="1:24" ht="14.45" customHeight="1" thickBot="1">
      <c r="A13" s="497"/>
      <c r="B13" s="497"/>
      <c r="C13" s="497"/>
      <c r="D13" s="497"/>
      <c r="E13" s="497"/>
      <c r="F13" s="496"/>
      <c r="G13" s="496"/>
      <c r="H13" s="496"/>
      <c r="I13" s="497" t="s">
        <v>165</v>
      </c>
      <c r="J13" s="497" t="s">
        <v>165</v>
      </c>
      <c r="K13" s="504"/>
      <c r="L13" s="505"/>
      <c r="N13" s="299"/>
      <c r="O13" s="299"/>
      <c r="P13" s="300"/>
      <c r="Q13" s="300"/>
      <c r="R13" s="300"/>
      <c r="S13" s="300"/>
      <c r="T13" s="300"/>
      <c r="U13" s="300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0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2" t="s">
        <v>18</v>
      </c>
      <c r="O20" s="30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0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302" t="s">
        <v>19</v>
      </c>
      <c r="O21" s="30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0"/>
      <c r="X21" s="300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302" t="s">
        <v>20</v>
      </c>
      <c r="O22" s="30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0"/>
      <c r="X22" s="300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302" t="s">
        <v>27</v>
      </c>
      <c r="O23" s="30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0"/>
      <c r="X23" s="300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303" t="s">
        <v>21</v>
      </c>
      <c r="O24" s="303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0"/>
      <c r="X24" s="300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303" t="s">
        <v>39</v>
      </c>
      <c r="O25" s="303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0"/>
      <c r="X25" s="300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0"/>
      <c r="X26" s="300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0"/>
      <c r="X27" s="300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300"/>
      <c r="X28" s="300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300"/>
      <c r="W29" s="300"/>
      <c r="X29" s="300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300"/>
      <c r="W30" s="300"/>
      <c r="X30" s="300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300"/>
      <c r="W31" s="300"/>
      <c r="X31" s="300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300"/>
      <c r="W32" s="300"/>
      <c r="X32" s="300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30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0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300"/>
      <c r="V34" s="300"/>
      <c r="W34" s="300"/>
      <c r="X34" s="300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300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300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0"/>
      <c r="W37" s="300"/>
      <c r="X37" s="300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0"/>
      <c r="W38" s="300"/>
      <c r="X38" s="300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0"/>
      <c r="W39" s="300"/>
      <c r="X39" s="300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0"/>
      <c r="W40" s="300"/>
      <c r="X40" s="300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0"/>
      <c r="W41" s="300"/>
      <c r="X41" s="300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0"/>
      <c r="W42" s="300"/>
      <c r="X42" s="300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300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306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306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304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304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4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304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304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304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304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304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304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304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304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304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304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304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304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304">
        <f t="shared" si="3"/>
        <v>0</v>
      </c>
      <c r="P58" s="305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306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306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304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304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4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304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304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304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304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304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304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304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304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304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304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304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304">
        <f t="shared" si="3"/>
        <v>0</v>
      </c>
      <c r="P69" s="305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306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306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304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304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4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304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304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304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304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304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304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304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304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304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304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304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304">
        <f t="shared" si="3"/>
        <v>0</v>
      </c>
      <c r="P80" s="305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306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306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304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304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4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304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304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304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304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304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304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304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304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304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304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304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304">
        <f t="shared" si="3"/>
        <v>0</v>
      </c>
      <c r="P91" s="305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306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306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304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304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4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304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304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304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304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304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304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304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304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304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304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304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304">
        <f t="shared" si="3"/>
        <v>0</v>
      </c>
      <c r="P102" s="305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306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306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304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304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4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304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304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304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304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304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304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304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304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304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304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304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305">
        <f t="shared" si="25"/>
        <v>0</v>
      </c>
      <c r="P113" s="305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3"/>
      <c r="S116" s="293"/>
      <c r="T116" s="293"/>
      <c r="U116" s="293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4"/>
      <c r="S117" s="294"/>
      <c r="T117" s="294"/>
      <c r="U117" s="294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>
      <c r="A119" s="500" t="s">
        <v>8</v>
      </c>
      <c r="B119" s="500"/>
      <c r="C119" s="500"/>
      <c r="D119" s="500"/>
      <c r="E119" s="500"/>
      <c r="F119" s="500" t="s">
        <v>34</v>
      </c>
      <c r="G119" s="500"/>
      <c r="H119" s="500"/>
      <c r="I119" s="500" t="s">
        <v>9</v>
      </c>
      <c r="J119" s="500"/>
      <c r="K119" s="500" t="s">
        <v>16</v>
      </c>
      <c r="L119" s="500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501" t="s">
        <v>61</v>
      </c>
      <c r="B120" s="502"/>
      <c r="C120" s="502"/>
      <c r="D120" s="502"/>
      <c r="E120" s="502"/>
      <c r="F120" s="496"/>
      <c r="G120" s="496"/>
      <c r="H120" s="496"/>
      <c r="I120" s="497" t="s">
        <v>165</v>
      </c>
      <c r="J120" s="497" t="s">
        <v>165</v>
      </c>
      <c r="K120" s="496"/>
      <c r="L120" s="496"/>
      <c r="N120" s="478"/>
      <c r="O120" s="444" t="s">
        <v>29</v>
      </c>
      <c r="P120" s="445"/>
      <c r="Q120" s="445"/>
      <c r="R120" s="295"/>
      <c r="S120" s="295"/>
      <c r="T120" s="295"/>
      <c r="U120" s="225"/>
      <c r="X120" s="226"/>
    </row>
    <row r="121" spans="1:28" ht="14.25">
      <c r="A121" s="501" t="s">
        <v>7</v>
      </c>
      <c r="B121" s="502"/>
      <c r="C121" s="502"/>
      <c r="D121" s="502"/>
      <c r="E121" s="503"/>
      <c r="F121" s="496"/>
      <c r="G121" s="496"/>
      <c r="H121" s="496"/>
      <c r="I121" s="497" t="s">
        <v>165</v>
      </c>
      <c r="J121" s="497" t="s">
        <v>165</v>
      </c>
      <c r="K121" s="496"/>
      <c r="L121" s="496"/>
      <c r="N121" s="479"/>
      <c r="O121" s="446"/>
      <c r="P121" s="447"/>
      <c r="Q121" s="447"/>
      <c r="R121" s="298"/>
      <c r="S121" s="298"/>
      <c r="T121" s="298"/>
      <c r="U121" s="227"/>
      <c r="X121" s="226"/>
    </row>
    <row r="122" spans="1:28" ht="16.5" customHeight="1">
      <c r="A122" s="498" t="s">
        <v>44</v>
      </c>
      <c r="B122" s="497"/>
      <c r="C122" s="497"/>
      <c r="D122" s="497"/>
      <c r="E122" s="499"/>
      <c r="F122" s="496"/>
      <c r="G122" s="496"/>
      <c r="H122" s="496"/>
      <c r="I122" s="497" t="s">
        <v>165</v>
      </c>
      <c r="J122" s="497" t="s">
        <v>165</v>
      </c>
      <c r="K122" s="496"/>
      <c r="L122" s="496"/>
      <c r="N122" s="454"/>
      <c r="O122" s="444" t="s">
        <v>30</v>
      </c>
      <c r="P122" s="445"/>
      <c r="Q122" s="456"/>
      <c r="R122" s="296"/>
      <c r="S122" s="296"/>
      <c r="T122" s="296"/>
      <c r="U122" s="225"/>
      <c r="X122" s="226"/>
    </row>
    <row r="123" spans="1:28" ht="16.5" customHeight="1" thickBot="1">
      <c r="A123" s="497" t="s">
        <v>163</v>
      </c>
      <c r="B123" s="497" t="s">
        <v>163</v>
      </c>
      <c r="C123" s="497" t="s">
        <v>163</v>
      </c>
      <c r="D123" s="497" t="s">
        <v>163</v>
      </c>
      <c r="E123" s="497" t="s">
        <v>163</v>
      </c>
      <c r="F123" s="496"/>
      <c r="G123" s="496"/>
      <c r="H123" s="496"/>
      <c r="I123" s="497" t="s">
        <v>165</v>
      </c>
      <c r="J123" s="497" t="s">
        <v>165</v>
      </c>
      <c r="K123" s="496"/>
      <c r="L123" s="496"/>
      <c r="N123" s="455"/>
      <c r="O123" s="457"/>
      <c r="P123" s="458"/>
      <c r="Q123" s="459"/>
      <c r="R123" s="297"/>
      <c r="S123" s="297"/>
      <c r="T123" s="297"/>
      <c r="U123" s="228"/>
      <c r="X123" s="226"/>
    </row>
    <row r="124" spans="1:28" ht="14.25">
      <c r="A124" s="497" t="s">
        <v>164</v>
      </c>
      <c r="B124" s="497" t="s">
        <v>164</v>
      </c>
      <c r="C124" s="497" t="s">
        <v>164</v>
      </c>
      <c r="D124" s="497" t="s">
        <v>164</v>
      </c>
      <c r="E124" s="497" t="s">
        <v>164</v>
      </c>
      <c r="F124" s="496"/>
      <c r="G124" s="496"/>
      <c r="H124" s="496"/>
      <c r="I124" s="497" t="s">
        <v>165</v>
      </c>
      <c r="J124" s="497" t="s">
        <v>165</v>
      </c>
      <c r="K124" s="496"/>
      <c r="L124" s="496"/>
      <c r="N124" s="443"/>
      <c r="O124" s="443"/>
      <c r="P124" s="460"/>
      <c r="Q124" s="460"/>
      <c r="R124" s="300"/>
      <c r="S124" s="300"/>
      <c r="T124" s="300"/>
      <c r="U124" s="300"/>
      <c r="X124" s="226"/>
    </row>
    <row r="125" spans="1:28" ht="14.45" customHeight="1">
      <c r="A125" s="497" t="s">
        <v>165</v>
      </c>
      <c r="B125" s="497"/>
      <c r="C125" s="497"/>
      <c r="D125" s="497"/>
      <c r="E125" s="497"/>
      <c r="F125" s="496"/>
      <c r="G125" s="496"/>
      <c r="H125" s="496"/>
      <c r="I125" s="497" t="s">
        <v>165</v>
      </c>
      <c r="J125" s="497" t="s">
        <v>165</v>
      </c>
      <c r="K125" s="504"/>
      <c r="L125" s="505"/>
      <c r="N125" s="299"/>
      <c r="O125" s="299"/>
      <c r="P125" s="300"/>
      <c r="Q125" s="300"/>
      <c r="R125" s="300"/>
      <c r="S125" s="300"/>
      <c r="T125" s="300"/>
      <c r="U125" s="300"/>
      <c r="X125" s="226"/>
    </row>
    <row r="126" spans="1:28" ht="14.45" customHeight="1">
      <c r="A126" s="497"/>
      <c r="B126" s="497"/>
      <c r="C126" s="497"/>
      <c r="D126" s="497"/>
      <c r="E126" s="497"/>
      <c r="F126" s="496"/>
      <c r="G126" s="496"/>
      <c r="H126" s="496"/>
      <c r="I126" s="497" t="s">
        <v>165</v>
      </c>
      <c r="J126" s="497" t="s">
        <v>165</v>
      </c>
      <c r="K126" s="504"/>
      <c r="L126" s="505"/>
      <c r="N126" s="299"/>
      <c r="O126" s="299"/>
      <c r="P126" s="300"/>
      <c r="Q126" s="300"/>
      <c r="R126" s="300"/>
      <c r="S126" s="300"/>
      <c r="T126" s="300"/>
      <c r="U126" s="300"/>
      <c r="X126" s="226"/>
    </row>
    <row r="127" spans="1:28" ht="14.45" customHeight="1">
      <c r="A127" s="497"/>
      <c r="B127" s="497"/>
      <c r="C127" s="497"/>
      <c r="D127" s="497"/>
      <c r="E127" s="497"/>
      <c r="F127" s="496"/>
      <c r="G127" s="496"/>
      <c r="H127" s="496"/>
      <c r="I127" s="497" t="s">
        <v>165</v>
      </c>
      <c r="J127" s="497" t="s">
        <v>165</v>
      </c>
      <c r="K127" s="504"/>
      <c r="L127" s="505"/>
      <c r="N127" s="299"/>
      <c r="O127" s="299"/>
      <c r="P127" s="300"/>
      <c r="Q127" s="300"/>
      <c r="R127" s="300"/>
      <c r="S127" s="300"/>
      <c r="T127" s="300"/>
      <c r="U127" s="300"/>
      <c r="X127" s="226"/>
    </row>
    <row r="128" spans="1:28" ht="14.45" customHeight="1" thickBot="1">
      <c r="A128" s="497"/>
      <c r="B128" s="497"/>
      <c r="C128" s="497"/>
      <c r="D128" s="497"/>
      <c r="E128" s="497"/>
      <c r="F128" s="496"/>
      <c r="G128" s="496"/>
      <c r="H128" s="496"/>
      <c r="I128" s="497" t="s">
        <v>165</v>
      </c>
      <c r="J128" s="497" t="s">
        <v>165</v>
      </c>
      <c r="K128" s="504"/>
      <c r="L128" s="505"/>
      <c r="N128" s="299"/>
      <c r="O128" s="299"/>
      <c r="P128" s="300"/>
      <c r="Q128" s="300"/>
      <c r="R128" s="300"/>
      <c r="S128" s="300"/>
      <c r="T128" s="300"/>
      <c r="U128" s="300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2" t="s">
        <v>18</v>
      </c>
      <c r="O135" s="30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302" t="s">
        <v>19</v>
      </c>
      <c r="O136" s="30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0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302" t="s">
        <v>20</v>
      </c>
      <c r="O137" s="30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0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302" t="s">
        <v>27</v>
      </c>
      <c r="O138" s="30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0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303" t="s">
        <v>21</v>
      </c>
      <c r="O139" s="303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0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303" t="s">
        <v>39</v>
      </c>
      <c r="O140" s="303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0"/>
      <c r="X140" s="300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0"/>
      <c r="X141" s="300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0"/>
      <c r="X142" s="300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300"/>
      <c r="X143" s="300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300"/>
      <c r="W144" s="300"/>
      <c r="X144" s="300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300"/>
      <c r="W145" s="300"/>
      <c r="X145" s="300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300"/>
      <c r="W146" s="300"/>
      <c r="X146" s="300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300"/>
      <c r="W147" s="300"/>
      <c r="X147" s="300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30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0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300"/>
      <c r="V149" s="300"/>
      <c r="W149" s="300"/>
      <c r="X149" s="300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300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300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0"/>
      <c r="W152" s="300"/>
      <c r="X152" s="300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0"/>
      <c r="W153" s="300"/>
      <c r="X153" s="300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0"/>
      <c r="W154" s="300"/>
      <c r="X154" s="300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0"/>
      <c r="W155" s="300"/>
      <c r="X155" s="300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0"/>
      <c r="W156" s="300"/>
      <c r="X156" s="300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0"/>
      <c r="W157" s="300"/>
      <c r="X157" s="300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300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306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306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304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304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4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304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304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304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304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304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304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304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304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304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304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304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304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305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306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306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304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304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4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304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304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304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304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304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304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304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304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304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304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304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305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306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306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304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304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4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304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304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304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304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304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304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304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304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304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304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304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305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306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306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304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304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4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304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304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304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304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304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304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304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304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304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304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304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305">
        <f t="shared" si="31"/>
        <v>0</v>
      </c>
      <c r="P206" s="305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306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306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304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304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4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304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304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304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304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304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304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304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304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304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304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304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305">
        <f t="shared" si="31"/>
        <v>0</v>
      </c>
      <c r="P217" s="305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306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306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304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304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4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304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304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304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304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304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304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304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304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304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304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304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305">
        <f t="shared" si="53"/>
        <v>0</v>
      </c>
      <c r="P228" s="305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287" priority="39" stopIfTrue="1">
      <formula>LEN(TRIM(A37))=0</formula>
    </cfRule>
  </conditionalFormatting>
  <conditionalFormatting sqref="A152:F157">
    <cfRule type="containsBlanks" dxfId="286" priority="32" stopIfTrue="1">
      <formula>LEN(TRIM(A152))=0</formula>
    </cfRule>
  </conditionalFormatting>
  <conditionalFormatting sqref="B21:C32">
    <cfRule type="containsBlanks" dxfId="285" priority="41" stopIfTrue="1">
      <formula>LEN(TRIM(B21))=0</formula>
    </cfRule>
  </conditionalFormatting>
  <conditionalFormatting sqref="B136:C147">
    <cfRule type="containsBlanks" dxfId="284" priority="34" stopIfTrue="1">
      <formula>LEN(TRIM(B136))=0</formula>
    </cfRule>
  </conditionalFormatting>
  <conditionalFormatting sqref="D162:D166 D167:G168 D169:F170">
    <cfRule type="containsBlanks" dxfId="283" priority="31" stopIfTrue="1">
      <formula>LEN(TRIM(D162))=0</formula>
    </cfRule>
  </conditionalFormatting>
  <conditionalFormatting sqref="D181:F182 D183:G184">
    <cfRule type="containsBlanks" dxfId="282" priority="30" stopIfTrue="1">
      <formula>LEN(TRIM(D181))=0</formula>
    </cfRule>
  </conditionalFormatting>
  <conditionalFormatting sqref="D59:G65 D66:F67 D68:J69">
    <cfRule type="containsBlanks" dxfId="281" priority="37" stopIfTrue="1">
      <formula>LEN(TRIM(D59))=0</formula>
    </cfRule>
  </conditionalFormatting>
  <conditionalFormatting sqref="D70:G76 D77:F78 D79:J80">
    <cfRule type="containsBlanks" dxfId="280" priority="36" stopIfTrue="1">
      <formula>LEN(TRIM(D70))=0</formula>
    </cfRule>
  </conditionalFormatting>
  <conditionalFormatting sqref="D81:G87 D88:F89 D90:J91">
    <cfRule type="containsBlanks" dxfId="279" priority="35" stopIfTrue="1">
      <formula>LEN(TRIM(D81))=0</formula>
    </cfRule>
  </conditionalFormatting>
  <conditionalFormatting sqref="D92:G98 D99:F100 D101:J102">
    <cfRule type="containsBlanks" dxfId="278" priority="22" stopIfTrue="1">
      <formula>LEN(TRIM(D92))=0</formula>
    </cfRule>
  </conditionalFormatting>
  <conditionalFormatting sqref="D103:G109 D110:F111 D112:J113">
    <cfRule type="containsBlanks" dxfId="277" priority="20" stopIfTrue="1">
      <formula>LEN(TRIM(D103))=0</formula>
    </cfRule>
  </conditionalFormatting>
  <conditionalFormatting sqref="D171:G180">
    <cfRule type="containsBlanks" dxfId="276" priority="8" stopIfTrue="1">
      <formula>LEN(TRIM(D171))=0</formula>
    </cfRule>
  </conditionalFormatting>
  <conditionalFormatting sqref="D188:G191 D192:F193 D194:G195">
    <cfRule type="containsBlanks" dxfId="275" priority="29" stopIfTrue="1">
      <formula>LEN(TRIM(D188))=0</formula>
    </cfRule>
  </conditionalFormatting>
  <conditionalFormatting sqref="D200:G202 D203:F204 D205:J206">
    <cfRule type="containsBlanks" dxfId="274" priority="28" stopIfTrue="1">
      <formula>LEN(TRIM(D200))=0</formula>
    </cfRule>
  </conditionalFormatting>
  <conditionalFormatting sqref="D207:G213 D214:F215 D216:J217">
    <cfRule type="containsBlanks" dxfId="273" priority="16" stopIfTrue="1">
      <formula>LEN(TRIM(D207))=0</formula>
    </cfRule>
  </conditionalFormatting>
  <conditionalFormatting sqref="D218:G224 D225:F226 D227:J228">
    <cfRule type="containsBlanks" dxfId="272" priority="14" stopIfTrue="1">
      <formula>LEN(TRIM(D218))=0</formula>
    </cfRule>
  </conditionalFormatting>
  <conditionalFormatting sqref="D47:J53 D54:F55 H54:J55 D56:J58">
    <cfRule type="containsBlanks" dxfId="271" priority="38" stopIfTrue="1">
      <formula>LEN(TRIM(D47))=0</formula>
    </cfRule>
  </conditionalFormatting>
  <conditionalFormatting sqref="D185:J187">
    <cfRule type="containsBlanks" dxfId="270" priority="6" stopIfTrue="1">
      <formula>LEN(TRIM(D185))=0</formula>
    </cfRule>
  </conditionalFormatting>
  <conditionalFormatting sqref="D196:J199">
    <cfRule type="containsBlanks" dxfId="269" priority="5" stopIfTrue="1">
      <formula>LEN(TRIM(D196))=0</formula>
    </cfRule>
  </conditionalFormatting>
  <conditionalFormatting sqref="E21:E32">
    <cfRule type="containsBlanks" dxfId="268" priority="40" stopIfTrue="1">
      <formula>LEN(TRIM(E21))=0</formula>
    </cfRule>
  </conditionalFormatting>
  <conditionalFormatting sqref="E136:E147">
    <cfRule type="containsBlanks" dxfId="267" priority="33" stopIfTrue="1">
      <formula>LEN(TRIM(E136))=0</formula>
    </cfRule>
  </conditionalFormatting>
  <conditionalFormatting sqref="E165:G166">
    <cfRule type="containsBlanks" dxfId="266" priority="10" stopIfTrue="1">
      <formula>LEN(TRIM(E165))=0</formula>
    </cfRule>
  </conditionalFormatting>
  <conditionalFormatting sqref="E162:J164">
    <cfRule type="containsBlanks" dxfId="265" priority="11" stopIfTrue="1">
      <formula>LEN(TRIM(E162))=0</formula>
    </cfRule>
  </conditionalFormatting>
  <conditionalFormatting sqref="F5:H13">
    <cfRule type="containsBlanks" dxfId="264" priority="4" stopIfTrue="1">
      <formula>LEN(TRIM(F5))=0</formula>
    </cfRule>
  </conditionalFormatting>
  <conditionalFormatting sqref="F120:H128">
    <cfRule type="containsBlanks" dxfId="263" priority="2" stopIfTrue="1">
      <formula>LEN(TRIM(F120))=0</formula>
    </cfRule>
  </conditionalFormatting>
  <conditionalFormatting sqref="H59:J67">
    <cfRule type="containsBlanks" dxfId="262" priority="27" stopIfTrue="1">
      <formula>LEN(TRIM(H59))=0</formula>
    </cfRule>
  </conditionalFormatting>
  <conditionalFormatting sqref="H70:J78">
    <cfRule type="containsBlanks" dxfId="261" priority="26" stopIfTrue="1">
      <formula>LEN(TRIM(H70))=0</formula>
    </cfRule>
  </conditionalFormatting>
  <conditionalFormatting sqref="H81:J89">
    <cfRule type="containsBlanks" dxfId="260" priority="25" stopIfTrue="1">
      <formula>LEN(TRIM(H81))=0</formula>
    </cfRule>
  </conditionalFormatting>
  <conditionalFormatting sqref="H92:J100">
    <cfRule type="containsBlanks" dxfId="259" priority="21" stopIfTrue="1">
      <formula>LEN(TRIM(H92))=0</formula>
    </cfRule>
  </conditionalFormatting>
  <conditionalFormatting sqref="H103:J111">
    <cfRule type="containsBlanks" dxfId="258" priority="17" stopIfTrue="1">
      <formula>LEN(TRIM(H103))=0</formula>
    </cfRule>
  </conditionalFormatting>
  <conditionalFormatting sqref="H165:J184">
    <cfRule type="containsBlanks" dxfId="257" priority="9" stopIfTrue="1">
      <formula>LEN(TRIM(H165))=0</formula>
    </cfRule>
  </conditionalFormatting>
  <conditionalFormatting sqref="H188:J195">
    <cfRule type="containsBlanks" dxfId="256" priority="24" stopIfTrue="1">
      <formula>LEN(TRIM(H188))=0</formula>
    </cfRule>
  </conditionalFormatting>
  <conditionalFormatting sqref="H200:J204">
    <cfRule type="containsBlanks" dxfId="255" priority="23" stopIfTrue="1">
      <formula>LEN(TRIM(H200))=0</formula>
    </cfRule>
  </conditionalFormatting>
  <conditionalFormatting sqref="H207:J215">
    <cfRule type="containsBlanks" dxfId="254" priority="15" stopIfTrue="1">
      <formula>LEN(TRIM(H207))=0</formula>
    </cfRule>
  </conditionalFormatting>
  <conditionalFormatting sqref="H218:J226">
    <cfRule type="containsBlanks" dxfId="253" priority="12" stopIfTrue="1">
      <formula>LEN(TRIM(H218))=0</formula>
    </cfRule>
  </conditionalFormatting>
  <conditionalFormatting sqref="K5:L9 K10:K13">
    <cfRule type="containsBlanks" dxfId="252" priority="3" stopIfTrue="1">
      <formula>LEN(TRIM(K5))=0</formula>
    </cfRule>
  </conditionalFormatting>
  <conditionalFormatting sqref="K120:L124 K125:K128">
    <cfRule type="containsBlanks" dxfId="251" priority="1" stopIfTrue="1">
      <formula>LEN(TRIM(K120))=0</formula>
    </cfRule>
  </conditionalFormatting>
  <conditionalFormatting sqref="L47:L113">
    <cfRule type="containsBlanks" dxfId="250" priority="18" stopIfTrue="1">
      <formula>LEN(TRIM(L47))=0</formula>
    </cfRule>
  </conditionalFormatting>
  <conditionalFormatting sqref="L162:L228">
    <cfRule type="containsBlanks" dxfId="249" priority="7" stopIfTrue="1">
      <formula>LEN(TRIM(L162))=0</formula>
    </cfRule>
  </conditionalFormatting>
  <conditionalFormatting sqref="O47:Q113">
    <cfRule type="containsBlanks" dxfId="248" priority="19" stopIfTrue="1">
      <formula>LEN(TRIM(O47))=0</formula>
    </cfRule>
  </conditionalFormatting>
  <conditionalFormatting sqref="O162:Q228">
    <cfRule type="containsBlanks" dxfId="247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58BB80D2-1CA5-4D7C-90EF-BB2ABD1A3941}">
      <formula1>$V$3:$V$5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E9E9-45EC-48C1-947B-70F3E923E0C6}">
  <sheetPr codeName="Лист25"/>
  <dimension ref="A1:AB229"/>
  <sheetViews>
    <sheetView topLeftCell="A110" zoomScale="70" zoomScaleNormal="70" workbookViewId="0">
      <selection activeCell="A123" sqref="A123:E12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3"/>
      <c r="S1" s="293"/>
      <c r="T1" s="293"/>
      <c r="U1" s="293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4"/>
      <c r="S2" s="294"/>
      <c r="T2" s="294"/>
      <c r="U2" s="294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>
      <c r="A4" s="500" t="s">
        <v>8</v>
      </c>
      <c r="B4" s="500"/>
      <c r="C4" s="500"/>
      <c r="D4" s="500"/>
      <c r="E4" s="500"/>
      <c r="F4" s="500" t="s">
        <v>34</v>
      </c>
      <c r="G4" s="500"/>
      <c r="H4" s="500"/>
      <c r="I4" s="500" t="s">
        <v>9</v>
      </c>
      <c r="J4" s="500"/>
      <c r="K4" s="500" t="s">
        <v>16</v>
      </c>
      <c r="L4" s="500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501" t="s">
        <v>61</v>
      </c>
      <c r="B5" s="502"/>
      <c r="C5" s="502"/>
      <c r="D5" s="502"/>
      <c r="E5" s="502"/>
      <c r="F5" s="496"/>
      <c r="G5" s="496"/>
      <c r="H5" s="496"/>
      <c r="I5" s="497" t="s">
        <v>165</v>
      </c>
      <c r="J5" s="497" t="s">
        <v>165</v>
      </c>
      <c r="K5" s="496"/>
      <c r="L5" s="496"/>
      <c r="N5" s="478"/>
      <c r="O5" s="444" t="s">
        <v>29</v>
      </c>
      <c r="P5" s="445"/>
      <c r="Q5" s="445"/>
      <c r="R5" s="295"/>
      <c r="S5" s="295"/>
      <c r="T5" s="295"/>
      <c r="U5" s="225"/>
      <c r="X5" s="226"/>
    </row>
    <row r="6" spans="1:24" ht="14.25">
      <c r="A6" s="501" t="s">
        <v>7</v>
      </c>
      <c r="B6" s="502"/>
      <c r="C6" s="502"/>
      <c r="D6" s="502"/>
      <c r="E6" s="503"/>
      <c r="F6" s="496"/>
      <c r="G6" s="496"/>
      <c r="H6" s="496"/>
      <c r="I6" s="497" t="s">
        <v>165</v>
      </c>
      <c r="J6" s="497" t="s">
        <v>165</v>
      </c>
      <c r="K6" s="496"/>
      <c r="L6" s="496"/>
      <c r="N6" s="479"/>
      <c r="O6" s="446"/>
      <c r="P6" s="447"/>
      <c r="Q6" s="447"/>
      <c r="R6" s="298"/>
      <c r="S6" s="298"/>
      <c r="T6" s="298"/>
      <c r="U6" s="227"/>
      <c r="X6" s="226"/>
    </row>
    <row r="7" spans="1:24" ht="16.5" customHeight="1">
      <c r="A7" s="498" t="s">
        <v>44</v>
      </c>
      <c r="B7" s="497"/>
      <c r="C7" s="497"/>
      <c r="D7" s="497"/>
      <c r="E7" s="499"/>
      <c r="F7" s="496"/>
      <c r="G7" s="496"/>
      <c r="H7" s="496"/>
      <c r="I7" s="497" t="s">
        <v>165</v>
      </c>
      <c r="J7" s="497" t="s">
        <v>165</v>
      </c>
      <c r="K7" s="496"/>
      <c r="L7" s="496"/>
      <c r="N7" s="454"/>
      <c r="O7" s="444" t="s">
        <v>30</v>
      </c>
      <c r="P7" s="445"/>
      <c r="Q7" s="456"/>
      <c r="R7" s="296"/>
      <c r="S7" s="296"/>
      <c r="T7" s="296"/>
      <c r="U7" s="225"/>
      <c r="X7" s="226"/>
    </row>
    <row r="8" spans="1:24" ht="16.5" customHeight="1" thickBot="1">
      <c r="A8" s="497" t="s">
        <v>163</v>
      </c>
      <c r="B8" s="497" t="s">
        <v>163</v>
      </c>
      <c r="C8" s="497" t="s">
        <v>163</v>
      </c>
      <c r="D8" s="497" t="s">
        <v>163</v>
      </c>
      <c r="E8" s="497" t="s">
        <v>163</v>
      </c>
      <c r="F8" s="496"/>
      <c r="G8" s="496"/>
      <c r="H8" s="496"/>
      <c r="I8" s="497" t="s">
        <v>165</v>
      </c>
      <c r="J8" s="497" t="s">
        <v>165</v>
      </c>
      <c r="K8" s="496"/>
      <c r="L8" s="496"/>
      <c r="N8" s="455"/>
      <c r="O8" s="457"/>
      <c r="P8" s="458"/>
      <c r="Q8" s="459"/>
      <c r="R8" s="297"/>
      <c r="S8" s="297"/>
      <c r="T8" s="297"/>
      <c r="U8" s="228"/>
      <c r="X8" s="226"/>
    </row>
    <row r="9" spans="1:24" ht="14.25">
      <c r="A9" s="497" t="s">
        <v>164</v>
      </c>
      <c r="B9" s="497" t="s">
        <v>164</v>
      </c>
      <c r="C9" s="497" t="s">
        <v>164</v>
      </c>
      <c r="D9" s="497" t="s">
        <v>164</v>
      </c>
      <c r="E9" s="497" t="s">
        <v>164</v>
      </c>
      <c r="F9" s="496"/>
      <c r="G9" s="496"/>
      <c r="H9" s="496"/>
      <c r="I9" s="497" t="s">
        <v>165</v>
      </c>
      <c r="J9" s="497" t="s">
        <v>165</v>
      </c>
      <c r="K9" s="496"/>
      <c r="L9" s="496"/>
      <c r="N9" s="443"/>
      <c r="O9" s="443"/>
      <c r="P9" s="460"/>
      <c r="Q9" s="460"/>
      <c r="R9" s="300"/>
      <c r="S9" s="300"/>
      <c r="T9" s="300"/>
      <c r="U9" s="300"/>
      <c r="X9" s="226"/>
    </row>
    <row r="10" spans="1:24" ht="14.45" customHeight="1">
      <c r="A10" s="497" t="s">
        <v>165</v>
      </c>
      <c r="B10" s="497"/>
      <c r="C10" s="497"/>
      <c r="D10" s="497"/>
      <c r="E10" s="497"/>
      <c r="F10" s="496"/>
      <c r="G10" s="496"/>
      <c r="H10" s="496"/>
      <c r="I10" s="497" t="s">
        <v>165</v>
      </c>
      <c r="J10" s="497" t="s">
        <v>165</v>
      </c>
      <c r="K10" s="504"/>
      <c r="L10" s="505"/>
      <c r="N10" s="299"/>
      <c r="O10" s="299"/>
      <c r="P10" s="300"/>
      <c r="Q10" s="300"/>
      <c r="R10" s="300"/>
      <c r="S10" s="300"/>
      <c r="T10" s="300"/>
      <c r="U10" s="300"/>
      <c r="X10" s="226"/>
    </row>
    <row r="11" spans="1:24" ht="14.45" customHeight="1">
      <c r="A11" s="497"/>
      <c r="B11" s="497"/>
      <c r="C11" s="497"/>
      <c r="D11" s="497"/>
      <c r="E11" s="497"/>
      <c r="F11" s="496"/>
      <c r="G11" s="496"/>
      <c r="H11" s="496"/>
      <c r="I11" s="497" t="s">
        <v>165</v>
      </c>
      <c r="J11" s="497" t="s">
        <v>165</v>
      </c>
      <c r="K11" s="504"/>
      <c r="L11" s="505"/>
      <c r="N11" s="299"/>
      <c r="O11" s="299"/>
      <c r="P11" s="300"/>
      <c r="Q11" s="300"/>
      <c r="R11" s="300"/>
      <c r="S11" s="300"/>
      <c r="T11" s="300"/>
      <c r="U11" s="300"/>
      <c r="X11" s="226"/>
    </row>
    <row r="12" spans="1:24" ht="14.45" customHeight="1">
      <c r="A12" s="497"/>
      <c r="B12" s="497"/>
      <c r="C12" s="497"/>
      <c r="D12" s="497"/>
      <c r="E12" s="497"/>
      <c r="F12" s="496"/>
      <c r="G12" s="496"/>
      <c r="H12" s="496"/>
      <c r="I12" s="497" t="s">
        <v>165</v>
      </c>
      <c r="J12" s="497" t="s">
        <v>165</v>
      </c>
      <c r="K12" s="504"/>
      <c r="L12" s="505"/>
      <c r="N12" s="299"/>
      <c r="O12" s="299"/>
      <c r="P12" s="300"/>
      <c r="Q12" s="300"/>
      <c r="R12" s="300"/>
      <c r="S12" s="300"/>
      <c r="T12" s="300"/>
      <c r="U12" s="300"/>
      <c r="X12" s="226"/>
    </row>
    <row r="13" spans="1:24" ht="14.45" customHeight="1" thickBot="1">
      <c r="A13" s="497"/>
      <c r="B13" s="497"/>
      <c r="C13" s="497"/>
      <c r="D13" s="497"/>
      <c r="E13" s="497"/>
      <c r="F13" s="496"/>
      <c r="G13" s="496"/>
      <c r="H13" s="496"/>
      <c r="I13" s="497" t="s">
        <v>165</v>
      </c>
      <c r="J13" s="497" t="s">
        <v>165</v>
      </c>
      <c r="K13" s="504"/>
      <c r="L13" s="505"/>
      <c r="N13" s="299"/>
      <c r="O13" s="299"/>
      <c r="P13" s="300"/>
      <c r="Q13" s="300"/>
      <c r="R13" s="300"/>
      <c r="S13" s="300"/>
      <c r="T13" s="300"/>
      <c r="U13" s="300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0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2" t="s">
        <v>18</v>
      </c>
      <c r="O20" s="30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0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302" t="s">
        <v>19</v>
      </c>
      <c r="O21" s="30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0"/>
      <c r="X21" s="300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302" t="s">
        <v>20</v>
      </c>
      <c r="O22" s="30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0"/>
      <c r="X22" s="300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302" t="s">
        <v>27</v>
      </c>
      <c r="O23" s="30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0"/>
      <c r="X23" s="300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303" t="s">
        <v>21</v>
      </c>
      <c r="O24" s="303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0"/>
      <c r="X24" s="300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303" t="s">
        <v>39</v>
      </c>
      <c r="O25" s="303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0"/>
      <c r="X25" s="300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0"/>
      <c r="X26" s="300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0"/>
      <c r="X27" s="300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300"/>
      <c r="X28" s="300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300"/>
      <c r="W29" s="300"/>
      <c r="X29" s="300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300"/>
      <c r="W30" s="300"/>
      <c r="X30" s="300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300"/>
      <c r="W31" s="300"/>
      <c r="X31" s="300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300"/>
      <c r="W32" s="300"/>
      <c r="X32" s="300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30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0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300"/>
      <c r="V34" s="300"/>
      <c r="W34" s="300"/>
      <c r="X34" s="300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300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300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0"/>
      <c r="W37" s="300"/>
      <c r="X37" s="300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0"/>
      <c r="W38" s="300"/>
      <c r="X38" s="300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0"/>
      <c r="W39" s="300"/>
      <c r="X39" s="300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0"/>
      <c r="W40" s="300"/>
      <c r="X40" s="300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0"/>
      <c r="W41" s="300"/>
      <c r="X41" s="300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0"/>
      <c r="W42" s="300"/>
      <c r="X42" s="300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300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306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306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304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304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4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304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304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304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304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304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304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304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304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304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304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304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304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304">
        <f t="shared" si="3"/>
        <v>0</v>
      </c>
      <c r="P58" s="305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306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306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304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304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4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304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304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304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304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304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304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304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304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304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304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304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304">
        <f t="shared" si="3"/>
        <v>0</v>
      </c>
      <c r="P69" s="305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306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306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304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304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4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304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304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304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304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304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304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304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304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304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304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304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304">
        <f t="shared" si="3"/>
        <v>0</v>
      </c>
      <c r="P80" s="305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306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306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304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304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4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304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304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304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304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304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304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304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304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304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304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304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304">
        <f t="shared" si="3"/>
        <v>0</v>
      </c>
      <c r="P91" s="305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306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306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304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304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4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304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304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304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304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304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304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304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304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304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304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304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304">
        <f t="shared" si="3"/>
        <v>0</v>
      </c>
      <c r="P102" s="305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306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306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304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304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4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304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304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304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304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304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304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304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304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304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304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304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305">
        <f t="shared" si="25"/>
        <v>0</v>
      </c>
      <c r="P113" s="305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3"/>
      <c r="S116" s="293"/>
      <c r="T116" s="293"/>
      <c r="U116" s="293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4"/>
      <c r="S117" s="294"/>
      <c r="T117" s="294"/>
      <c r="U117" s="294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>
      <c r="A119" s="500" t="s">
        <v>8</v>
      </c>
      <c r="B119" s="500"/>
      <c r="C119" s="500"/>
      <c r="D119" s="500"/>
      <c r="E119" s="500"/>
      <c r="F119" s="500" t="s">
        <v>34</v>
      </c>
      <c r="G119" s="500"/>
      <c r="H119" s="500"/>
      <c r="I119" s="500" t="s">
        <v>9</v>
      </c>
      <c r="J119" s="500"/>
      <c r="K119" s="500" t="s">
        <v>16</v>
      </c>
      <c r="L119" s="500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501" t="s">
        <v>61</v>
      </c>
      <c r="B120" s="502"/>
      <c r="C120" s="502"/>
      <c r="D120" s="502"/>
      <c r="E120" s="502"/>
      <c r="F120" s="496"/>
      <c r="G120" s="496"/>
      <c r="H120" s="496"/>
      <c r="I120" s="497" t="s">
        <v>165</v>
      </c>
      <c r="J120" s="497" t="s">
        <v>165</v>
      </c>
      <c r="K120" s="496"/>
      <c r="L120" s="496"/>
      <c r="N120" s="478"/>
      <c r="O120" s="444" t="s">
        <v>29</v>
      </c>
      <c r="P120" s="445"/>
      <c r="Q120" s="445"/>
      <c r="R120" s="295"/>
      <c r="S120" s="295"/>
      <c r="T120" s="295"/>
      <c r="U120" s="225"/>
      <c r="X120" s="226"/>
    </row>
    <row r="121" spans="1:28" ht="14.25">
      <c r="A121" s="501" t="s">
        <v>7</v>
      </c>
      <c r="B121" s="502"/>
      <c r="C121" s="502"/>
      <c r="D121" s="502"/>
      <c r="E121" s="503"/>
      <c r="F121" s="496"/>
      <c r="G121" s="496"/>
      <c r="H121" s="496"/>
      <c r="I121" s="497" t="s">
        <v>165</v>
      </c>
      <c r="J121" s="497" t="s">
        <v>165</v>
      </c>
      <c r="K121" s="496"/>
      <c r="L121" s="496"/>
      <c r="N121" s="479"/>
      <c r="O121" s="446"/>
      <c r="P121" s="447"/>
      <c r="Q121" s="447"/>
      <c r="R121" s="298"/>
      <c r="S121" s="298"/>
      <c r="T121" s="298"/>
      <c r="U121" s="227"/>
      <c r="X121" s="226"/>
    </row>
    <row r="122" spans="1:28" ht="16.5" customHeight="1">
      <c r="A122" s="498" t="s">
        <v>44</v>
      </c>
      <c r="B122" s="497"/>
      <c r="C122" s="497"/>
      <c r="D122" s="497"/>
      <c r="E122" s="499"/>
      <c r="F122" s="496"/>
      <c r="G122" s="496"/>
      <c r="H122" s="496"/>
      <c r="I122" s="497" t="s">
        <v>165</v>
      </c>
      <c r="J122" s="497" t="s">
        <v>165</v>
      </c>
      <c r="K122" s="496"/>
      <c r="L122" s="496"/>
      <c r="N122" s="454"/>
      <c r="O122" s="444" t="s">
        <v>30</v>
      </c>
      <c r="P122" s="445"/>
      <c r="Q122" s="456"/>
      <c r="R122" s="296"/>
      <c r="S122" s="296"/>
      <c r="T122" s="296"/>
      <c r="U122" s="225"/>
      <c r="X122" s="226"/>
    </row>
    <row r="123" spans="1:28" ht="16.5" customHeight="1" thickBot="1">
      <c r="A123" s="497" t="s">
        <v>163</v>
      </c>
      <c r="B123" s="497" t="s">
        <v>163</v>
      </c>
      <c r="C123" s="497" t="s">
        <v>163</v>
      </c>
      <c r="D123" s="497" t="s">
        <v>163</v>
      </c>
      <c r="E123" s="497" t="s">
        <v>163</v>
      </c>
      <c r="F123" s="496"/>
      <c r="G123" s="496"/>
      <c r="H123" s="496"/>
      <c r="I123" s="497" t="s">
        <v>165</v>
      </c>
      <c r="J123" s="497" t="s">
        <v>165</v>
      </c>
      <c r="K123" s="496"/>
      <c r="L123" s="496"/>
      <c r="N123" s="455"/>
      <c r="O123" s="457"/>
      <c r="P123" s="458"/>
      <c r="Q123" s="459"/>
      <c r="R123" s="297"/>
      <c r="S123" s="297"/>
      <c r="T123" s="297"/>
      <c r="U123" s="228"/>
      <c r="X123" s="226"/>
    </row>
    <row r="124" spans="1:28" ht="14.25">
      <c r="A124" s="497" t="s">
        <v>164</v>
      </c>
      <c r="B124" s="497" t="s">
        <v>164</v>
      </c>
      <c r="C124" s="497" t="s">
        <v>164</v>
      </c>
      <c r="D124" s="497" t="s">
        <v>164</v>
      </c>
      <c r="E124" s="497" t="s">
        <v>164</v>
      </c>
      <c r="F124" s="496"/>
      <c r="G124" s="496"/>
      <c r="H124" s="496"/>
      <c r="I124" s="497" t="s">
        <v>165</v>
      </c>
      <c r="J124" s="497" t="s">
        <v>165</v>
      </c>
      <c r="K124" s="496"/>
      <c r="L124" s="496"/>
      <c r="N124" s="443"/>
      <c r="O124" s="443"/>
      <c r="P124" s="460"/>
      <c r="Q124" s="460"/>
      <c r="R124" s="300"/>
      <c r="S124" s="300"/>
      <c r="T124" s="300"/>
      <c r="U124" s="300"/>
      <c r="X124" s="226"/>
    </row>
    <row r="125" spans="1:28" ht="14.45" customHeight="1">
      <c r="A125" s="497" t="s">
        <v>165</v>
      </c>
      <c r="B125" s="497"/>
      <c r="C125" s="497"/>
      <c r="D125" s="497"/>
      <c r="E125" s="497"/>
      <c r="F125" s="496"/>
      <c r="G125" s="496"/>
      <c r="H125" s="496"/>
      <c r="I125" s="497" t="s">
        <v>165</v>
      </c>
      <c r="J125" s="497" t="s">
        <v>165</v>
      </c>
      <c r="K125" s="504"/>
      <c r="L125" s="505"/>
      <c r="N125" s="299"/>
      <c r="O125" s="299"/>
      <c r="P125" s="300"/>
      <c r="Q125" s="300"/>
      <c r="R125" s="300"/>
      <c r="S125" s="300"/>
      <c r="T125" s="300"/>
      <c r="U125" s="300"/>
      <c r="X125" s="226"/>
    </row>
    <row r="126" spans="1:28" ht="14.45" customHeight="1">
      <c r="A126" s="497"/>
      <c r="B126" s="497"/>
      <c r="C126" s="497"/>
      <c r="D126" s="497"/>
      <c r="E126" s="497"/>
      <c r="F126" s="496"/>
      <c r="G126" s="496"/>
      <c r="H126" s="496"/>
      <c r="I126" s="497" t="s">
        <v>165</v>
      </c>
      <c r="J126" s="497" t="s">
        <v>165</v>
      </c>
      <c r="K126" s="504"/>
      <c r="L126" s="505"/>
      <c r="N126" s="299"/>
      <c r="O126" s="299"/>
      <c r="P126" s="300"/>
      <c r="Q126" s="300"/>
      <c r="R126" s="300"/>
      <c r="S126" s="300"/>
      <c r="T126" s="300"/>
      <c r="U126" s="300"/>
      <c r="X126" s="226"/>
    </row>
    <row r="127" spans="1:28" ht="14.45" customHeight="1">
      <c r="A127" s="497"/>
      <c r="B127" s="497"/>
      <c r="C127" s="497"/>
      <c r="D127" s="497"/>
      <c r="E127" s="497"/>
      <c r="F127" s="496"/>
      <c r="G127" s="496"/>
      <c r="H127" s="496"/>
      <c r="I127" s="497" t="s">
        <v>165</v>
      </c>
      <c r="J127" s="497" t="s">
        <v>165</v>
      </c>
      <c r="K127" s="504"/>
      <c r="L127" s="505"/>
      <c r="N127" s="299"/>
      <c r="O127" s="299"/>
      <c r="P127" s="300"/>
      <c r="Q127" s="300"/>
      <c r="R127" s="300"/>
      <c r="S127" s="300"/>
      <c r="T127" s="300"/>
      <c r="U127" s="300"/>
      <c r="X127" s="226"/>
    </row>
    <row r="128" spans="1:28" ht="14.45" customHeight="1" thickBot="1">
      <c r="A128" s="497"/>
      <c r="B128" s="497"/>
      <c r="C128" s="497"/>
      <c r="D128" s="497"/>
      <c r="E128" s="497"/>
      <c r="F128" s="496"/>
      <c r="G128" s="496"/>
      <c r="H128" s="496"/>
      <c r="I128" s="497" t="s">
        <v>165</v>
      </c>
      <c r="J128" s="497" t="s">
        <v>165</v>
      </c>
      <c r="K128" s="504"/>
      <c r="L128" s="505"/>
      <c r="N128" s="299"/>
      <c r="O128" s="299"/>
      <c r="P128" s="300"/>
      <c r="Q128" s="300"/>
      <c r="R128" s="300"/>
      <c r="S128" s="300"/>
      <c r="T128" s="300"/>
      <c r="U128" s="300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2" t="s">
        <v>18</v>
      </c>
      <c r="O135" s="30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302" t="s">
        <v>19</v>
      </c>
      <c r="O136" s="30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0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302" t="s">
        <v>20</v>
      </c>
      <c r="O137" s="30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0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302" t="s">
        <v>27</v>
      </c>
      <c r="O138" s="30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0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303" t="s">
        <v>21</v>
      </c>
      <c r="O139" s="303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0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303" t="s">
        <v>39</v>
      </c>
      <c r="O140" s="303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0"/>
      <c r="X140" s="300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0"/>
      <c r="X141" s="300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0"/>
      <c r="X142" s="300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300"/>
      <c r="X143" s="300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300"/>
      <c r="W144" s="300"/>
      <c r="X144" s="300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300"/>
      <c r="W145" s="300"/>
      <c r="X145" s="300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300"/>
      <c r="W146" s="300"/>
      <c r="X146" s="300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300"/>
      <c r="W147" s="300"/>
      <c r="X147" s="300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30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0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300"/>
      <c r="V149" s="300"/>
      <c r="W149" s="300"/>
      <c r="X149" s="300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300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300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0"/>
      <c r="W152" s="300"/>
      <c r="X152" s="300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0"/>
      <c r="W153" s="300"/>
      <c r="X153" s="300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0"/>
      <c r="W154" s="300"/>
      <c r="X154" s="300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0"/>
      <c r="W155" s="300"/>
      <c r="X155" s="300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0"/>
      <c r="W156" s="300"/>
      <c r="X156" s="300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0"/>
      <c r="W157" s="300"/>
      <c r="X157" s="300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300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306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306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304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304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4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304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304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304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304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304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304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304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304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304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304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304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304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305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306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306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304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304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4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304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304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304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304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304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304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304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304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304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304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304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305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306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306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304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304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4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304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304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304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304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304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304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304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304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304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304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304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305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306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306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304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304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4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304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304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304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304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304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304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304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304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304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304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304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305">
        <f t="shared" si="31"/>
        <v>0</v>
      </c>
      <c r="P206" s="305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306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306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304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304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4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304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304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304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304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304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304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304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304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304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304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304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305">
        <f t="shared" si="31"/>
        <v>0</v>
      </c>
      <c r="P217" s="305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306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306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304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304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4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304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304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304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304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304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304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304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304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304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304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304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305">
        <f t="shared" si="53"/>
        <v>0</v>
      </c>
      <c r="P228" s="305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246" priority="39" stopIfTrue="1">
      <formula>LEN(TRIM(A37))=0</formula>
    </cfRule>
  </conditionalFormatting>
  <conditionalFormatting sqref="A152:F157">
    <cfRule type="containsBlanks" dxfId="245" priority="32" stopIfTrue="1">
      <formula>LEN(TRIM(A152))=0</formula>
    </cfRule>
  </conditionalFormatting>
  <conditionalFormatting sqref="B21:C32">
    <cfRule type="containsBlanks" dxfId="244" priority="41" stopIfTrue="1">
      <formula>LEN(TRIM(B21))=0</formula>
    </cfRule>
  </conditionalFormatting>
  <conditionalFormatting sqref="B136:C147">
    <cfRule type="containsBlanks" dxfId="243" priority="34" stopIfTrue="1">
      <formula>LEN(TRIM(B136))=0</formula>
    </cfRule>
  </conditionalFormatting>
  <conditionalFormatting sqref="D162:D166 D167:G168 D169:F170">
    <cfRule type="containsBlanks" dxfId="242" priority="31" stopIfTrue="1">
      <formula>LEN(TRIM(D162))=0</formula>
    </cfRule>
  </conditionalFormatting>
  <conditionalFormatting sqref="D181:F182 D183:G184">
    <cfRule type="containsBlanks" dxfId="241" priority="30" stopIfTrue="1">
      <formula>LEN(TRIM(D181))=0</formula>
    </cfRule>
  </conditionalFormatting>
  <conditionalFormatting sqref="D59:G65 D66:F67 D68:J69">
    <cfRule type="containsBlanks" dxfId="240" priority="37" stopIfTrue="1">
      <formula>LEN(TRIM(D59))=0</formula>
    </cfRule>
  </conditionalFormatting>
  <conditionalFormatting sqref="D70:G76 D77:F78 D79:J80">
    <cfRule type="containsBlanks" dxfId="239" priority="36" stopIfTrue="1">
      <formula>LEN(TRIM(D70))=0</formula>
    </cfRule>
  </conditionalFormatting>
  <conditionalFormatting sqref="D81:G87 D88:F89 D90:J91">
    <cfRule type="containsBlanks" dxfId="238" priority="35" stopIfTrue="1">
      <formula>LEN(TRIM(D81))=0</formula>
    </cfRule>
  </conditionalFormatting>
  <conditionalFormatting sqref="D92:G98 D99:F100 D101:J102">
    <cfRule type="containsBlanks" dxfId="237" priority="22" stopIfTrue="1">
      <formula>LEN(TRIM(D92))=0</formula>
    </cfRule>
  </conditionalFormatting>
  <conditionalFormatting sqref="D103:G109 D110:F111 D112:J113">
    <cfRule type="containsBlanks" dxfId="236" priority="20" stopIfTrue="1">
      <formula>LEN(TRIM(D103))=0</formula>
    </cfRule>
  </conditionalFormatting>
  <conditionalFormatting sqref="D171:G180">
    <cfRule type="containsBlanks" dxfId="235" priority="8" stopIfTrue="1">
      <formula>LEN(TRIM(D171))=0</formula>
    </cfRule>
  </conditionalFormatting>
  <conditionalFormatting sqref="D188:G191 D192:F193 D194:G195">
    <cfRule type="containsBlanks" dxfId="234" priority="29" stopIfTrue="1">
      <formula>LEN(TRIM(D188))=0</formula>
    </cfRule>
  </conditionalFormatting>
  <conditionalFormatting sqref="D200:G202 D203:F204 D205:J206">
    <cfRule type="containsBlanks" dxfId="233" priority="28" stopIfTrue="1">
      <formula>LEN(TRIM(D200))=0</formula>
    </cfRule>
  </conditionalFormatting>
  <conditionalFormatting sqref="D207:G213 D214:F215 D216:J217">
    <cfRule type="containsBlanks" dxfId="232" priority="16" stopIfTrue="1">
      <formula>LEN(TRIM(D207))=0</formula>
    </cfRule>
  </conditionalFormatting>
  <conditionalFormatting sqref="D218:G224 D225:F226 D227:J228">
    <cfRule type="containsBlanks" dxfId="231" priority="14" stopIfTrue="1">
      <formula>LEN(TRIM(D218))=0</formula>
    </cfRule>
  </conditionalFormatting>
  <conditionalFormatting sqref="D47:J53 D54:F55 H54:J55 D56:J58">
    <cfRule type="containsBlanks" dxfId="230" priority="38" stopIfTrue="1">
      <formula>LEN(TRIM(D47))=0</formula>
    </cfRule>
  </conditionalFormatting>
  <conditionalFormatting sqref="D185:J187">
    <cfRule type="containsBlanks" dxfId="229" priority="6" stopIfTrue="1">
      <formula>LEN(TRIM(D185))=0</formula>
    </cfRule>
  </conditionalFormatting>
  <conditionalFormatting sqref="D196:J199">
    <cfRule type="containsBlanks" dxfId="228" priority="5" stopIfTrue="1">
      <formula>LEN(TRIM(D196))=0</formula>
    </cfRule>
  </conditionalFormatting>
  <conditionalFormatting sqref="E21:E32">
    <cfRule type="containsBlanks" dxfId="227" priority="40" stopIfTrue="1">
      <formula>LEN(TRIM(E21))=0</formula>
    </cfRule>
  </conditionalFormatting>
  <conditionalFormatting sqref="E136:E147">
    <cfRule type="containsBlanks" dxfId="226" priority="33" stopIfTrue="1">
      <formula>LEN(TRIM(E136))=0</formula>
    </cfRule>
  </conditionalFormatting>
  <conditionalFormatting sqref="E165:G166">
    <cfRule type="containsBlanks" dxfId="225" priority="10" stopIfTrue="1">
      <formula>LEN(TRIM(E165))=0</formula>
    </cfRule>
  </conditionalFormatting>
  <conditionalFormatting sqref="E162:J164">
    <cfRule type="containsBlanks" dxfId="224" priority="11" stopIfTrue="1">
      <formula>LEN(TRIM(E162))=0</formula>
    </cfRule>
  </conditionalFormatting>
  <conditionalFormatting sqref="F5:H13">
    <cfRule type="containsBlanks" dxfId="223" priority="4" stopIfTrue="1">
      <formula>LEN(TRIM(F5))=0</formula>
    </cfRule>
  </conditionalFormatting>
  <conditionalFormatting sqref="F120:H128">
    <cfRule type="containsBlanks" dxfId="222" priority="2" stopIfTrue="1">
      <formula>LEN(TRIM(F120))=0</formula>
    </cfRule>
  </conditionalFormatting>
  <conditionalFormatting sqref="H59:J67">
    <cfRule type="containsBlanks" dxfId="221" priority="27" stopIfTrue="1">
      <formula>LEN(TRIM(H59))=0</formula>
    </cfRule>
  </conditionalFormatting>
  <conditionalFormatting sqref="H70:J78">
    <cfRule type="containsBlanks" dxfId="220" priority="26" stopIfTrue="1">
      <formula>LEN(TRIM(H70))=0</formula>
    </cfRule>
  </conditionalFormatting>
  <conditionalFormatting sqref="H81:J89">
    <cfRule type="containsBlanks" dxfId="219" priority="25" stopIfTrue="1">
      <formula>LEN(TRIM(H81))=0</formula>
    </cfRule>
  </conditionalFormatting>
  <conditionalFormatting sqref="H92:J100">
    <cfRule type="containsBlanks" dxfId="218" priority="21" stopIfTrue="1">
      <formula>LEN(TRIM(H92))=0</formula>
    </cfRule>
  </conditionalFormatting>
  <conditionalFormatting sqref="H103:J111">
    <cfRule type="containsBlanks" dxfId="217" priority="17" stopIfTrue="1">
      <formula>LEN(TRIM(H103))=0</formula>
    </cfRule>
  </conditionalFormatting>
  <conditionalFormatting sqref="H165:J184">
    <cfRule type="containsBlanks" dxfId="216" priority="9" stopIfTrue="1">
      <formula>LEN(TRIM(H165))=0</formula>
    </cfRule>
  </conditionalFormatting>
  <conditionalFormatting sqref="H188:J195">
    <cfRule type="containsBlanks" dxfId="215" priority="24" stopIfTrue="1">
      <formula>LEN(TRIM(H188))=0</formula>
    </cfRule>
  </conditionalFormatting>
  <conditionalFormatting sqref="H200:J204">
    <cfRule type="containsBlanks" dxfId="214" priority="23" stopIfTrue="1">
      <formula>LEN(TRIM(H200))=0</formula>
    </cfRule>
  </conditionalFormatting>
  <conditionalFormatting sqref="H207:J215">
    <cfRule type="containsBlanks" dxfId="213" priority="15" stopIfTrue="1">
      <formula>LEN(TRIM(H207))=0</formula>
    </cfRule>
  </conditionalFormatting>
  <conditionalFormatting sqref="H218:J226">
    <cfRule type="containsBlanks" dxfId="212" priority="12" stopIfTrue="1">
      <formula>LEN(TRIM(H218))=0</formula>
    </cfRule>
  </conditionalFormatting>
  <conditionalFormatting sqref="K5:L9 K10:K13">
    <cfRule type="containsBlanks" dxfId="211" priority="3" stopIfTrue="1">
      <formula>LEN(TRIM(K5))=0</formula>
    </cfRule>
  </conditionalFormatting>
  <conditionalFormatting sqref="K120:L124 K125:K128">
    <cfRule type="containsBlanks" dxfId="210" priority="1" stopIfTrue="1">
      <formula>LEN(TRIM(K120))=0</formula>
    </cfRule>
  </conditionalFormatting>
  <conditionalFormatting sqref="L47:L113">
    <cfRule type="containsBlanks" dxfId="209" priority="18" stopIfTrue="1">
      <formula>LEN(TRIM(L47))=0</formula>
    </cfRule>
  </conditionalFormatting>
  <conditionalFormatting sqref="L162:L228">
    <cfRule type="containsBlanks" dxfId="208" priority="7" stopIfTrue="1">
      <formula>LEN(TRIM(L162))=0</formula>
    </cfRule>
  </conditionalFormatting>
  <conditionalFormatting sqref="O47:Q113">
    <cfRule type="containsBlanks" dxfId="207" priority="19" stopIfTrue="1">
      <formula>LEN(TRIM(O47))=0</formula>
    </cfRule>
  </conditionalFormatting>
  <conditionalFormatting sqref="O162:Q228">
    <cfRule type="containsBlanks" dxfId="206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500BFBC6-7CED-4372-82A7-BD16A5D093AA}">
      <formula1>$V$3:$V$5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ECDB-AE26-4B8D-A6B0-0AC8D5BEF9D2}">
  <sheetPr codeName="Лист26"/>
  <dimension ref="A1:AB229"/>
  <sheetViews>
    <sheetView topLeftCell="A110" zoomScale="70" zoomScaleNormal="70" workbookViewId="0">
      <selection activeCell="A123" sqref="A123:E12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3"/>
      <c r="S1" s="293"/>
      <c r="T1" s="293"/>
      <c r="U1" s="293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4"/>
      <c r="S2" s="294"/>
      <c r="T2" s="294"/>
      <c r="U2" s="294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>
      <c r="A4" s="500" t="s">
        <v>8</v>
      </c>
      <c r="B4" s="500"/>
      <c r="C4" s="500"/>
      <c r="D4" s="500"/>
      <c r="E4" s="500"/>
      <c r="F4" s="500" t="s">
        <v>34</v>
      </c>
      <c r="G4" s="500"/>
      <c r="H4" s="500"/>
      <c r="I4" s="500" t="s">
        <v>9</v>
      </c>
      <c r="J4" s="500"/>
      <c r="K4" s="500" t="s">
        <v>16</v>
      </c>
      <c r="L4" s="500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501" t="s">
        <v>61</v>
      </c>
      <c r="B5" s="502"/>
      <c r="C5" s="502"/>
      <c r="D5" s="502"/>
      <c r="E5" s="502"/>
      <c r="F5" s="496"/>
      <c r="G5" s="496"/>
      <c r="H5" s="496"/>
      <c r="I5" s="497" t="s">
        <v>165</v>
      </c>
      <c r="J5" s="497" t="s">
        <v>165</v>
      </c>
      <c r="K5" s="496"/>
      <c r="L5" s="496"/>
      <c r="N5" s="478"/>
      <c r="O5" s="444" t="s">
        <v>29</v>
      </c>
      <c r="P5" s="445"/>
      <c r="Q5" s="445"/>
      <c r="R5" s="295"/>
      <c r="S5" s="295"/>
      <c r="T5" s="295"/>
      <c r="U5" s="225"/>
      <c r="X5" s="226"/>
    </row>
    <row r="6" spans="1:24" ht="14.25">
      <c r="A6" s="501" t="s">
        <v>7</v>
      </c>
      <c r="B6" s="502"/>
      <c r="C6" s="502"/>
      <c r="D6" s="502"/>
      <c r="E6" s="503"/>
      <c r="F6" s="496"/>
      <c r="G6" s="496"/>
      <c r="H6" s="496"/>
      <c r="I6" s="497" t="s">
        <v>165</v>
      </c>
      <c r="J6" s="497" t="s">
        <v>165</v>
      </c>
      <c r="K6" s="496"/>
      <c r="L6" s="496"/>
      <c r="N6" s="479"/>
      <c r="O6" s="446"/>
      <c r="P6" s="447"/>
      <c r="Q6" s="447"/>
      <c r="R6" s="298"/>
      <c r="S6" s="298"/>
      <c r="T6" s="298"/>
      <c r="U6" s="227"/>
      <c r="X6" s="226"/>
    </row>
    <row r="7" spans="1:24" ht="16.5" customHeight="1">
      <c r="A7" s="498" t="s">
        <v>44</v>
      </c>
      <c r="B7" s="497"/>
      <c r="C7" s="497"/>
      <c r="D7" s="497"/>
      <c r="E7" s="499"/>
      <c r="F7" s="496"/>
      <c r="G7" s="496"/>
      <c r="H7" s="496"/>
      <c r="I7" s="497" t="s">
        <v>165</v>
      </c>
      <c r="J7" s="497" t="s">
        <v>165</v>
      </c>
      <c r="K7" s="496"/>
      <c r="L7" s="496"/>
      <c r="N7" s="454"/>
      <c r="O7" s="444" t="s">
        <v>30</v>
      </c>
      <c r="P7" s="445"/>
      <c r="Q7" s="456"/>
      <c r="R7" s="296"/>
      <c r="S7" s="296"/>
      <c r="T7" s="296"/>
      <c r="U7" s="225"/>
      <c r="X7" s="226"/>
    </row>
    <row r="8" spans="1:24" ht="16.5" customHeight="1" thickBot="1">
      <c r="A8" s="497" t="s">
        <v>163</v>
      </c>
      <c r="B8" s="497" t="s">
        <v>163</v>
      </c>
      <c r="C8" s="497" t="s">
        <v>163</v>
      </c>
      <c r="D8" s="497" t="s">
        <v>163</v>
      </c>
      <c r="E8" s="497" t="s">
        <v>163</v>
      </c>
      <c r="F8" s="496"/>
      <c r="G8" s="496"/>
      <c r="H8" s="496"/>
      <c r="I8" s="497" t="s">
        <v>165</v>
      </c>
      <c r="J8" s="497" t="s">
        <v>165</v>
      </c>
      <c r="K8" s="496"/>
      <c r="L8" s="496"/>
      <c r="N8" s="455"/>
      <c r="O8" s="457"/>
      <c r="P8" s="458"/>
      <c r="Q8" s="459"/>
      <c r="R8" s="297"/>
      <c r="S8" s="297"/>
      <c r="T8" s="297"/>
      <c r="U8" s="228"/>
      <c r="X8" s="226"/>
    </row>
    <row r="9" spans="1:24" ht="14.25">
      <c r="A9" s="497" t="s">
        <v>164</v>
      </c>
      <c r="B9" s="497" t="s">
        <v>164</v>
      </c>
      <c r="C9" s="497" t="s">
        <v>164</v>
      </c>
      <c r="D9" s="497" t="s">
        <v>164</v>
      </c>
      <c r="E9" s="497" t="s">
        <v>164</v>
      </c>
      <c r="F9" s="496"/>
      <c r="G9" s="496"/>
      <c r="H9" s="496"/>
      <c r="I9" s="497" t="s">
        <v>165</v>
      </c>
      <c r="J9" s="497" t="s">
        <v>165</v>
      </c>
      <c r="K9" s="496"/>
      <c r="L9" s="496"/>
      <c r="N9" s="443"/>
      <c r="O9" s="443"/>
      <c r="P9" s="460"/>
      <c r="Q9" s="460"/>
      <c r="R9" s="300"/>
      <c r="S9" s="300"/>
      <c r="T9" s="300"/>
      <c r="U9" s="300"/>
      <c r="X9" s="226"/>
    </row>
    <row r="10" spans="1:24" ht="14.45" customHeight="1">
      <c r="A10" s="497" t="s">
        <v>165</v>
      </c>
      <c r="B10" s="497"/>
      <c r="C10" s="497"/>
      <c r="D10" s="497"/>
      <c r="E10" s="497"/>
      <c r="F10" s="496"/>
      <c r="G10" s="496"/>
      <c r="H10" s="496"/>
      <c r="I10" s="497" t="s">
        <v>165</v>
      </c>
      <c r="J10" s="497" t="s">
        <v>165</v>
      </c>
      <c r="K10" s="504"/>
      <c r="L10" s="505"/>
      <c r="N10" s="299"/>
      <c r="O10" s="299"/>
      <c r="P10" s="300"/>
      <c r="Q10" s="300"/>
      <c r="R10" s="300"/>
      <c r="S10" s="300"/>
      <c r="T10" s="300"/>
      <c r="U10" s="300"/>
      <c r="X10" s="226"/>
    </row>
    <row r="11" spans="1:24" ht="14.45" customHeight="1">
      <c r="A11" s="497"/>
      <c r="B11" s="497"/>
      <c r="C11" s="497"/>
      <c r="D11" s="497"/>
      <c r="E11" s="497"/>
      <c r="F11" s="496"/>
      <c r="G11" s="496"/>
      <c r="H11" s="496"/>
      <c r="I11" s="497" t="s">
        <v>165</v>
      </c>
      <c r="J11" s="497" t="s">
        <v>165</v>
      </c>
      <c r="K11" s="504"/>
      <c r="L11" s="505"/>
      <c r="N11" s="299"/>
      <c r="O11" s="299"/>
      <c r="P11" s="300"/>
      <c r="Q11" s="300"/>
      <c r="R11" s="300"/>
      <c r="S11" s="300"/>
      <c r="T11" s="300"/>
      <c r="U11" s="300"/>
      <c r="X11" s="226"/>
    </row>
    <row r="12" spans="1:24" ht="14.45" customHeight="1">
      <c r="A12" s="497"/>
      <c r="B12" s="497"/>
      <c r="C12" s="497"/>
      <c r="D12" s="497"/>
      <c r="E12" s="497"/>
      <c r="F12" s="496"/>
      <c r="G12" s="496"/>
      <c r="H12" s="496"/>
      <c r="I12" s="497" t="s">
        <v>165</v>
      </c>
      <c r="J12" s="497" t="s">
        <v>165</v>
      </c>
      <c r="K12" s="504"/>
      <c r="L12" s="505"/>
      <c r="N12" s="299"/>
      <c r="O12" s="299"/>
      <c r="P12" s="300"/>
      <c r="Q12" s="300"/>
      <c r="R12" s="300"/>
      <c r="S12" s="300"/>
      <c r="T12" s="300"/>
      <c r="U12" s="300"/>
      <c r="X12" s="226"/>
    </row>
    <row r="13" spans="1:24" ht="14.45" customHeight="1" thickBot="1">
      <c r="A13" s="497"/>
      <c r="B13" s="497"/>
      <c r="C13" s="497"/>
      <c r="D13" s="497"/>
      <c r="E13" s="497"/>
      <c r="F13" s="496"/>
      <c r="G13" s="496"/>
      <c r="H13" s="496"/>
      <c r="I13" s="497" t="s">
        <v>165</v>
      </c>
      <c r="J13" s="497" t="s">
        <v>165</v>
      </c>
      <c r="K13" s="504"/>
      <c r="L13" s="505"/>
      <c r="N13" s="299"/>
      <c r="O13" s="299"/>
      <c r="P13" s="300"/>
      <c r="Q13" s="300"/>
      <c r="R13" s="300"/>
      <c r="S13" s="300"/>
      <c r="T13" s="300"/>
      <c r="U13" s="300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0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2" t="s">
        <v>18</v>
      </c>
      <c r="O20" s="30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0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302" t="s">
        <v>19</v>
      </c>
      <c r="O21" s="30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0"/>
      <c r="X21" s="300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302" t="s">
        <v>20</v>
      </c>
      <c r="O22" s="30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0"/>
      <c r="X22" s="300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302" t="s">
        <v>27</v>
      </c>
      <c r="O23" s="30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0"/>
      <c r="X23" s="300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303" t="s">
        <v>21</v>
      </c>
      <c r="O24" s="303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0"/>
      <c r="X24" s="300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303" t="s">
        <v>39</v>
      </c>
      <c r="O25" s="303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0"/>
      <c r="X25" s="300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0"/>
      <c r="X26" s="300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0"/>
      <c r="X27" s="300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300"/>
      <c r="X28" s="300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300"/>
      <c r="W29" s="300"/>
      <c r="X29" s="300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300"/>
      <c r="W30" s="300"/>
      <c r="X30" s="300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300"/>
      <c r="W31" s="300"/>
      <c r="X31" s="300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300"/>
      <c r="W32" s="300"/>
      <c r="X32" s="300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30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0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300"/>
      <c r="V34" s="300"/>
      <c r="W34" s="300"/>
      <c r="X34" s="300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300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300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0"/>
      <c r="W37" s="300"/>
      <c r="X37" s="300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0"/>
      <c r="W38" s="300"/>
      <c r="X38" s="300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0"/>
      <c r="W39" s="300"/>
      <c r="X39" s="300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0"/>
      <c r="W40" s="300"/>
      <c r="X40" s="300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0"/>
      <c r="W41" s="300"/>
      <c r="X41" s="300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0"/>
      <c r="W42" s="300"/>
      <c r="X42" s="300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300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306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306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304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304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4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304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304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304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304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304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304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304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304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304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304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304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304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304">
        <f t="shared" si="3"/>
        <v>0</v>
      </c>
      <c r="P58" s="305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306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306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304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304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4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304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304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304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304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304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304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304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304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304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304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304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304">
        <f t="shared" si="3"/>
        <v>0</v>
      </c>
      <c r="P69" s="305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306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306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304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304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4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304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304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304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304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304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304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304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304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304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304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304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304">
        <f t="shared" si="3"/>
        <v>0</v>
      </c>
      <c r="P80" s="305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306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306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304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304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4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304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304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304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304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304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304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304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304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304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304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304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304">
        <f t="shared" si="3"/>
        <v>0</v>
      </c>
      <c r="P91" s="305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306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306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304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304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4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304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304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304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304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304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304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304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304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304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304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304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304">
        <f t="shared" si="3"/>
        <v>0</v>
      </c>
      <c r="P102" s="305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306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306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304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304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4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304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304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304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304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304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304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304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304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304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304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304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305">
        <f t="shared" si="25"/>
        <v>0</v>
      </c>
      <c r="P113" s="305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3"/>
      <c r="S116" s="293"/>
      <c r="T116" s="293"/>
      <c r="U116" s="293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4"/>
      <c r="S117" s="294"/>
      <c r="T117" s="294"/>
      <c r="U117" s="294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>
      <c r="A119" s="500" t="s">
        <v>8</v>
      </c>
      <c r="B119" s="500"/>
      <c r="C119" s="500"/>
      <c r="D119" s="500"/>
      <c r="E119" s="500"/>
      <c r="F119" s="500" t="s">
        <v>34</v>
      </c>
      <c r="G119" s="500"/>
      <c r="H119" s="500"/>
      <c r="I119" s="500" t="s">
        <v>9</v>
      </c>
      <c r="J119" s="500"/>
      <c r="K119" s="500" t="s">
        <v>16</v>
      </c>
      <c r="L119" s="500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501" t="s">
        <v>61</v>
      </c>
      <c r="B120" s="502"/>
      <c r="C120" s="502"/>
      <c r="D120" s="502"/>
      <c r="E120" s="502"/>
      <c r="F120" s="496"/>
      <c r="G120" s="496"/>
      <c r="H120" s="496"/>
      <c r="I120" s="497" t="s">
        <v>165</v>
      </c>
      <c r="J120" s="497" t="s">
        <v>165</v>
      </c>
      <c r="K120" s="496"/>
      <c r="L120" s="496"/>
      <c r="N120" s="478"/>
      <c r="O120" s="444" t="s">
        <v>29</v>
      </c>
      <c r="P120" s="445"/>
      <c r="Q120" s="445"/>
      <c r="R120" s="295"/>
      <c r="S120" s="295"/>
      <c r="T120" s="295"/>
      <c r="U120" s="225"/>
      <c r="X120" s="226"/>
    </row>
    <row r="121" spans="1:28" ht="14.25">
      <c r="A121" s="501" t="s">
        <v>7</v>
      </c>
      <c r="B121" s="502"/>
      <c r="C121" s="502"/>
      <c r="D121" s="502"/>
      <c r="E121" s="503"/>
      <c r="F121" s="496"/>
      <c r="G121" s="496"/>
      <c r="H121" s="496"/>
      <c r="I121" s="497" t="s">
        <v>165</v>
      </c>
      <c r="J121" s="497" t="s">
        <v>165</v>
      </c>
      <c r="K121" s="496"/>
      <c r="L121" s="496"/>
      <c r="N121" s="479"/>
      <c r="O121" s="446"/>
      <c r="P121" s="447"/>
      <c r="Q121" s="447"/>
      <c r="R121" s="298"/>
      <c r="S121" s="298"/>
      <c r="T121" s="298"/>
      <c r="U121" s="227"/>
      <c r="X121" s="226"/>
    </row>
    <row r="122" spans="1:28" ht="16.5" customHeight="1">
      <c r="A122" s="498" t="s">
        <v>44</v>
      </c>
      <c r="B122" s="497"/>
      <c r="C122" s="497"/>
      <c r="D122" s="497"/>
      <c r="E122" s="499"/>
      <c r="F122" s="496"/>
      <c r="G122" s="496"/>
      <c r="H122" s="496"/>
      <c r="I122" s="497" t="s">
        <v>165</v>
      </c>
      <c r="J122" s="497" t="s">
        <v>165</v>
      </c>
      <c r="K122" s="496"/>
      <c r="L122" s="496"/>
      <c r="N122" s="454"/>
      <c r="O122" s="444" t="s">
        <v>30</v>
      </c>
      <c r="P122" s="445"/>
      <c r="Q122" s="456"/>
      <c r="R122" s="296"/>
      <c r="S122" s="296"/>
      <c r="T122" s="296"/>
      <c r="U122" s="225"/>
      <c r="X122" s="226"/>
    </row>
    <row r="123" spans="1:28" ht="16.5" customHeight="1" thickBot="1">
      <c r="A123" s="497" t="s">
        <v>163</v>
      </c>
      <c r="B123" s="497" t="s">
        <v>163</v>
      </c>
      <c r="C123" s="497" t="s">
        <v>163</v>
      </c>
      <c r="D123" s="497" t="s">
        <v>163</v>
      </c>
      <c r="E123" s="497" t="s">
        <v>163</v>
      </c>
      <c r="F123" s="496"/>
      <c r="G123" s="496"/>
      <c r="H123" s="496"/>
      <c r="I123" s="497" t="s">
        <v>165</v>
      </c>
      <c r="J123" s="497" t="s">
        <v>165</v>
      </c>
      <c r="K123" s="496"/>
      <c r="L123" s="496"/>
      <c r="N123" s="455"/>
      <c r="O123" s="457"/>
      <c r="P123" s="458"/>
      <c r="Q123" s="459"/>
      <c r="R123" s="297"/>
      <c r="S123" s="297"/>
      <c r="T123" s="297"/>
      <c r="U123" s="228"/>
      <c r="X123" s="226"/>
    </row>
    <row r="124" spans="1:28" ht="14.25">
      <c r="A124" s="497" t="s">
        <v>164</v>
      </c>
      <c r="B124" s="497" t="s">
        <v>164</v>
      </c>
      <c r="C124" s="497" t="s">
        <v>164</v>
      </c>
      <c r="D124" s="497" t="s">
        <v>164</v>
      </c>
      <c r="E124" s="497" t="s">
        <v>164</v>
      </c>
      <c r="F124" s="496"/>
      <c r="G124" s="496"/>
      <c r="H124" s="496"/>
      <c r="I124" s="497" t="s">
        <v>165</v>
      </c>
      <c r="J124" s="497" t="s">
        <v>165</v>
      </c>
      <c r="K124" s="496"/>
      <c r="L124" s="496"/>
      <c r="N124" s="443"/>
      <c r="O124" s="443"/>
      <c r="P124" s="460"/>
      <c r="Q124" s="460"/>
      <c r="R124" s="300"/>
      <c r="S124" s="300"/>
      <c r="T124" s="300"/>
      <c r="U124" s="300"/>
      <c r="X124" s="226"/>
    </row>
    <row r="125" spans="1:28" ht="14.45" customHeight="1">
      <c r="A125" s="497" t="s">
        <v>165</v>
      </c>
      <c r="B125" s="497"/>
      <c r="C125" s="497"/>
      <c r="D125" s="497"/>
      <c r="E125" s="497"/>
      <c r="F125" s="496"/>
      <c r="G125" s="496"/>
      <c r="H125" s="496"/>
      <c r="I125" s="497" t="s">
        <v>165</v>
      </c>
      <c r="J125" s="497" t="s">
        <v>165</v>
      </c>
      <c r="K125" s="504"/>
      <c r="L125" s="505"/>
      <c r="N125" s="299"/>
      <c r="O125" s="299"/>
      <c r="P125" s="300"/>
      <c r="Q125" s="300"/>
      <c r="R125" s="300"/>
      <c r="S125" s="300"/>
      <c r="T125" s="300"/>
      <c r="U125" s="300"/>
      <c r="X125" s="226"/>
    </row>
    <row r="126" spans="1:28" ht="14.45" customHeight="1">
      <c r="A126" s="497"/>
      <c r="B126" s="497"/>
      <c r="C126" s="497"/>
      <c r="D126" s="497"/>
      <c r="E126" s="497"/>
      <c r="F126" s="496"/>
      <c r="G126" s="496"/>
      <c r="H126" s="496"/>
      <c r="I126" s="497" t="s">
        <v>165</v>
      </c>
      <c r="J126" s="497" t="s">
        <v>165</v>
      </c>
      <c r="K126" s="504"/>
      <c r="L126" s="505"/>
      <c r="N126" s="299"/>
      <c r="O126" s="299"/>
      <c r="P126" s="300"/>
      <c r="Q126" s="300"/>
      <c r="R126" s="300"/>
      <c r="S126" s="300"/>
      <c r="T126" s="300"/>
      <c r="U126" s="300"/>
      <c r="X126" s="226"/>
    </row>
    <row r="127" spans="1:28" ht="14.45" customHeight="1">
      <c r="A127" s="497"/>
      <c r="B127" s="497"/>
      <c r="C127" s="497"/>
      <c r="D127" s="497"/>
      <c r="E127" s="497"/>
      <c r="F127" s="496"/>
      <c r="G127" s="496"/>
      <c r="H127" s="496"/>
      <c r="I127" s="497" t="s">
        <v>165</v>
      </c>
      <c r="J127" s="497" t="s">
        <v>165</v>
      </c>
      <c r="K127" s="504"/>
      <c r="L127" s="505"/>
      <c r="N127" s="299"/>
      <c r="O127" s="299"/>
      <c r="P127" s="300"/>
      <c r="Q127" s="300"/>
      <c r="R127" s="300"/>
      <c r="S127" s="300"/>
      <c r="T127" s="300"/>
      <c r="U127" s="300"/>
      <c r="X127" s="226"/>
    </row>
    <row r="128" spans="1:28" ht="14.45" customHeight="1" thickBot="1">
      <c r="A128" s="497"/>
      <c r="B128" s="497"/>
      <c r="C128" s="497"/>
      <c r="D128" s="497"/>
      <c r="E128" s="497"/>
      <c r="F128" s="496"/>
      <c r="G128" s="496"/>
      <c r="H128" s="496"/>
      <c r="I128" s="497" t="s">
        <v>165</v>
      </c>
      <c r="J128" s="497" t="s">
        <v>165</v>
      </c>
      <c r="K128" s="504"/>
      <c r="L128" s="505"/>
      <c r="N128" s="299"/>
      <c r="O128" s="299"/>
      <c r="P128" s="300"/>
      <c r="Q128" s="300"/>
      <c r="R128" s="300"/>
      <c r="S128" s="300"/>
      <c r="T128" s="300"/>
      <c r="U128" s="300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2" t="s">
        <v>18</v>
      </c>
      <c r="O135" s="30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302" t="s">
        <v>19</v>
      </c>
      <c r="O136" s="30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0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302" t="s">
        <v>20</v>
      </c>
      <c r="O137" s="30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0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302" t="s">
        <v>27</v>
      </c>
      <c r="O138" s="30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0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303" t="s">
        <v>21</v>
      </c>
      <c r="O139" s="303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0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303" t="s">
        <v>39</v>
      </c>
      <c r="O140" s="303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0"/>
      <c r="X140" s="300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0"/>
      <c r="X141" s="300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0"/>
      <c r="X142" s="300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300"/>
      <c r="X143" s="300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300"/>
      <c r="W144" s="300"/>
      <c r="X144" s="300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300"/>
      <c r="W145" s="300"/>
      <c r="X145" s="300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300"/>
      <c r="W146" s="300"/>
      <c r="X146" s="300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300"/>
      <c r="W147" s="300"/>
      <c r="X147" s="300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30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0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300"/>
      <c r="V149" s="300"/>
      <c r="W149" s="300"/>
      <c r="X149" s="300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300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300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0"/>
      <c r="W152" s="300"/>
      <c r="X152" s="300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0"/>
      <c r="W153" s="300"/>
      <c r="X153" s="300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0"/>
      <c r="W154" s="300"/>
      <c r="X154" s="300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0"/>
      <c r="W155" s="300"/>
      <c r="X155" s="300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0"/>
      <c r="W156" s="300"/>
      <c r="X156" s="300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0"/>
      <c r="W157" s="300"/>
      <c r="X157" s="300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300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306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306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304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304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4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304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304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304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304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304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304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304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304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304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304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304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304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305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306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306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304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304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4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304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304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304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304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304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304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304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304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304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304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304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305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306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306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304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304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4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304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304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304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304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304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304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304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304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304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304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304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305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306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306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304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304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4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304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304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304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304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304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304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304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304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304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304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304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305">
        <f t="shared" si="31"/>
        <v>0</v>
      </c>
      <c r="P206" s="305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306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306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304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304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4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304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304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304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304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304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304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304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304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304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304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304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305">
        <f t="shared" si="31"/>
        <v>0</v>
      </c>
      <c r="P217" s="305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306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306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304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304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4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304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304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304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304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304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304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304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304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304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304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304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305">
        <f t="shared" si="53"/>
        <v>0</v>
      </c>
      <c r="P228" s="305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205" priority="39" stopIfTrue="1">
      <formula>LEN(TRIM(A37))=0</formula>
    </cfRule>
  </conditionalFormatting>
  <conditionalFormatting sqref="A152:F157">
    <cfRule type="containsBlanks" dxfId="204" priority="32" stopIfTrue="1">
      <formula>LEN(TRIM(A152))=0</formula>
    </cfRule>
  </conditionalFormatting>
  <conditionalFormatting sqref="B21:C32">
    <cfRule type="containsBlanks" dxfId="203" priority="41" stopIfTrue="1">
      <formula>LEN(TRIM(B21))=0</formula>
    </cfRule>
  </conditionalFormatting>
  <conditionalFormatting sqref="B136:C147">
    <cfRule type="containsBlanks" dxfId="202" priority="34" stopIfTrue="1">
      <formula>LEN(TRIM(B136))=0</formula>
    </cfRule>
  </conditionalFormatting>
  <conditionalFormatting sqref="D162:D166 D167:G168 D169:F170">
    <cfRule type="containsBlanks" dxfId="201" priority="31" stopIfTrue="1">
      <formula>LEN(TRIM(D162))=0</formula>
    </cfRule>
  </conditionalFormatting>
  <conditionalFormatting sqref="D181:F182 D183:G184">
    <cfRule type="containsBlanks" dxfId="200" priority="30" stopIfTrue="1">
      <formula>LEN(TRIM(D181))=0</formula>
    </cfRule>
  </conditionalFormatting>
  <conditionalFormatting sqref="D59:G65 D66:F67 D68:J69">
    <cfRule type="containsBlanks" dxfId="199" priority="37" stopIfTrue="1">
      <formula>LEN(TRIM(D59))=0</formula>
    </cfRule>
  </conditionalFormatting>
  <conditionalFormatting sqref="D70:G76 D77:F78 D79:J80">
    <cfRule type="containsBlanks" dxfId="198" priority="36" stopIfTrue="1">
      <formula>LEN(TRIM(D70))=0</formula>
    </cfRule>
  </conditionalFormatting>
  <conditionalFormatting sqref="D81:G87 D88:F89 D90:J91">
    <cfRule type="containsBlanks" dxfId="197" priority="35" stopIfTrue="1">
      <formula>LEN(TRIM(D81))=0</formula>
    </cfRule>
  </conditionalFormatting>
  <conditionalFormatting sqref="D92:G98 D99:F100 D101:J102">
    <cfRule type="containsBlanks" dxfId="196" priority="22" stopIfTrue="1">
      <formula>LEN(TRIM(D92))=0</formula>
    </cfRule>
  </conditionalFormatting>
  <conditionalFormatting sqref="D103:G109 D110:F111 D112:J113">
    <cfRule type="containsBlanks" dxfId="195" priority="20" stopIfTrue="1">
      <formula>LEN(TRIM(D103))=0</formula>
    </cfRule>
  </conditionalFormatting>
  <conditionalFormatting sqref="D171:G180">
    <cfRule type="containsBlanks" dxfId="194" priority="8" stopIfTrue="1">
      <formula>LEN(TRIM(D171))=0</formula>
    </cfRule>
  </conditionalFormatting>
  <conditionalFormatting sqref="D188:G191 D192:F193 D194:G195">
    <cfRule type="containsBlanks" dxfId="193" priority="29" stopIfTrue="1">
      <formula>LEN(TRIM(D188))=0</formula>
    </cfRule>
  </conditionalFormatting>
  <conditionalFormatting sqref="D200:G202 D203:F204 D205:J206">
    <cfRule type="containsBlanks" dxfId="192" priority="28" stopIfTrue="1">
      <formula>LEN(TRIM(D200))=0</formula>
    </cfRule>
  </conditionalFormatting>
  <conditionalFormatting sqref="D207:G213 D214:F215 D216:J217">
    <cfRule type="containsBlanks" dxfId="191" priority="16" stopIfTrue="1">
      <formula>LEN(TRIM(D207))=0</formula>
    </cfRule>
  </conditionalFormatting>
  <conditionalFormatting sqref="D218:G224 D225:F226 D227:J228">
    <cfRule type="containsBlanks" dxfId="190" priority="14" stopIfTrue="1">
      <formula>LEN(TRIM(D218))=0</formula>
    </cfRule>
  </conditionalFormatting>
  <conditionalFormatting sqref="D47:J53 D54:F55 H54:J55 D56:J58">
    <cfRule type="containsBlanks" dxfId="189" priority="38" stopIfTrue="1">
      <formula>LEN(TRIM(D47))=0</formula>
    </cfRule>
  </conditionalFormatting>
  <conditionalFormatting sqref="D185:J187">
    <cfRule type="containsBlanks" dxfId="188" priority="6" stopIfTrue="1">
      <formula>LEN(TRIM(D185))=0</formula>
    </cfRule>
  </conditionalFormatting>
  <conditionalFormatting sqref="D196:J199">
    <cfRule type="containsBlanks" dxfId="187" priority="5" stopIfTrue="1">
      <formula>LEN(TRIM(D196))=0</formula>
    </cfRule>
  </conditionalFormatting>
  <conditionalFormatting sqref="E21:E32">
    <cfRule type="containsBlanks" dxfId="186" priority="40" stopIfTrue="1">
      <formula>LEN(TRIM(E21))=0</formula>
    </cfRule>
  </conditionalFormatting>
  <conditionalFormatting sqref="E136:E147">
    <cfRule type="containsBlanks" dxfId="185" priority="33" stopIfTrue="1">
      <formula>LEN(TRIM(E136))=0</formula>
    </cfRule>
  </conditionalFormatting>
  <conditionalFormatting sqref="E165:G166">
    <cfRule type="containsBlanks" dxfId="184" priority="10" stopIfTrue="1">
      <formula>LEN(TRIM(E165))=0</formula>
    </cfRule>
  </conditionalFormatting>
  <conditionalFormatting sqref="E162:J164">
    <cfRule type="containsBlanks" dxfId="183" priority="11" stopIfTrue="1">
      <formula>LEN(TRIM(E162))=0</formula>
    </cfRule>
  </conditionalFormatting>
  <conditionalFormatting sqref="F5:H13">
    <cfRule type="containsBlanks" dxfId="182" priority="4" stopIfTrue="1">
      <formula>LEN(TRIM(F5))=0</formula>
    </cfRule>
  </conditionalFormatting>
  <conditionalFormatting sqref="F120:H128">
    <cfRule type="containsBlanks" dxfId="181" priority="2" stopIfTrue="1">
      <formula>LEN(TRIM(F120))=0</formula>
    </cfRule>
  </conditionalFormatting>
  <conditionalFormatting sqref="H59:J67">
    <cfRule type="containsBlanks" dxfId="180" priority="27" stopIfTrue="1">
      <formula>LEN(TRIM(H59))=0</formula>
    </cfRule>
  </conditionalFormatting>
  <conditionalFormatting sqref="H70:J78">
    <cfRule type="containsBlanks" dxfId="179" priority="26" stopIfTrue="1">
      <formula>LEN(TRIM(H70))=0</formula>
    </cfRule>
  </conditionalFormatting>
  <conditionalFormatting sqref="H81:J89">
    <cfRule type="containsBlanks" dxfId="178" priority="25" stopIfTrue="1">
      <formula>LEN(TRIM(H81))=0</formula>
    </cfRule>
  </conditionalFormatting>
  <conditionalFormatting sqref="H92:J100">
    <cfRule type="containsBlanks" dxfId="177" priority="21" stopIfTrue="1">
      <formula>LEN(TRIM(H92))=0</formula>
    </cfRule>
  </conditionalFormatting>
  <conditionalFormatting sqref="H103:J111">
    <cfRule type="containsBlanks" dxfId="176" priority="17" stopIfTrue="1">
      <formula>LEN(TRIM(H103))=0</formula>
    </cfRule>
  </conditionalFormatting>
  <conditionalFormatting sqref="H165:J184">
    <cfRule type="containsBlanks" dxfId="175" priority="9" stopIfTrue="1">
      <formula>LEN(TRIM(H165))=0</formula>
    </cfRule>
  </conditionalFormatting>
  <conditionalFormatting sqref="H188:J195">
    <cfRule type="containsBlanks" dxfId="174" priority="24" stopIfTrue="1">
      <formula>LEN(TRIM(H188))=0</formula>
    </cfRule>
  </conditionalFormatting>
  <conditionalFormatting sqref="H200:J204">
    <cfRule type="containsBlanks" dxfId="173" priority="23" stopIfTrue="1">
      <formula>LEN(TRIM(H200))=0</formula>
    </cfRule>
  </conditionalFormatting>
  <conditionalFormatting sqref="H207:J215">
    <cfRule type="containsBlanks" dxfId="172" priority="15" stopIfTrue="1">
      <formula>LEN(TRIM(H207))=0</formula>
    </cfRule>
  </conditionalFormatting>
  <conditionalFormatting sqref="H218:J226">
    <cfRule type="containsBlanks" dxfId="171" priority="12" stopIfTrue="1">
      <formula>LEN(TRIM(H218))=0</formula>
    </cfRule>
  </conditionalFormatting>
  <conditionalFormatting sqref="K5:L9 K10:K13">
    <cfRule type="containsBlanks" dxfId="170" priority="3" stopIfTrue="1">
      <formula>LEN(TRIM(K5))=0</formula>
    </cfRule>
  </conditionalFormatting>
  <conditionalFormatting sqref="K120:L124 K125:K128">
    <cfRule type="containsBlanks" dxfId="169" priority="1" stopIfTrue="1">
      <formula>LEN(TRIM(K120))=0</formula>
    </cfRule>
  </conditionalFormatting>
  <conditionalFormatting sqref="L47:L113">
    <cfRule type="containsBlanks" dxfId="168" priority="18" stopIfTrue="1">
      <formula>LEN(TRIM(L47))=0</formula>
    </cfRule>
  </conditionalFormatting>
  <conditionalFormatting sqref="L162:L228">
    <cfRule type="containsBlanks" dxfId="167" priority="7" stopIfTrue="1">
      <formula>LEN(TRIM(L162))=0</formula>
    </cfRule>
  </conditionalFormatting>
  <conditionalFormatting sqref="O47:Q113">
    <cfRule type="containsBlanks" dxfId="166" priority="19" stopIfTrue="1">
      <formula>LEN(TRIM(O47))=0</formula>
    </cfRule>
  </conditionalFormatting>
  <conditionalFormatting sqref="O162:Q228">
    <cfRule type="containsBlanks" dxfId="165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0062D6E2-FD5A-4FEC-8B88-54902F0BFD4F}">
      <formula1>$V$3:$V$5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F07C-22B4-4633-B579-1F7FE5AA184A}">
  <sheetPr codeName="Лист27"/>
  <dimension ref="A1:AB229"/>
  <sheetViews>
    <sheetView topLeftCell="A110" zoomScale="70" zoomScaleNormal="70" workbookViewId="0">
      <selection activeCell="A123" sqref="A123:E12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3"/>
      <c r="S1" s="293"/>
      <c r="T1" s="293"/>
      <c r="U1" s="293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4"/>
      <c r="S2" s="294"/>
      <c r="T2" s="294"/>
      <c r="U2" s="294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>
      <c r="A4" s="500" t="s">
        <v>8</v>
      </c>
      <c r="B4" s="500"/>
      <c r="C4" s="500"/>
      <c r="D4" s="500"/>
      <c r="E4" s="500"/>
      <c r="F4" s="500" t="s">
        <v>34</v>
      </c>
      <c r="G4" s="500"/>
      <c r="H4" s="500"/>
      <c r="I4" s="500" t="s">
        <v>9</v>
      </c>
      <c r="J4" s="500"/>
      <c r="K4" s="500" t="s">
        <v>16</v>
      </c>
      <c r="L4" s="500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501" t="s">
        <v>61</v>
      </c>
      <c r="B5" s="502"/>
      <c r="C5" s="502"/>
      <c r="D5" s="502"/>
      <c r="E5" s="502"/>
      <c r="F5" s="496"/>
      <c r="G5" s="496"/>
      <c r="H5" s="496"/>
      <c r="I5" s="497" t="s">
        <v>165</v>
      </c>
      <c r="J5" s="497" t="s">
        <v>165</v>
      </c>
      <c r="K5" s="496"/>
      <c r="L5" s="496"/>
      <c r="N5" s="478"/>
      <c r="O5" s="444" t="s">
        <v>29</v>
      </c>
      <c r="P5" s="445"/>
      <c r="Q5" s="445"/>
      <c r="R5" s="295"/>
      <c r="S5" s="295"/>
      <c r="T5" s="295"/>
      <c r="U5" s="225"/>
      <c r="X5" s="226"/>
    </row>
    <row r="6" spans="1:24" ht="14.25">
      <c r="A6" s="501" t="s">
        <v>7</v>
      </c>
      <c r="B6" s="502"/>
      <c r="C6" s="502"/>
      <c r="D6" s="502"/>
      <c r="E6" s="503"/>
      <c r="F6" s="496"/>
      <c r="G6" s="496"/>
      <c r="H6" s="496"/>
      <c r="I6" s="497" t="s">
        <v>165</v>
      </c>
      <c r="J6" s="497" t="s">
        <v>165</v>
      </c>
      <c r="K6" s="496"/>
      <c r="L6" s="496"/>
      <c r="N6" s="479"/>
      <c r="O6" s="446"/>
      <c r="P6" s="447"/>
      <c r="Q6" s="447"/>
      <c r="R6" s="298"/>
      <c r="S6" s="298"/>
      <c r="T6" s="298"/>
      <c r="U6" s="227"/>
      <c r="X6" s="226"/>
    </row>
    <row r="7" spans="1:24" ht="16.5" customHeight="1">
      <c r="A7" s="498" t="s">
        <v>44</v>
      </c>
      <c r="B7" s="497"/>
      <c r="C7" s="497"/>
      <c r="D7" s="497"/>
      <c r="E7" s="499"/>
      <c r="F7" s="496"/>
      <c r="G7" s="496"/>
      <c r="H7" s="496"/>
      <c r="I7" s="497" t="s">
        <v>165</v>
      </c>
      <c r="J7" s="497" t="s">
        <v>165</v>
      </c>
      <c r="K7" s="496"/>
      <c r="L7" s="496"/>
      <c r="N7" s="454"/>
      <c r="O7" s="444" t="s">
        <v>30</v>
      </c>
      <c r="P7" s="445"/>
      <c r="Q7" s="456"/>
      <c r="R7" s="296"/>
      <c r="S7" s="296"/>
      <c r="T7" s="296"/>
      <c r="U7" s="225"/>
      <c r="X7" s="226"/>
    </row>
    <row r="8" spans="1:24" ht="16.5" customHeight="1" thickBot="1">
      <c r="A8" s="497" t="s">
        <v>163</v>
      </c>
      <c r="B8" s="497" t="s">
        <v>163</v>
      </c>
      <c r="C8" s="497" t="s">
        <v>163</v>
      </c>
      <c r="D8" s="497" t="s">
        <v>163</v>
      </c>
      <c r="E8" s="497" t="s">
        <v>163</v>
      </c>
      <c r="F8" s="496"/>
      <c r="G8" s="496"/>
      <c r="H8" s="496"/>
      <c r="I8" s="497" t="s">
        <v>165</v>
      </c>
      <c r="J8" s="497" t="s">
        <v>165</v>
      </c>
      <c r="K8" s="496"/>
      <c r="L8" s="496"/>
      <c r="N8" s="455"/>
      <c r="O8" s="457"/>
      <c r="P8" s="458"/>
      <c r="Q8" s="459"/>
      <c r="R8" s="297"/>
      <c r="S8" s="297"/>
      <c r="T8" s="297"/>
      <c r="U8" s="228"/>
      <c r="X8" s="226"/>
    </row>
    <row r="9" spans="1:24" ht="14.25">
      <c r="A9" s="497" t="s">
        <v>164</v>
      </c>
      <c r="B9" s="497" t="s">
        <v>164</v>
      </c>
      <c r="C9" s="497" t="s">
        <v>164</v>
      </c>
      <c r="D9" s="497" t="s">
        <v>164</v>
      </c>
      <c r="E9" s="497" t="s">
        <v>164</v>
      </c>
      <c r="F9" s="496"/>
      <c r="G9" s="496"/>
      <c r="H9" s="496"/>
      <c r="I9" s="497" t="s">
        <v>165</v>
      </c>
      <c r="J9" s="497" t="s">
        <v>165</v>
      </c>
      <c r="K9" s="496"/>
      <c r="L9" s="496"/>
      <c r="N9" s="443"/>
      <c r="O9" s="443"/>
      <c r="P9" s="460"/>
      <c r="Q9" s="460"/>
      <c r="R9" s="300"/>
      <c r="S9" s="300"/>
      <c r="T9" s="300"/>
      <c r="U9" s="300"/>
      <c r="X9" s="226"/>
    </row>
    <row r="10" spans="1:24" ht="14.45" customHeight="1">
      <c r="A10" s="497" t="s">
        <v>165</v>
      </c>
      <c r="B10" s="497"/>
      <c r="C10" s="497"/>
      <c r="D10" s="497"/>
      <c r="E10" s="497"/>
      <c r="F10" s="496"/>
      <c r="G10" s="496"/>
      <c r="H10" s="496"/>
      <c r="I10" s="497" t="s">
        <v>165</v>
      </c>
      <c r="J10" s="497" t="s">
        <v>165</v>
      </c>
      <c r="K10" s="504"/>
      <c r="L10" s="505"/>
      <c r="N10" s="299"/>
      <c r="O10" s="299"/>
      <c r="P10" s="300"/>
      <c r="Q10" s="300"/>
      <c r="R10" s="300"/>
      <c r="S10" s="300"/>
      <c r="T10" s="300"/>
      <c r="U10" s="300"/>
      <c r="X10" s="226"/>
    </row>
    <row r="11" spans="1:24" ht="14.45" customHeight="1">
      <c r="A11" s="497"/>
      <c r="B11" s="497"/>
      <c r="C11" s="497"/>
      <c r="D11" s="497"/>
      <c r="E11" s="497"/>
      <c r="F11" s="496"/>
      <c r="G11" s="496"/>
      <c r="H11" s="496"/>
      <c r="I11" s="497" t="s">
        <v>165</v>
      </c>
      <c r="J11" s="497" t="s">
        <v>165</v>
      </c>
      <c r="K11" s="504"/>
      <c r="L11" s="505"/>
      <c r="N11" s="299"/>
      <c r="O11" s="299"/>
      <c r="P11" s="300"/>
      <c r="Q11" s="300"/>
      <c r="R11" s="300"/>
      <c r="S11" s="300"/>
      <c r="T11" s="300"/>
      <c r="U11" s="300"/>
      <c r="X11" s="226"/>
    </row>
    <row r="12" spans="1:24" ht="14.45" customHeight="1">
      <c r="A12" s="497"/>
      <c r="B12" s="497"/>
      <c r="C12" s="497"/>
      <c r="D12" s="497"/>
      <c r="E12" s="497"/>
      <c r="F12" s="496"/>
      <c r="G12" s="496"/>
      <c r="H12" s="496"/>
      <c r="I12" s="497" t="s">
        <v>165</v>
      </c>
      <c r="J12" s="497" t="s">
        <v>165</v>
      </c>
      <c r="K12" s="504"/>
      <c r="L12" s="505"/>
      <c r="N12" s="299"/>
      <c r="O12" s="299"/>
      <c r="P12" s="300"/>
      <c r="Q12" s="300"/>
      <c r="R12" s="300"/>
      <c r="S12" s="300"/>
      <c r="T12" s="300"/>
      <c r="U12" s="300"/>
      <c r="X12" s="226"/>
    </row>
    <row r="13" spans="1:24" ht="14.45" customHeight="1" thickBot="1">
      <c r="A13" s="497"/>
      <c r="B13" s="497"/>
      <c r="C13" s="497"/>
      <c r="D13" s="497"/>
      <c r="E13" s="497"/>
      <c r="F13" s="496"/>
      <c r="G13" s="496"/>
      <c r="H13" s="496"/>
      <c r="I13" s="497" t="s">
        <v>165</v>
      </c>
      <c r="J13" s="497" t="s">
        <v>165</v>
      </c>
      <c r="K13" s="504"/>
      <c r="L13" s="505"/>
      <c r="N13" s="299"/>
      <c r="O13" s="299"/>
      <c r="P13" s="300"/>
      <c r="Q13" s="300"/>
      <c r="R13" s="300"/>
      <c r="S13" s="300"/>
      <c r="T13" s="300"/>
      <c r="U13" s="300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0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2" t="s">
        <v>18</v>
      </c>
      <c r="O20" s="30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0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302" t="s">
        <v>19</v>
      </c>
      <c r="O21" s="30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0"/>
      <c r="X21" s="300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302" t="s">
        <v>20</v>
      </c>
      <c r="O22" s="30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0"/>
      <c r="X22" s="300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302" t="s">
        <v>27</v>
      </c>
      <c r="O23" s="30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0"/>
      <c r="X23" s="300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303" t="s">
        <v>21</v>
      </c>
      <c r="O24" s="303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0"/>
      <c r="X24" s="300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303" t="s">
        <v>39</v>
      </c>
      <c r="O25" s="303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0"/>
      <c r="X25" s="300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0"/>
      <c r="X26" s="300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0"/>
      <c r="X27" s="300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300"/>
      <c r="X28" s="300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300"/>
      <c r="W29" s="300"/>
      <c r="X29" s="300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300"/>
      <c r="W30" s="300"/>
      <c r="X30" s="300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300"/>
      <c r="W31" s="300"/>
      <c r="X31" s="300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300"/>
      <c r="W32" s="300"/>
      <c r="X32" s="300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30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0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300"/>
      <c r="V34" s="300"/>
      <c r="W34" s="300"/>
      <c r="X34" s="300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300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300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0"/>
      <c r="W37" s="300"/>
      <c r="X37" s="300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0"/>
      <c r="W38" s="300"/>
      <c r="X38" s="300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0"/>
      <c r="W39" s="300"/>
      <c r="X39" s="300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0"/>
      <c r="W40" s="300"/>
      <c r="X40" s="300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0"/>
      <c r="W41" s="300"/>
      <c r="X41" s="300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0"/>
      <c r="W42" s="300"/>
      <c r="X42" s="300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300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306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306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304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304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4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304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304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304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304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304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304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304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304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304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304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304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304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304">
        <f t="shared" si="3"/>
        <v>0</v>
      </c>
      <c r="P58" s="305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306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306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304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304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4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304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304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304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304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304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304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304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304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304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304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304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304">
        <f t="shared" si="3"/>
        <v>0</v>
      </c>
      <c r="P69" s="305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306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306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304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304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4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304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304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304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304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304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304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304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304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304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304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304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304">
        <f t="shared" si="3"/>
        <v>0</v>
      </c>
      <c r="P80" s="305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306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306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304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304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4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304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304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304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304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304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304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304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304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304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304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304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304">
        <f t="shared" si="3"/>
        <v>0</v>
      </c>
      <c r="P91" s="305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306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306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304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304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4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304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304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304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304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304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304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304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304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304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304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304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304">
        <f t="shared" si="3"/>
        <v>0</v>
      </c>
      <c r="P102" s="305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306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306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304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304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4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304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304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304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304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304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304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304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304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304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304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304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305">
        <f t="shared" si="25"/>
        <v>0</v>
      </c>
      <c r="P113" s="305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3"/>
      <c r="S116" s="293"/>
      <c r="T116" s="293"/>
      <c r="U116" s="293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4"/>
      <c r="S117" s="294"/>
      <c r="T117" s="294"/>
      <c r="U117" s="294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>
      <c r="A119" s="500" t="s">
        <v>8</v>
      </c>
      <c r="B119" s="500"/>
      <c r="C119" s="500"/>
      <c r="D119" s="500"/>
      <c r="E119" s="500"/>
      <c r="F119" s="500" t="s">
        <v>34</v>
      </c>
      <c r="G119" s="500"/>
      <c r="H119" s="500"/>
      <c r="I119" s="500" t="s">
        <v>9</v>
      </c>
      <c r="J119" s="500"/>
      <c r="K119" s="500" t="s">
        <v>16</v>
      </c>
      <c r="L119" s="500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501" t="s">
        <v>61</v>
      </c>
      <c r="B120" s="502"/>
      <c r="C120" s="502"/>
      <c r="D120" s="502"/>
      <c r="E120" s="502"/>
      <c r="F120" s="496"/>
      <c r="G120" s="496"/>
      <c r="H120" s="496"/>
      <c r="I120" s="497" t="s">
        <v>165</v>
      </c>
      <c r="J120" s="497" t="s">
        <v>165</v>
      </c>
      <c r="K120" s="496"/>
      <c r="L120" s="496"/>
      <c r="N120" s="478"/>
      <c r="O120" s="444" t="s">
        <v>29</v>
      </c>
      <c r="P120" s="445"/>
      <c r="Q120" s="445"/>
      <c r="R120" s="295"/>
      <c r="S120" s="295"/>
      <c r="T120" s="295"/>
      <c r="U120" s="225"/>
      <c r="X120" s="226"/>
    </row>
    <row r="121" spans="1:28" ht="14.25">
      <c r="A121" s="501" t="s">
        <v>7</v>
      </c>
      <c r="B121" s="502"/>
      <c r="C121" s="502"/>
      <c r="D121" s="502"/>
      <c r="E121" s="503"/>
      <c r="F121" s="496"/>
      <c r="G121" s="496"/>
      <c r="H121" s="496"/>
      <c r="I121" s="497" t="s">
        <v>165</v>
      </c>
      <c r="J121" s="497" t="s">
        <v>165</v>
      </c>
      <c r="K121" s="496"/>
      <c r="L121" s="496"/>
      <c r="N121" s="479"/>
      <c r="O121" s="446"/>
      <c r="P121" s="447"/>
      <c r="Q121" s="447"/>
      <c r="R121" s="298"/>
      <c r="S121" s="298"/>
      <c r="T121" s="298"/>
      <c r="U121" s="227"/>
      <c r="X121" s="226"/>
    </row>
    <row r="122" spans="1:28" ht="16.5" customHeight="1">
      <c r="A122" s="498" t="s">
        <v>44</v>
      </c>
      <c r="B122" s="497"/>
      <c r="C122" s="497"/>
      <c r="D122" s="497"/>
      <c r="E122" s="499"/>
      <c r="F122" s="496"/>
      <c r="G122" s="496"/>
      <c r="H122" s="496"/>
      <c r="I122" s="497" t="s">
        <v>165</v>
      </c>
      <c r="J122" s="497" t="s">
        <v>165</v>
      </c>
      <c r="K122" s="496"/>
      <c r="L122" s="496"/>
      <c r="N122" s="454"/>
      <c r="O122" s="444" t="s">
        <v>30</v>
      </c>
      <c r="P122" s="445"/>
      <c r="Q122" s="456"/>
      <c r="R122" s="296"/>
      <c r="S122" s="296"/>
      <c r="T122" s="296"/>
      <c r="U122" s="225"/>
      <c r="X122" s="226"/>
    </row>
    <row r="123" spans="1:28" ht="16.5" customHeight="1" thickBot="1">
      <c r="A123" s="497" t="s">
        <v>163</v>
      </c>
      <c r="B123" s="497" t="s">
        <v>163</v>
      </c>
      <c r="C123" s="497" t="s">
        <v>163</v>
      </c>
      <c r="D123" s="497" t="s">
        <v>163</v>
      </c>
      <c r="E123" s="497" t="s">
        <v>163</v>
      </c>
      <c r="F123" s="496"/>
      <c r="G123" s="496"/>
      <c r="H123" s="496"/>
      <c r="I123" s="497" t="s">
        <v>165</v>
      </c>
      <c r="J123" s="497" t="s">
        <v>165</v>
      </c>
      <c r="K123" s="496"/>
      <c r="L123" s="496"/>
      <c r="N123" s="455"/>
      <c r="O123" s="457"/>
      <c r="P123" s="458"/>
      <c r="Q123" s="459"/>
      <c r="R123" s="297"/>
      <c r="S123" s="297"/>
      <c r="T123" s="297"/>
      <c r="U123" s="228"/>
      <c r="X123" s="226"/>
    </row>
    <row r="124" spans="1:28" ht="14.25">
      <c r="A124" s="497" t="s">
        <v>164</v>
      </c>
      <c r="B124" s="497" t="s">
        <v>164</v>
      </c>
      <c r="C124" s="497" t="s">
        <v>164</v>
      </c>
      <c r="D124" s="497" t="s">
        <v>164</v>
      </c>
      <c r="E124" s="497" t="s">
        <v>164</v>
      </c>
      <c r="F124" s="496"/>
      <c r="G124" s="496"/>
      <c r="H124" s="496"/>
      <c r="I124" s="497" t="s">
        <v>165</v>
      </c>
      <c r="J124" s="497" t="s">
        <v>165</v>
      </c>
      <c r="K124" s="496"/>
      <c r="L124" s="496"/>
      <c r="N124" s="443"/>
      <c r="O124" s="443"/>
      <c r="P124" s="460"/>
      <c r="Q124" s="460"/>
      <c r="R124" s="300"/>
      <c r="S124" s="300"/>
      <c r="T124" s="300"/>
      <c r="U124" s="300"/>
      <c r="X124" s="226"/>
    </row>
    <row r="125" spans="1:28" ht="14.45" customHeight="1">
      <c r="A125" s="497" t="s">
        <v>165</v>
      </c>
      <c r="B125" s="497"/>
      <c r="C125" s="497"/>
      <c r="D125" s="497"/>
      <c r="E125" s="497"/>
      <c r="F125" s="496"/>
      <c r="G125" s="496"/>
      <c r="H125" s="496"/>
      <c r="I125" s="497" t="s">
        <v>165</v>
      </c>
      <c r="J125" s="497" t="s">
        <v>165</v>
      </c>
      <c r="K125" s="504"/>
      <c r="L125" s="505"/>
      <c r="N125" s="299"/>
      <c r="O125" s="299"/>
      <c r="P125" s="300"/>
      <c r="Q125" s="300"/>
      <c r="R125" s="300"/>
      <c r="S125" s="300"/>
      <c r="T125" s="300"/>
      <c r="U125" s="300"/>
      <c r="X125" s="226"/>
    </row>
    <row r="126" spans="1:28" ht="14.45" customHeight="1">
      <c r="A126" s="497"/>
      <c r="B126" s="497"/>
      <c r="C126" s="497"/>
      <c r="D126" s="497"/>
      <c r="E126" s="497"/>
      <c r="F126" s="496"/>
      <c r="G126" s="496"/>
      <c r="H126" s="496"/>
      <c r="I126" s="497" t="s">
        <v>165</v>
      </c>
      <c r="J126" s="497" t="s">
        <v>165</v>
      </c>
      <c r="K126" s="504"/>
      <c r="L126" s="505"/>
      <c r="N126" s="299"/>
      <c r="O126" s="299"/>
      <c r="P126" s="300"/>
      <c r="Q126" s="300"/>
      <c r="R126" s="300"/>
      <c r="S126" s="300"/>
      <c r="T126" s="300"/>
      <c r="U126" s="300"/>
      <c r="X126" s="226"/>
    </row>
    <row r="127" spans="1:28" ht="14.45" customHeight="1">
      <c r="A127" s="497"/>
      <c r="B127" s="497"/>
      <c r="C127" s="497"/>
      <c r="D127" s="497"/>
      <c r="E127" s="497"/>
      <c r="F127" s="496"/>
      <c r="G127" s="496"/>
      <c r="H127" s="496"/>
      <c r="I127" s="497" t="s">
        <v>165</v>
      </c>
      <c r="J127" s="497" t="s">
        <v>165</v>
      </c>
      <c r="K127" s="504"/>
      <c r="L127" s="505"/>
      <c r="N127" s="299"/>
      <c r="O127" s="299"/>
      <c r="P127" s="300"/>
      <c r="Q127" s="300"/>
      <c r="R127" s="300"/>
      <c r="S127" s="300"/>
      <c r="T127" s="300"/>
      <c r="U127" s="300"/>
      <c r="X127" s="226"/>
    </row>
    <row r="128" spans="1:28" ht="14.45" customHeight="1" thickBot="1">
      <c r="A128" s="497"/>
      <c r="B128" s="497"/>
      <c r="C128" s="497"/>
      <c r="D128" s="497"/>
      <c r="E128" s="497"/>
      <c r="F128" s="496"/>
      <c r="G128" s="496"/>
      <c r="H128" s="496"/>
      <c r="I128" s="497" t="s">
        <v>165</v>
      </c>
      <c r="J128" s="497" t="s">
        <v>165</v>
      </c>
      <c r="K128" s="504"/>
      <c r="L128" s="505"/>
      <c r="N128" s="299"/>
      <c r="O128" s="299"/>
      <c r="P128" s="300"/>
      <c r="Q128" s="300"/>
      <c r="R128" s="300"/>
      <c r="S128" s="300"/>
      <c r="T128" s="300"/>
      <c r="U128" s="300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2" t="s">
        <v>18</v>
      </c>
      <c r="O135" s="30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302" t="s">
        <v>19</v>
      </c>
      <c r="O136" s="30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0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302" t="s">
        <v>20</v>
      </c>
      <c r="O137" s="30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0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302" t="s">
        <v>27</v>
      </c>
      <c r="O138" s="30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0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303" t="s">
        <v>21</v>
      </c>
      <c r="O139" s="303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0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303" t="s">
        <v>39</v>
      </c>
      <c r="O140" s="303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0"/>
      <c r="X140" s="300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0"/>
      <c r="X141" s="300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0"/>
      <c r="X142" s="300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300"/>
      <c r="X143" s="300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300"/>
      <c r="W144" s="300"/>
      <c r="X144" s="300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300"/>
      <c r="W145" s="300"/>
      <c r="X145" s="300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300"/>
      <c r="W146" s="300"/>
      <c r="X146" s="300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300"/>
      <c r="W147" s="300"/>
      <c r="X147" s="300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30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0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300"/>
      <c r="V149" s="300"/>
      <c r="W149" s="300"/>
      <c r="X149" s="300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300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300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0"/>
      <c r="W152" s="300"/>
      <c r="X152" s="300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0"/>
      <c r="W153" s="300"/>
      <c r="X153" s="300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0"/>
      <c r="W154" s="300"/>
      <c r="X154" s="300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0"/>
      <c r="W155" s="300"/>
      <c r="X155" s="300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0"/>
      <c r="W156" s="300"/>
      <c r="X156" s="300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0"/>
      <c r="W157" s="300"/>
      <c r="X157" s="300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300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306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306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304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304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4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304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304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304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304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304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304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304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304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304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304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304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304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305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306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306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304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304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4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304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304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304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304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304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304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304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304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304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304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304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305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306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306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304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304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4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304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304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304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304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304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304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304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304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304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304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304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305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306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306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304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304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4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304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304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304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304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304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304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304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304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304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304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304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305">
        <f t="shared" si="31"/>
        <v>0</v>
      </c>
      <c r="P206" s="305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306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306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304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304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4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304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304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304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304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304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304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304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304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304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304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304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305">
        <f t="shared" si="31"/>
        <v>0</v>
      </c>
      <c r="P217" s="305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306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306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304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304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4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304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304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304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304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304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304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304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304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304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304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304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305">
        <f t="shared" si="53"/>
        <v>0</v>
      </c>
      <c r="P228" s="305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164" priority="39" stopIfTrue="1">
      <formula>LEN(TRIM(A37))=0</formula>
    </cfRule>
  </conditionalFormatting>
  <conditionalFormatting sqref="A152:F157">
    <cfRule type="containsBlanks" dxfId="163" priority="32" stopIfTrue="1">
      <formula>LEN(TRIM(A152))=0</formula>
    </cfRule>
  </conditionalFormatting>
  <conditionalFormatting sqref="B21:C32">
    <cfRule type="containsBlanks" dxfId="162" priority="41" stopIfTrue="1">
      <formula>LEN(TRIM(B21))=0</formula>
    </cfRule>
  </conditionalFormatting>
  <conditionalFormatting sqref="B136:C147">
    <cfRule type="containsBlanks" dxfId="161" priority="34" stopIfTrue="1">
      <formula>LEN(TRIM(B136))=0</formula>
    </cfRule>
  </conditionalFormatting>
  <conditionalFormatting sqref="D162:D166 D167:G168 D169:F170">
    <cfRule type="containsBlanks" dxfId="160" priority="31" stopIfTrue="1">
      <formula>LEN(TRIM(D162))=0</formula>
    </cfRule>
  </conditionalFormatting>
  <conditionalFormatting sqref="D181:F182 D183:G184">
    <cfRule type="containsBlanks" dxfId="159" priority="30" stopIfTrue="1">
      <formula>LEN(TRIM(D181))=0</formula>
    </cfRule>
  </conditionalFormatting>
  <conditionalFormatting sqref="D59:G65 D66:F67 D68:J69">
    <cfRule type="containsBlanks" dxfId="158" priority="37" stopIfTrue="1">
      <formula>LEN(TRIM(D59))=0</formula>
    </cfRule>
  </conditionalFormatting>
  <conditionalFormatting sqref="D70:G76 D77:F78 D79:J80">
    <cfRule type="containsBlanks" dxfId="157" priority="36" stopIfTrue="1">
      <formula>LEN(TRIM(D70))=0</formula>
    </cfRule>
  </conditionalFormatting>
  <conditionalFormatting sqref="D81:G87 D88:F89 D90:J91">
    <cfRule type="containsBlanks" dxfId="156" priority="35" stopIfTrue="1">
      <formula>LEN(TRIM(D81))=0</formula>
    </cfRule>
  </conditionalFormatting>
  <conditionalFormatting sqref="D92:G98 D99:F100 D101:J102">
    <cfRule type="containsBlanks" dxfId="155" priority="22" stopIfTrue="1">
      <formula>LEN(TRIM(D92))=0</formula>
    </cfRule>
  </conditionalFormatting>
  <conditionalFormatting sqref="D103:G109 D110:F111 D112:J113">
    <cfRule type="containsBlanks" dxfId="154" priority="20" stopIfTrue="1">
      <formula>LEN(TRIM(D103))=0</formula>
    </cfRule>
  </conditionalFormatting>
  <conditionalFormatting sqref="D171:G180">
    <cfRule type="containsBlanks" dxfId="153" priority="8" stopIfTrue="1">
      <formula>LEN(TRIM(D171))=0</formula>
    </cfRule>
  </conditionalFormatting>
  <conditionalFormatting sqref="D188:G191 D192:F193 D194:G195">
    <cfRule type="containsBlanks" dxfId="152" priority="29" stopIfTrue="1">
      <formula>LEN(TRIM(D188))=0</formula>
    </cfRule>
  </conditionalFormatting>
  <conditionalFormatting sqref="D200:G202 D203:F204 D205:J206">
    <cfRule type="containsBlanks" dxfId="151" priority="28" stopIfTrue="1">
      <formula>LEN(TRIM(D200))=0</formula>
    </cfRule>
  </conditionalFormatting>
  <conditionalFormatting sqref="D207:G213 D214:F215 D216:J217">
    <cfRule type="containsBlanks" dxfId="150" priority="16" stopIfTrue="1">
      <formula>LEN(TRIM(D207))=0</formula>
    </cfRule>
  </conditionalFormatting>
  <conditionalFormatting sqref="D218:G224 D225:F226 D227:J228">
    <cfRule type="containsBlanks" dxfId="149" priority="14" stopIfTrue="1">
      <formula>LEN(TRIM(D218))=0</formula>
    </cfRule>
  </conditionalFormatting>
  <conditionalFormatting sqref="D47:J53 D54:F55 H54:J55 D56:J58">
    <cfRule type="containsBlanks" dxfId="148" priority="38" stopIfTrue="1">
      <formula>LEN(TRIM(D47))=0</formula>
    </cfRule>
  </conditionalFormatting>
  <conditionalFormatting sqref="D185:J187">
    <cfRule type="containsBlanks" dxfId="147" priority="6" stopIfTrue="1">
      <formula>LEN(TRIM(D185))=0</formula>
    </cfRule>
  </conditionalFormatting>
  <conditionalFormatting sqref="D196:J199">
    <cfRule type="containsBlanks" dxfId="146" priority="5" stopIfTrue="1">
      <formula>LEN(TRIM(D196))=0</formula>
    </cfRule>
  </conditionalFormatting>
  <conditionalFormatting sqref="E21:E32">
    <cfRule type="containsBlanks" dxfId="145" priority="40" stopIfTrue="1">
      <formula>LEN(TRIM(E21))=0</formula>
    </cfRule>
  </conditionalFormatting>
  <conditionalFormatting sqref="E136:E147">
    <cfRule type="containsBlanks" dxfId="144" priority="33" stopIfTrue="1">
      <formula>LEN(TRIM(E136))=0</formula>
    </cfRule>
  </conditionalFormatting>
  <conditionalFormatting sqref="E165:G166">
    <cfRule type="containsBlanks" dxfId="143" priority="10" stopIfTrue="1">
      <formula>LEN(TRIM(E165))=0</formula>
    </cfRule>
  </conditionalFormatting>
  <conditionalFormatting sqref="E162:J164">
    <cfRule type="containsBlanks" dxfId="142" priority="11" stopIfTrue="1">
      <formula>LEN(TRIM(E162))=0</formula>
    </cfRule>
  </conditionalFormatting>
  <conditionalFormatting sqref="F5:H13">
    <cfRule type="containsBlanks" dxfId="141" priority="4" stopIfTrue="1">
      <formula>LEN(TRIM(F5))=0</formula>
    </cfRule>
  </conditionalFormatting>
  <conditionalFormatting sqref="F120:H128">
    <cfRule type="containsBlanks" dxfId="140" priority="2" stopIfTrue="1">
      <formula>LEN(TRIM(F120))=0</formula>
    </cfRule>
  </conditionalFormatting>
  <conditionalFormatting sqref="H59:J67">
    <cfRule type="containsBlanks" dxfId="139" priority="27" stopIfTrue="1">
      <formula>LEN(TRIM(H59))=0</formula>
    </cfRule>
  </conditionalFormatting>
  <conditionalFormatting sqref="H70:J78">
    <cfRule type="containsBlanks" dxfId="138" priority="26" stopIfTrue="1">
      <formula>LEN(TRIM(H70))=0</formula>
    </cfRule>
  </conditionalFormatting>
  <conditionalFormatting sqref="H81:J89">
    <cfRule type="containsBlanks" dxfId="137" priority="25" stopIfTrue="1">
      <formula>LEN(TRIM(H81))=0</formula>
    </cfRule>
  </conditionalFormatting>
  <conditionalFormatting sqref="H92:J100">
    <cfRule type="containsBlanks" dxfId="136" priority="21" stopIfTrue="1">
      <formula>LEN(TRIM(H92))=0</formula>
    </cfRule>
  </conditionalFormatting>
  <conditionalFormatting sqref="H103:J111">
    <cfRule type="containsBlanks" dxfId="135" priority="17" stopIfTrue="1">
      <formula>LEN(TRIM(H103))=0</formula>
    </cfRule>
  </conditionalFormatting>
  <conditionalFormatting sqref="H165:J184">
    <cfRule type="containsBlanks" dxfId="134" priority="9" stopIfTrue="1">
      <formula>LEN(TRIM(H165))=0</formula>
    </cfRule>
  </conditionalFormatting>
  <conditionalFormatting sqref="H188:J195">
    <cfRule type="containsBlanks" dxfId="133" priority="24" stopIfTrue="1">
      <formula>LEN(TRIM(H188))=0</formula>
    </cfRule>
  </conditionalFormatting>
  <conditionalFormatting sqref="H200:J204">
    <cfRule type="containsBlanks" dxfId="132" priority="23" stopIfTrue="1">
      <formula>LEN(TRIM(H200))=0</formula>
    </cfRule>
  </conditionalFormatting>
  <conditionalFormatting sqref="H207:J215">
    <cfRule type="containsBlanks" dxfId="131" priority="15" stopIfTrue="1">
      <formula>LEN(TRIM(H207))=0</formula>
    </cfRule>
  </conditionalFormatting>
  <conditionalFormatting sqref="H218:J226">
    <cfRule type="containsBlanks" dxfId="130" priority="12" stopIfTrue="1">
      <formula>LEN(TRIM(H218))=0</formula>
    </cfRule>
  </conditionalFormatting>
  <conditionalFormatting sqref="K5:L9 K10:K13">
    <cfRule type="containsBlanks" dxfId="129" priority="3" stopIfTrue="1">
      <formula>LEN(TRIM(K5))=0</formula>
    </cfRule>
  </conditionalFormatting>
  <conditionalFormatting sqref="K120:L124 K125:K128">
    <cfRule type="containsBlanks" dxfId="128" priority="1" stopIfTrue="1">
      <formula>LEN(TRIM(K120))=0</formula>
    </cfRule>
  </conditionalFormatting>
  <conditionalFormatting sqref="L47:L113">
    <cfRule type="containsBlanks" dxfId="127" priority="18" stopIfTrue="1">
      <formula>LEN(TRIM(L47))=0</formula>
    </cfRule>
  </conditionalFormatting>
  <conditionalFormatting sqref="L162:L228">
    <cfRule type="containsBlanks" dxfId="126" priority="7" stopIfTrue="1">
      <formula>LEN(TRIM(L162))=0</formula>
    </cfRule>
  </conditionalFormatting>
  <conditionalFormatting sqref="O47:Q113">
    <cfRule type="containsBlanks" dxfId="125" priority="19" stopIfTrue="1">
      <formula>LEN(TRIM(O47))=0</formula>
    </cfRule>
  </conditionalFormatting>
  <conditionalFormatting sqref="O162:Q228">
    <cfRule type="containsBlanks" dxfId="124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3CA985F4-9AE4-4056-95F4-EC47A31FA07E}">
      <formula1>$V$3:$V$5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84ED-2A9A-43D6-A6A0-8F1E843F8887}">
  <sheetPr codeName="Лист28"/>
  <dimension ref="A1:AB229"/>
  <sheetViews>
    <sheetView topLeftCell="A110" zoomScale="70" zoomScaleNormal="70" workbookViewId="0">
      <selection activeCell="A123" sqref="A123:E12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3"/>
      <c r="S1" s="293"/>
      <c r="T1" s="293"/>
      <c r="U1" s="293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4"/>
      <c r="S2" s="294"/>
      <c r="T2" s="294"/>
      <c r="U2" s="294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>
      <c r="A4" s="500" t="s">
        <v>8</v>
      </c>
      <c r="B4" s="500"/>
      <c r="C4" s="500"/>
      <c r="D4" s="500"/>
      <c r="E4" s="500"/>
      <c r="F4" s="500" t="s">
        <v>34</v>
      </c>
      <c r="G4" s="500"/>
      <c r="H4" s="500"/>
      <c r="I4" s="500" t="s">
        <v>9</v>
      </c>
      <c r="J4" s="500"/>
      <c r="K4" s="500" t="s">
        <v>16</v>
      </c>
      <c r="L4" s="500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501" t="s">
        <v>61</v>
      </c>
      <c r="B5" s="502"/>
      <c r="C5" s="502"/>
      <c r="D5" s="502"/>
      <c r="E5" s="502"/>
      <c r="F5" s="496"/>
      <c r="G5" s="496"/>
      <c r="H5" s="496"/>
      <c r="I5" s="497" t="s">
        <v>165</v>
      </c>
      <c r="J5" s="497" t="s">
        <v>165</v>
      </c>
      <c r="K5" s="496"/>
      <c r="L5" s="496"/>
      <c r="N5" s="478"/>
      <c r="O5" s="444" t="s">
        <v>29</v>
      </c>
      <c r="P5" s="445"/>
      <c r="Q5" s="445"/>
      <c r="R5" s="295"/>
      <c r="S5" s="295"/>
      <c r="T5" s="295"/>
      <c r="U5" s="225"/>
      <c r="X5" s="226"/>
    </row>
    <row r="6" spans="1:24" ht="14.25">
      <c r="A6" s="501" t="s">
        <v>7</v>
      </c>
      <c r="B6" s="502"/>
      <c r="C6" s="502"/>
      <c r="D6" s="502"/>
      <c r="E6" s="503"/>
      <c r="F6" s="496"/>
      <c r="G6" s="496"/>
      <c r="H6" s="496"/>
      <c r="I6" s="497" t="s">
        <v>165</v>
      </c>
      <c r="J6" s="497" t="s">
        <v>165</v>
      </c>
      <c r="K6" s="496"/>
      <c r="L6" s="496"/>
      <c r="N6" s="479"/>
      <c r="O6" s="446"/>
      <c r="P6" s="447"/>
      <c r="Q6" s="447"/>
      <c r="R6" s="298"/>
      <c r="S6" s="298"/>
      <c r="T6" s="298"/>
      <c r="U6" s="227"/>
      <c r="X6" s="226"/>
    </row>
    <row r="7" spans="1:24" ht="16.5" customHeight="1">
      <c r="A7" s="498" t="s">
        <v>44</v>
      </c>
      <c r="B7" s="497"/>
      <c r="C7" s="497"/>
      <c r="D7" s="497"/>
      <c r="E7" s="499"/>
      <c r="F7" s="496"/>
      <c r="G7" s="496"/>
      <c r="H7" s="496"/>
      <c r="I7" s="497" t="s">
        <v>165</v>
      </c>
      <c r="J7" s="497" t="s">
        <v>165</v>
      </c>
      <c r="K7" s="496"/>
      <c r="L7" s="496"/>
      <c r="N7" s="454"/>
      <c r="O7" s="444" t="s">
        <v>30</v>
      </c>
      <c r="P7" s="445"/>
      <c r="Q7" s="456"/>
      <c r="R7" s="296"/>
      <c r="S7" s="296"/>
      <c r="T7" s="296"/>
      <c r="U7" s="225"/>
      <c r="X7" s="226"/>
    </row>
    <row r="8" spans="1:24" ht="16.5" customHeight="1" thickBot="1">
      <c r="A8" s="497" t="s">
        <v>163</v>
      </c>
      <c r="B8" s="497" t="s">
        <v>163</v>
      </c>
      <c r="C8" s="497" t="s">
        <v>163</v>
      </c>
      <c r="D8" s="497" t="s">
        <v>163</v>
      </c>
      <c r="E8" s="497" t="s">
        <v>163</v>
      </c>
      <c r="F8" s="496"/>
      <c r="G8" s="496"/>
      <c r="H8" s="496"/>
      <c r="I8" s="497" t="s">
        <v>165</v>
      </c>
      <c r="J8" s="497" t="s">
        <v>165</v>
      </c>
      <c r="K8" s="496"/>
      <c r="L8" s="496"/>
      <c r="N8" s="455"/>
      <c r="O8" s="457"/>
      <c r="P8" s="458"/>
      <c r="Q8" s="459"/>
      <c r="R8" s="297"/>
      <c r="S8" s="297"/>
      <c r="T8" s="297"/>
      <c r="U8" s="228"/>
      <c r="X8" s="226"/>
    </row>
    <row r="9" spans="1:24" ht="14.25">
      <c r="A9" s="497" t="s">
        <v>164</v>
      </c>
      <c r="B9" s="497" t="s">
        <v>164</v>
      </c>
      <c r="C9" s="497" t="s">
        <v>164</v>
      </c>
      <c r="D9" s="497" t="s">
        <v>164</v>
      </c>
      <c r="E9" s="497" t="s">
        <v>164</v>
      </c>
      <c r="F9" s="496"/>
      <c r="G9" s="496"/>
      <c r="H9" s="496"/>
      <c r="I9" s="497" t="s">
        <v>165</v>
      </c>
      <c r="J9" s="497" t="s">
        <v>165</v>
      </c>
      <c r="K9" s="496"/>
      <c r="L9" s="496"/>
      <c r="N9" s="443"/>
      <c r="O9" s="443"/>
      <c r="P9" s="460"/>
      <c r="Q9" s="460"/>
      <c r="R9" s="300"/>
      <c r="S9" s="300"/>
      <c r="T9" s="300"/>
      <c r="U9" s="300"/>
      <c r="X9" s="226"/>
    </row>
    <row r="10" spans="1:24" ht="14.45" customHeight="1">
      <c r="A10" s="497" t="s">
        <v>165</v>
      </c>
      <c r="B10" s="497"/>
      <c r="C10" s="497"/>
      <c r="D10" s="497"/>
      <c r="E10" s="497"/>
      <c r="F10" s="496"/>
      <c r="G10" s="496"/>
      <c r="H10" s="496"/>
      <c r="I10" s="497" t="s">
        <v>165</v>
      </c>
      <c r="J10" s="497" t="s">
        <v>165</v>
      </c>
      <c r="K10" s="504"/>
      <c r="L10" s="505"/>
      <c r="N10" s="299"/>
      <c r="O10" s="299"/>
      <c r="P10" s="300"/>
      <c r="Q10" s="300"/>
      <c r="R10" s="300"/>
      <c r="S10" s="300"/>
      <c r="T10" s="300"/>
      <c r="U10" s="300"/>
      <c r="X10" s="226"/>
    </row>
    <row r="11" spans="1:24" ht="14.45" customHeight="1">
      <c r="A11" s="497"/>
      <c r="B11" s="497"/>
      <c r="C11" s="497"/>
      <c r="D11" s="497"/>
      <c r="E11" s="497"/>
      <c r="F11" s="496"/>
      <c r="G11" s="496"/>
      <c r="H11" s="496"/>
      <c r="I11" s="497" t="s">
        <v>165</v>
      </c>
      <c r="J11" s="497" t="s">
        <v>165</v>
      </c>
      <c r="K11" s="504"/>
      <c r="L11" s="505"/>
      <c r="N11" s="299"/>
      <c r="O11" s="299"/>
      <c r="P11" s="300"/>
      <c r="Q11" s="300"/>
      <c r="R11" s="300"/>
      <c r="S11" s="300"/>
      <c r="T11" s="300"/>
      <c r="U11" s="300"/>
      <c r="X11" s="226"/>
    </row>
    <row r="12" spans="1:24" ht="14.45" customHeight="1">
      <c r="A12" s="497"/>
      <c r="B12" s="497"/>
      <c r="C12" s="497"/>
      <c r="D12" s="497"/>
      <c r="E12" s="497"/>
      <c r="F12" s="496"/>
      <c r="G12" s="496"/>
      <c r="H12" s="496"/>
      <c r="I12" s="497" t="s">
        <v>165</v>
      </c>
      <c r="J12" s="497" t="s">
        <v>165</v>
      </c>
      <c r="K12" s="504"/>
      <c r="L12" s="505"/>
      <c r="N12" s="299"/>
      <c r="O12" s="299"/>
      <c r="P12" s="300"/>
      <c r="Q12" s="300"/>
      <c r="R12" s="300"/>
      <c r="S12" s="300"/>
      <c r="T12" s="300"/>
      <c r="U12" s="300"/>
      <c r="X12" s="226"/>
    </row>
    <row r="13" spans="1:24" ht="14.45" customHeight="1" thickBot="1">
      <c r="A13" s="497"/>
      <c r="B13" s="497"/>
      <c r="C13" s="497"/>
      <c r="D13" s="497"/>
      <c r="E13" s="497"/>
      <c r="F13" s="496"/>
      <c r="G13" s="496"/>
      <c r="H13" s="496"/>
      <c r="I13" s="497" t="s">
        <v>165</v>
      </c>
      <c r="J13" s="497" t="s">
        <v>165</v>
      </c>
      <c r="K13" s="504"/>
      <c r="L13" s="505"/>
      <c r="N13" s="299"/>
      <c r="O13" s="299"/>
      <c r="P13" s="300"/>
      <c r="Q13" s="300"/>
      <c r="R13" s="300"/>
      <c r="S13" s="300"/>
      <c r="T13" s="300"/>
      <c r="U13" s="300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0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2" t="s">
        <v>18</v>
      </c>
      <c r="O20" s="30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0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302" t="s">
        <v>19</v>
      </c>
      <c r="O21" s="30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0"/>
      <c r="X21" s="300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302" t="s">
        <v>20</v>
      </c>
      <c r="O22" s="30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0"/>
      <c r="X22" s="300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302" t="s">
        <v>27</v>
      </c>
      <c r="O23" s="30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0"/>
      <c r="X23" s="300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303" t="s">
        <v>21</v>
      </c>
      <c r="O24" s="303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0"/>
      <c r="X24" s="300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303" t="s">
        <v>39</v>
      </c>
      <c r="O25" s="303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0"/>
      <c r="X25" s="300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0"/>
      <c r="X26" s="300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0"/>
      <c r="X27" s="300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300"/>
      <c r="X28" s="300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300"/>
      <c r="W29" s="300"/>
      <c r="X29" s="300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300"/>
      <c r="W30" s="300"/>
      <c r="X30" s="300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300"/>
      <c r="W31" s="300"/>
      <c r="X31" s="300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300"/>
      <c r="W32" s="300"/>
      <c r="X32" s="300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30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0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300"/>
      <c r="V34" s="300"/>
      <c r="W34" s="300"/>
      <c r="X34" s="300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300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300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0"/>
      <c r="W37" s="300"/>
      <c r="X37" s="300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0"/>
      <c r="W38" s="300"/>
      <c r="X38" s="300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0"/>
      <c r="W39" s="300"/>
      <c r="X39" s="300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0"/>
      <c r="W40" s="300"/>
      <c r="X40" s="300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0"/>
      <c r="W41" s="300"/>
      <c r="X41" s="300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0"/>
      <c r="W42" s="300"/>
      <c r="X42" s="300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300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306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306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304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304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4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304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304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304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304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304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304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304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304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304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304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304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304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304">
        <f t="shared" si="3"/>
        <v>0</v>
      </c>
      <c r="P58" s="305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306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306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304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304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4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304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304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304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304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304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304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304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304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304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304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304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304">
        <f t="shared" si="3"/>
        <v>0</v>
      </c>
      <c r="P69" s="305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306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306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304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304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4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304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304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304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304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304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304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304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304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304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304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304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304">
        <f t="shared" si="3"/>
        <v>0</v>
      </c>
      <c r="P80" s="305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306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306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304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304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4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304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304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304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304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304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304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304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304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304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304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304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304">
        <f t="shared" si="3"/>
        <v>0</v>
      </c>
      <c r="P91" s="305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306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306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304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304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4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304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304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304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304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304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304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304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304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304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304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304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304">
        <f t="shared" si="3"/>
        <v>0</v>
      </c>
      <c r="P102" s="305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306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306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304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304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4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304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304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304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304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304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304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304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304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304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304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304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305">
        <f t="shared" si="25"/>
        <v>0</v>
      </c>
      <c r="P113" s="305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3"/>
      <c r="S116" s="293"/>
      <c r="T116" s="293"/>
      <c r="U116" s="293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4"/>
      <c r="S117" s="294"/>
      <c r="T117" s="294"/>
      <c r="U117" s="294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>
      <c r="A119" s="500" t="s">
        <v>8</v>
      </c>
      <c r="B119" s="500"/>
      <c r="C119" s="500"/>
      <c r="D119" s="500"/>
      <c r="E119" s="500"/>
      <c r="F119" s="500" t="s">
        <v>34</v>
      </c>
      <c r="G119" s="500"/>
      <c r="H119" s="500"/>
      <c r="I119" s="500" t="s">
        <v>9</v>
      </c>
      <c r="J119" s="500"/>
      <c r="K119" s="500" t="s">
        <v>16</v>
      </c>
      <c r="L119" s="500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501" t="s">
        <v>61</v>
      </c>
      <c r="B120" s="502"/>
      <c r="C120" s="502"/>
      <c r="D120" s="502"/>
      <c r="E120" s="502"/>
      <c r="F120" s="496"/>
      <c r="G120" s="496"/>
      <c r="H120" s="496"/>
      <c r="I120" s="497" t="s">
        <v>165</v>
      </c>
      <c r="J120" s="497" t="s">
        <v>165</v>
      </c>
      <c r="K120" s="496"/>
      <c r="L120" s="496"/>
      <c r="N120" s="478"/>
      <c r="O120" s="444" t="s">
        <v>29</v>
      </c>
      <c r="P120" s="445"/>
      <c r="Q120" s="445"/>
      <c r="R120" s="295"/>
      <c r="S120" s="295"/>
      <c r="T120" s="295"/>
      <c r="U120" s="225"/>
      <c r="X120" s="226"/>
    </row>
    <row r="121" spans="1:28" ht="14.25">
      <c r="A121" s="501" t="s">
        <v>7</v>
      </c>
      <c r="B121" s="502"/>
      <c r="C121" s="502"/>
      <c r="D121" s="502"/>
      <c r="E121" s="503"/>
      <c r="F121" s="496"/>
      <c r="G121" s="496"/>
      <c r="H121" s="496"/>
      <c r="I121" s="497" t="s">
        <v>165</v>
      </c>
      <c r="J121" s="497" t="s">
        <v>165</v>
      </c>
      <c r="K121" s="496"/>
      <c r="L121" s="496"/>
      <c r="N121" s="479"/>
      <c r="O121" s="446"/>
      <c r="P121" s="447"/>
      <c r="Q121" s="447"/>
      <c r="R121" s="298"/>
      <c r="S121" s="298"/>
      <c r="T121" s="298"/>
      <c r="U121" s="227"/>
      <c r="X121" s="226"/>
    </row>
    <row r="122" spans="1:28" ht="16.5" customHeight="1">
      <c r="A122" s="498" t="s">
        <v>44</v>
      </c>
      <c r="B122" s="497"/>
      <c r="C122" s="497"/>
      <c r="D122" s="497"/>
      <c r="E122" s="499"/>
      <c r="F122" s="496"/>
      <c r="G122" s="496"/>
      <c r="H122" s="496"/>
      <c r="I122" s="497" t="s">
        <v>165</v>
      </c>
      <c r="J122" s="497" t="s">
        <v>165</v>
      </c>
      <c r="K122" s="496"/>
      <c r="L122" s="496"/>
      <c r="N122" s="454"/>
      <c r="O122" s="444" t="s">
        <v>30</v>
      </c>
      <c r="P122" s="445"/>
      <c r="Q122" s="456"/>
      <c r="R122" s="296"/>
      <c r="S122" s="296"/>
      <c r="T122" s="296"/>
      <c r="U122" s="225"/>
      <c r="X122" s="226"/>
    </row>
    <row r="123" spans="1:28" ht="16.5" customHeight="1" thickBot="1">
      <c r="A123" s="497" t="s">
        <v>163</v>
      </c>
      <c r="B123" s="497" t="s">
        <v>163</v>
      </c>
      <c r="C123" s="497" t="s">
        <v>163</v>
      </c>
      <c r="D123" s="497" t="s">
        <v>163</v>
      </c>
      <c r="E123" s="497" t="s">
        <v>163</v>
      </c>
      <c r="F123" s="496"/>
      <c r="G123" s="496"/>
      <c r="H123" s="496"/>
      <c r="I123" s="497" t="s">
        <v>165</v>
      </c>
      <c r="J123" s="497" t="s">
        <v>165</v>
      </c>
      <c r="K123" s="496"/>
      <c r="L123" s="496"/>
      <c r="N123" s="455"/>
      <c r="O123" s="457"/>
      <c r="P123" s="458"/>
      <c r="Q123" s="459"/>
      <c r="R123" s="297"/>
      <c r="S123" s="297"/>
      <c r="T123" s="297"/>
      <c r="U123" s="228"/>
      <c r="X123" s="226"/>
    </row>
    <row r="124" spans="1:28" ht="14.25">
      <c r="A124" s="497" t="s">
        <v>164</v>
      </c>
      <c r="B124" s="497" t="s">
        <v>164</v>
      </c>
      <c r="C124" s="497" t="s">
        <v>164</v>
      </c>
      <c r="D124" s="497" t="s">
        <v>164</v>
      </c>
      <c r="E124" s="497" t="s">
        <v>164</v>
      </c>
      <c r="F124" s="496"/>
      <c r="G124" s="496"/>
      <c r="H124" s="496"/>
      <c r="I124" s="497" t="s">
        <v>165</v>
      </c>
      <c r="J124" s="497" t="s">
        <v>165</v>
      </c>
      <c r="K124" s="496"/>
      <c r="L124" s="496"/>
      <c r="N124" s="443"/>
      <c r="O124" s="443"/>
      <c r="P124" s="460"/>
      <c r="Q124" s="460"/>
      <c r="R124" s="300"/>
      <c r="S124" s="300"/>
      <c r="T124" s="300"/>
      <c r="U124" s="300"/>
      <c r="X124" s="226"/>
    </row>
    <row r="125" spans="1:28" ht="14.45" customHeight="1">
      <c r="A125" s="497" t="s">
        <v>165</v>
      </c>
      <c r="B125" s="497"/>
      <c r="C125" s="497"/>
      <c r="D125" s="497"/>
      <c r="E125" s="497"/>
      <c r="F125" s="496"/>
      <c r="G125" s="496"/>
      <c r="H125" s="496"/>
      <c r="I125" s="497" t="s">
        <v>165</v>
      </c>
      <c r="J125" s="497" t="s">
        <v>165</v>
      </c>
      <c r="K125" s="504"/>
      <c r="L125" s="505"/>
      <c r="N125" s="299"/>
      <c r="O125" s="299"/>
      <c r="P125" s="300"/>
      <c r="Q125" s="300"/>
      <c r="R125" s="300"/>
      <c r="S125" s="300"/>
      <c r="T125" s="300"/>
      <c r="U125" s="300"/>
      <c r="X125" s="226"/>
    </row>
    <row r="126" spans="1:28" ht="14.45" customHeight="1">
      <c r="A126" s="497"/>
      <c r="B126" s="497"/>
      <c r="C126" s="497"/>
      <c r="D126" s="497"/>
      <c r="E126" s="497"/>
      <c r="F126" s="496"/>
      <c r="G126" s="496"/>
      <c r="H126" s="496"/>
      <c r="I126" s="497" t="s">
        <v>165</v>
      </c>
      <c r="J126" s="497" t="s">
        <v>165</v>
      </c>
      <c r="K126" s="504"/>
      <c r="L126" s="505"/>
      <c r="N126" s="299"/>
      <c r="O126" s="299"/>
      <c r="P126" s="300"/>
      <c r="Q126" s="300"/>
      <c r="R126" s="300"/>
      <c r="S126" s="300"/>
      <c r="T126" s="300"/>
      <c r="U126" s="300"/>
      <c r="X126" s="226"/>
    </row>
    <row r="127" spans="1:28" ht="14.45" customHeight="1">
      <c r="A127" s="497"/>
      <c r="B127" s="497"/>
      <c r="C127" s="497"/>
      <c r="D127" s="497"/>
      <c r="E127" s="497"/>
      <c r="F127" s="496"/>
      <c r="G127" s="496"/>
      <c r="H127" s="496"/>
      <c r="I127" s="497" t="s">
        <v>165</v>
      </c>
      <c r="J127" s="497" t="s">
        <v>165</v>
      </c>
      <c r="K127" s="504"/>
      <c r="L127" s="505"/>
      <c r="N127" s="299"/>
      <c r="O127" s="299"/>
      <c r="P127" s="300"/>
      <c r="Q127" s="300"/>
      <c r="R127" s="300"/>
      <c r="S127" s="300"/>
      <c r="T127" s="300"/>
      <c r="U127" s="300"/>
      <c r="X127" s="226"/>
    </row>
    <row r="128" spans="1:28" ht="14.45" customHeight="1" thickBot="1">
      <c r="A128" s="497"/>
      <c r="B128" s="497"/>
      <c r="C128" s="497"/>
      <c r="D128" s="497"/>
      <c r="E128" s="497"/>
      <c r="F128" s="496"/>
      <c r="G128" s="496"/>
      <c r="H128" s="496"/>
      <c r="I128" s="497" t="s">
        <v>165</v>
      </c>
      <c r="J128" s="497" t="s">
        <v>165</v>
      </c>
      <c r="K128" s="504"/>
      <c r="L128" s="505"/>
      <c r="N128" s="299"/>
      <c r="O128" s="299"/>
      <c r="P128" s="300"/>
      <c r="Q128" s="300"/>
      <c r="R128" s="300"/>
      <c r="S128" s="300"/>
      <c r="T128" s="300"/>
      <c r="U128" s="300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2" t="s">
        <v>18</v>
      </c>
      <c r="O135" s="30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302" t="s">
        <v>19</v>
      </c>
      <c r="O136" s="30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0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302" t="s">
        <v>20</v>
      </c>
      <c r="O137" s="30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0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302" t="s">
        <v>27</v>
      </c>
      <c r="O138" s="30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0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303" t="s">
        <v>21</v>
      </c>
      <c r="O139" s="303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0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303" t="s">
        <v>39</v>
      </c>
      <c r="O140" s="303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0"/>
      <c r="X140" s="300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0"/>
      <c r="X141" s="300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0"/>
      <c r="X142" s="300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300"/>
      <c r="X143" s="300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300"/>
      <c r="W144" s="300"/>
      <c r="X144" s="300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300"/>
      <c r="W145" s="300"/>
      <c r="X145" s="300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300"/>
      <c r="W146" s="300"/>
      <c r="X146" s="300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300"/>
      <c r="W147" s="300"/>
      <c r="X147" s="300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30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0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300"/>
      <c r="V149" s="300"/>
      <c r="W149" s="300"/>
      <c r="X149" s="300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300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300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0"/>
      <c r="W152" s="300"/>
      <c r="X152" s="300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0"/>
      <c r="W153" s="300"/>
      <c r="X153" s="300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0"/>
      <c r="W154" s="300"/>
      <c r="X154" s="300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0"/>
      <c r="W155" s="300"/>
      <c r="X155" s="300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0"/>
      <c r="W156" s="300"/>
      <c r="X156" s="300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0"/>
      <c r="W157" s="300"/>
      <c r="X157" s="300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300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306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306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304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304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4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304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304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304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304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304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304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304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304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304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304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304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304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305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306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306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304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304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4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304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304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304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304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304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304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304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304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304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304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304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305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306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306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304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304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4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304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304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304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304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304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304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304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304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304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304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304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305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306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306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304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304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4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304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304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304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304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304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304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304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304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304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304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304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305">
        <f t="shared" si="31"/>
        <v>0</v>
      </c>
      <c r="P206" s="305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306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306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304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304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4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304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304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304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304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304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304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304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304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304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304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304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305">
        <f t="shared" si="31"/>
        <v>0</v>
      </c>
      <c r="P217" s="305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306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306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304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304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4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304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304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304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304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304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304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304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304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304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304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304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305">
        <f t="shared" si="53"/>
        <v>0</v>
      </c>
      <c r="P228" s="305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123" priority="39" stopIfTrue="1">
      <formula>LEN(TRIM(A37))=0</formula>
    </cfRule>
  </conditionalFormatting>
  <conditionalFormatting sqref="A152:F157">
    <cfRule type="containsBlanks" dxfId="122" priority="32" stopIfTrue="1">
      <formula>LEN(TRIM(A152))=0</formula>
    </cfRule>
  </conditionalFormatting>
  <conditionalFormatting sqref="B21:C32">
    <cfRule type="containsBlanks" dxfId="121" priority="41" stopIfTrue="1">
      <formula>LEN(TRIM(B21))=0</formula>
    </cfRule>
  </conditionalFormatting>
  <conditionalFormatting sqref="B136:C147">
    <cfRule type="containsBlanks" dxfId="120" priority="34" stopIfTrue="1">
      <formula>LEN(TRIM(B136))=0</formula>
    </cfRule>
  </conditionalFormatting>
  <conditionalFormatting sqref="D162:D166 D167:G168 D169:F170">
    <cfRule type="containsBlanks" dxfId="119" priority="31" stopIfTrue="1">
      <formula>LEN(TRIM(D162))=0</formula>
    </cfRule>
  </conditionalFormatting>
  <conditionalFormatting sqref="D181:F182 D183:G184">
    <cfRule type="containsBlanks" dxfId="118" priority="30" stopIfTrue="1">
      <formula>LEN(TRIM(D181))=0</formula>
    </cfRule>
  </conditionalFormatting>
  <conditionalFormatting sqref="D59:G65 D66:F67 D68:J69">
    <cfRule type="containsBlanks" dxfId="117" priority="37" stopIfTrue="1">
      <formula>LEN(TRIM(D59))=0</formula>
    </cfRule>
  </conditionalFormatting>
  <conditionalFormatting sqref="D70:G76 D77:F78 D79:J80">
    <cfRule type="containsBlanks" dxfId="116" priority="36" stopIfTrue="1">
      <formula>LEN(TRIM(D70))=0</formula>
    </cfRule>
  </conditionalFormatting>
  <conditionalFormatting sqref="D81:G87 D88:F89 D90:J91">
    <cfRule type="containsBlanks" dxfId="115" priority="35" stopIfTrue="1">
      <formula>LEN(TRIM(D81))=0</formula>
    </cfRule>
  </conditionalFormatting>
  <conditionalFormatting sqref="D92:G98 D99:F100 D101:J102">
    <cfRule type="containsBlanks" dxfId="114" priority="22" stopIfTrue="1">
      <formula>LEN(TRIM(D92))=0</formula>
    </cfRule>
  </conditionalFormatting>
  <conditionalFormatting sqref="D103:G109 D110:F111 D112:J113">
    <cfRule type="containsBlanks" dxfId="113" priority="20" stopIfTrue="1">
      <formula>LEN(TRIM(D103))=0</formula>
    </cfRule>
  </conditionalFormatting>
  <conditionalFormatting sqref="D171:G180">
    <cfRule type="containsBlanks" dxfId="112" priority="8" stopIfTrue="1">
      <formula>LEN(TRIM(D171))=0</formula>
    </cfRule>
  </conditionalFormatting>
  <conditionalFormatting sqref="D188:G191 D192:F193 D194:G195">
    <cfRule type="containsBlanks" dxfId="111" priority="29" stopIfTrue="1">
      <formula>LEN(TRIM(D188))=0</formula>
    </cfRule>
  </conditionalFormatting>
  <conditionalFormatting sqref="D200:G202 D203:F204 D205:J206">
    <cfRule type="containsBlanks" dxfId="110" priority="28" stopIfTrue="1">
      <formula>LEN(TRIM(D200))=0</formula>
    </cfRule>
  </conditionalFormatting>
  <conditionalFormatting sqref="D207:G213 D214:F215 D216:J217">
    <cfRule type="containsBlanks" dxfId="109" priority="16" stopIfTrue="1">
      <formula>LEN(TRIM(D207))=0</formula>
    </cfRule>
  </conditionalFormatting>
  <conditionalFormatting sqref="D218:G224 D225:F226 D227:J228">
    <cfRule type="containsBlanks" dxfId="108" priority="14" stopIfTrue="1">
      <formula>LEN(TRIM(D218))=0</formula>
    </cfRule>
  </conditionalFormatting>
  <conditionalFormatting sqref="D47:J53 D54:F55 H54:J55 D56:J58">
    <cfRule type="containsBlanks" dxfId="107" priority="38" stopIfTrue="1">
      <formula>LEN(TRIM(D47))=0</formula>
    </cfRule>
  </conditionalFormatting>
  <conditionalFormatting sqref="D185:J187">
    <cfRule type="containsBlanks" dxfId="106" priority="6" stopIfTrue="1">
      <formula>LEN(TRIM(D185))=0</formula>
    </cfRule>
  </conditionalFormatting>
  <conditionalFormatting sqref="D196:J199">
    <cfRule type="containsBlanks" dxfId="105" priority="5" stopIfTrue="1">
      <formula>LEN(TRIM(D196))=0</formula>
    </cfRule>
  </conditionalFormatting>
  <conditionalFormatting sqref="E21:E32">
    <cfRule type="containsBlanks" dxfId="104" priority="40" stopIfTrue="1">
      <formula>LEN(TRIM(E21))=0</formula>
    </cfRule>
  </conditionalFormatting>
  <conditionalFormatting sqref="E136:E147">
    <cfRule type="containsBlanks" dxfId="103" priority="33" stopIfTrue="1">
      <formula>LEN(TRIM(E136))=0</formula>
    </cfRule>
  </conditionalFormatting>
  <conditionalFormatting sqref="E165:G166">
    <cfRule type="containsBlanks" dxfId="102" priority="10" stopIfTrue="1">
      <formula>LEN(TRIM(E165))=0</formula>
    </cfRule>
  </conditionalFormatting>
  <conditionalFormatting sqref="E162:J164">
    <cfRule type="containsBlanks" dxfId="101" priority="11" stopIfTrue="1">
      <formula>LEN(TRIM(E162))=0</formula>
    </cfRule>
  </conditionalFormatting>
  <conditionalFormatting sqref="F5:H13">
    <cfRule type="containsBlanks" dxfId="100" priority="4" stopIfTrue="1">
      <formula>LEN(TRIM(F5))=0</formula>
    </cfRule>
  </conditionalFormatting>
  <conditionalFormatting sqref="F120:H128">
    <cfRule type="containsBlanks" dxfId="99" priority="2" stopIfTrue="1">
      <formula>LEN(TRIM(F120))=0</formula>
    </cfRule>
  </conditionalFormatting>
  <conditionalFormatting sqref="H59:J67">
    <cfRule type="containsBlanks" dxfId="98" priority="27" stopIfTrue="1">
      <formula>LEN(TRIM(H59))=0</formula>
    </cfRule>
  </conditionalFormatting>
  <conditionalFormatting sqref="H70:J78">
    <cfRule type="containsBlanks" dxfId="97" priority="26" stopIfTrue="1">
      <formula>LEN(TRIM(H70))=0</formula>
    </cfRule>
  </conditionalFormatting>
  <conditionalFormatting sqref="H81:J89">
    <cfRule type="containsBlanks" dxfId="96" priority="25" stopIfTrue="1">
      <formula>LEN(TRIM(H81))=0</formula>
    </cfRule>
  </conditionalFormatting>
  <conditionalFormatting sqref="H92:J100">
    <cfRule type="containsBlanks" dxfId="95" priority="21" stopIfTrue="1">
      <formula>LEN(TRIM(H92))=0</formula>
    </cfRule>
  </conditionalFormatting>
  <conditionalFormatting sqref="H103:J111">
    <cfRule type="containsBlanks" dxfId="94" priority="17" stopIfTrue="1">
      <formula>LEN(TRIM(H103))=0</formula>
    </cfRule>
  </conditionalFormatting>
  <conditionalFormatting sqref="H165:J184">
    <cfRule type="containsBlanks" dxfId="93" priority="9" stopIfTrue="1">
      <formula>LEN(TRIM(H165))=0</formula>
    </cfRule>
  </conditionalFormatting>
  <conditionalFormatting sqref="H188:J195">
    <cfRule type="containsBlanks" dxfId="92" priority="24" stopIfTrue="1">
      <formula>LEN(TRIM(H188))=0</formula>
    </cfRule>
  </conditionalFormatting>
  <conditionalFormatting sqref="H200:J204">
    <cfRule type="containsBlanks" dxfId="91" priority="23" stopIfTrue="1">
      <formula>LEN(TRIM(H200))=0</formula>
    </cfRule>
  </conditionalFormatting>
  <conditionalFormatting sqref="H207:J215">
    <cfRule type="containsBlanks" dxfId="90" priority="15" stopIfTrue="1">
      <formula>LEN(TRIM(H207))=0</formula>
    </cfRule>
  </conditionalFormatting>
  <conditionalFormatting sqref="H218:J226">
    <cfRule type="containsBlanks" dxfId="89" priority="12" stopIfTrue="1">
      <formula>LEN(TRIM(H218))=0</formula>
    </cfRule>
  </conditionalFormatting>
  <conditionalFormatting sqref="K5:L9 K10:K13">
    <cfRule type="containsBlanks" dxfId="88" priority="3" stopIfTrue="1">
      <formula>LEN(TRIM(K5))=0</formula>
    </cfRule>
  </conditionalFormatting>
  <conditionalFormatting sqref="K120:L124 K125:K128">
    <cfRule type="containsBlanks" dxfId="87" priority="1" stopIfTrue="1">
      <formula>LEN(TRIM(K120))=0</formula>
    </cfRule>
  </conditionalFormatting>
  <conditionalFormatting sqref="L47:L113">
    <cfRule type="containsBlanks" dxfId="86" priority="18" stopIfTrue="1">
      <formula>LEN(TRIM(L47))=0</formula>
    </cfRule>
  </conditionalFormatting>
  <conditionalFormatting sqref="L162:L228">
    <cfRule type="containsBlanks" dxfId="85" priority="7" stopIfTrue="1">
      <formula>LEN(TRIM(L162))=0</formula>
    </cfRule>
  </conditionalFormatting>
  <conditionalFormatting sqref="O47:Q113">
    <cfRule type="containsBlanks" dxfId="84" priority="19" stopIfTrue="1">
      <formula>LEN(TRIM(O47))=0</formula>
    </cfRule>
  </conditionalFormatting>
  <conditionalFormatting sqref="O162:Q228">
    <cfRule type="containsBlanks" dxfId="83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03643082-4507-478D-AB90-BE85F190FC13}">
      <formula1>$V$3:$V$5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BD8-C262-412E-B454-91461D9F2165}">
  <sheetPr codeName="Лист29"/>
  <dimension ref="A1:AB229"/>
  <sheetViews>
    <sheetView topLeftCell="A110" zoomScale="70" zoomScaleNormal="70" workbookViewId="0">
      <selection activeCell="A123" sqref="A123:E12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3"/>
      <c r="S1" s="293"/>
      <c r="T1" s="293"/>
      <c r="U1" s="293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4"/>
      <c r="S2" s="294"/>
      <c r="T2" s="294"/>
      <c r="U2" s="294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>
      <c r="A4" s="500" t="s">
        <v>8</v>
      </c>
      <c r="B4" s="500"/>
      <c r="C4" s="500"/>
      <c r="D4" s="500"/>
      <c r="E4" s="500"/>
      <c r="F4" s="500" t="s">
        <v>34</v>
      </c>
      <c r="G4" s="500"/>
      <c r="H4" s="500"/>
      <c r="I4" s="500" t="s">
        <v>9</v>
      </c>
      <c r="J4" s="500"/>
      <c r="K4" s="500" t="s">
        <v>16</v>
      </c>
      <c r="L4" s="500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501" t="s">
        <v>61</v>
      </c>
      <c r="B5" s="502"/>
      <c r="C5" s="502"/>
      <c r="D5" s="502"/>
      <c r="E5" s="502"/>
      <c r="F5" s="496"/>
      <c r="G5" s="496"/>
      <c r="H5" s="496"/>
      <c r="I5" s="497" t="s">
        <v>165</v>
      </c>
      <c r="J5" s="497" t="s">
        <v>165</v>
      </c>
      <c r="K5" s="496"/>
      <c r="L5" s="496"/>
      <c r="N5" s="478"/>
      <c r="O5" s="444" t="s">
        <v>29</v>
      </c>
      <c r="P5" s="445"/>
      <c r="Q5" s="445"/>
      <c r="R5" s="295"/>
      <c r="S5" s="295"/>
      <c r="T5" s="295"/>
      <c r="U5" s="225"/>
      <c r="X5" s="226"/>
    </row>
    <row r="6" spans="1:24" ht="14.25">
      <c r="A6" s="501" t="s">
        <v>7</v>
      </c>
      <c r="B6" s="502"/>
      <c r="C6" s="502"/>
      <c r="D6" s="502"/>
      <c r="E6" s="503"/>
      <c r="F6" s="496"/>
      <c r="G6" s="496"/>
      <c r="H6" s="496"/>
      <c r="I6" s="497" t="s">
        <v>165</v>
      </c>
      <c r="J6" s="497" t="s">
        <v>165</v>
      </c>
      <c r="K6" s="496"/>
      <c r="L6" s="496"/>
      <c r="N6" s="479"/>
      <c r="O6" s="446"/>
      <c r="P6" s="447"/>
      <c r="Q6" s="447"/>
      <c r="R6" s="298"/>
      <c r="S6" s="298"/>
      <c r="T6" s="298"/>
      <c r="U6" s="227"/>
      <c r="X6" s="226"/>
    </row>
    <row r="7" spans="1:24" ht="16.5" customHeight="1">
      <c r="A7" s="498" t="s">
        <v>44</v>
      </c>
      <c r="B7" s="497"/>
      <c r="C7" s="497"/>
      <c r="D7" s="497"/>
      <c r="E7" s="499"/>
      <c r="F7" s="496"/>
      <c r="G7" s="496"/>
      <c r="H7" s="496"/>
      <c r="I7" s="497" t="s">
        <v>165</v>
      </c>
      <c r="J7" s="497" t="s">
        <v>165</v>
      </c>
      <c r="K7" s="496"/>
      <c r="L7" s="496"/>
      <c r="N7" s="454"/>
      <c r="O7" s="444" t="s">
        <v>30</v>
      </c>
      <c r="P7" s="445"/>
      <c r="Q7" s="456"/>
      <c r="R7" s="296"/>
      <c r="S7" s="296"/>
      <c r="T7" s="296"/>
      <c r="U7" s="225"/>
      <c r="X7" s="226"/>
    </row>
    <row r="8" spans="1:24" ht="16.5" customHeight="1" thickBot="1">
      <c r="A8" s="497" t="s">
        <v>163</v>
      </c>
      <c r="B8" s="497" t="s">
        <v>163</v>
      </c>
      <c r="C8" s="497" t="s">
        <v>163</v>
      </c>
      <c r="D8" s="497" t="s">
        <v>163</v>
      </c>
      <c r="E8" s="497" t="s">
        <v>163</v>
      </c>
      <c r="F8" s="496"/>
      <c r="G8" s="496"/>
      <c r="H8" s="496"/>
      <c r="I8" s="497" t="s">
        <v>165</v>
      </c>
      <c r="J8" s="497" t="s">
        <v>165</v>
      </c>
      <c r="K8" s="496"/>
      <c r="L8" s="496"/>
      <c r="N8" s="455"/>
      <c r="O8" s="457"/>
      <c r="P8" s="458"/>
      <c r="Q8" s="459"/>
      <c r="R8" s="297"/>
      <c r="S8" s="297"/>
      <c r="T8" s="297"/>
      <c r="U8" s="228"/>
      <c r="X8" s="226"/>
    </row>
    <row r="9" spans="1:24" ht="14.25">
      <c r="A9" s="497" t="s">
        <v>164</v>
      </c>
      <c r="B9" s="497" t="s">
        <v>164</v>
      </c>
      <c r="C9" s="497" t="s">
        <v>164</v>
      </c>
      <c r="D9" s="497" t="s">
        <v>164</v>
      </c>
      <c r="E9" s="497" t="s">
        <v>164</v>
      </c>
      <c r="F9" s="496"/>
      <c r="G9" s="496"/>
      <c r="H9" s="496"/>
      <c r="I9" s="497" t="s">
        <v>165</v>
      </c>
      <c r="J9" s="497" t="s">
        <v>165</v>
      </c>
      <c r="K9" s="496"/>
      <c r="L9" s="496"/>
      <c r="N9" s="443"/>
      <c r="O9" s="443"/>
      <c r="P9" s="460"/>
      <c r="Q9" s="460"/>
      <c r="R9" s="300"/>
      <c r="S9" s="300"/>
      <c r="T9" s="300"/>
      <c r="U9" s="300"/>
      <c r="X9" s="226"/>
    </row>
    <row r="10" spans="1:24" ht="14.45" customHeight="1">
      <c r="A10" s="497" t="s">
        <v>165</v>
      </c>
      <c r="B10" s="497"/>
      <c r="C10" s="497"/>
      <c r="D10" s="497"/>
      <c r="E10" s="497"/>
      <c r="F10" s="496"/>
      <c r="G10" s="496"/>
      <c r="H10" s="496"/>
      <c r="I10" s="497" t="s">
        <v>165</v>
      </c>
      <c r="J10" s="497" t="s">
        <v>165</v>
      </c>
      <c r="K10" s="504"/>
      <c r="L10" s="505"/>
      <c r="N10" s="299"/>
      <c r="O10" s="299"/>
      <c r="P10" s="300"/>
      <c r="Q10" s="300"/>
      <c r="R10" s="300"/>
      <c r="S10" s="300"/>
      <c r="T10" s="300"/>
      <c r="U10" s="300"/>
      <c r="X10" s="226"/>
    </row>
    <row r="11" spans="1:24" ht="14.45" customHeight="1">
      <c r="A11" s="497"/>
      <c r="B11" s="497"/>
      <c r="C11" s="497"/>
      <c r="D11" s="497"/>
      <c r="E11" s="497"/>
      <c r="F11" s="496"/>
      <c r="G11" s="496"/>
      <c r="H11" s="496"/>
      <c r="I11" s="497" t="s">
        <v>165</v>
      </c>
      <c r="J11" s="497" t="s">
        <v>165</v>
      </c>
      <c r="K11" s="504"/>
      <c r="L11" s="505"/>
      <c r="N11" s="299"/>
      <c r="O11" s="299"/>
      <c r="P11" s="300"/>
      <c r="Q11" s="300"/>
      <c r="R11" s="300"/>
      <c r="S11" s="300"/>
      <c r="T11" s="300"/>
      <c r="U11" s="300"/>
      <c r="X11" s="226"/>
    </row>
    <row r="12" spans="1:24" ht="14.45" customHeight="1">
      <c r="A12" s="497"/>
      <c r="B12" s="497"/>
      <c r="C12" s="497"/>
      <c r="D12" s="497"/>
      <c r="E12" s="497"/>
      <c r="F12" s="496"/>
      <c r="G12" s="496"/>
      <c r="H12" s="496"/>
      <c r="I12" s="497" t="s">
        <v>165</v>
      </c>
      <c r="J12" s="497" t="s">
        <v>165</v>
      </c>
      <c r="K12" s="504"/>
      <c r="L12" s="505"/>
      <c r="N12" s="299"/>
      <c r="O12" s="299"/>
      <c r="P12" s="300"/>
      <c r="Q12" s="300"/>
      <c r="R12" s="300"/>
      <c r="S12" s="300"/>
      <c r="T12" s="300"/>
      <c r="U12" s="300"/>
      <c r="X12" s="226"/>
    </row>
    <row r="13" spans="1:24" ht="14.45" customHeight="1" thickBot="1">
      <c r="A13" s="497"/>
      <c r="B13" s="497"/>
      <c r="C13" s="497"/>
      <c r="D13" s="497"/>
      <c r="E13" s="497"/>
      <c r="F13" s="496"/>
      <c r="G13" s="496"/>
      <c r="H13" s="496"/>
      <c r="I13" s="497" t="s">
        <v>165</v>
      </c>
      <c r="J13" s="497" t="s">
        <v>165</v>
      </c>
      <c r="K13" s="504"/>
      <c r="L13" s="505"/>
      <c r="N13" s="299"/>
      <c r="O13" s="299"/>
      <c r="P13" s="300"/>
      <c r="Q13" s="300"/>
      <c r="R13" s="300"/>
      <c r="S13" s="300"/>
      <c r="T13" s="300"/>
      <c r="U13" s="300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0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2" t="s">
        <v>18</v>
      </c>
      <c r="O20" s="30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0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302" t="s">
        <v>19</v>
      </c>
      <c r="O21" s="30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0"/>
      <c r="X21" s="300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302" t="s">
        <v>20</v>
      </c>
      <c r="O22" s="30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0"/>
      <c r="X22" s="300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302" t="s">
        <v>27</v>
      </c>
      <c r="O23" s="30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0"/>
      <c r="X23" s="300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303" t="s">
        <v>21</v>
      </c>
      <c r="O24" s="303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0"/>
      <c r="X24" s="300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303" t="s">
        <v>39</v>
      </c>
      <c r="O25" s="303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0"/>
      <c r="X25" s="300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0"/>
      <c r="X26" s="300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0"/>
      <c r="X27" s="300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300"/>
      <c r="X28" s="300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300"/>
      <c r="W29" s="300"/>
      <c r="X29" s="300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300"/>
      <c r="W30" s="300"/>
      <c r="X30" s="300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300"/>
      <c r="W31" s="300"/>
      <c r="X31" s="300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300"/>
      <c r="W32" s="300"/>
      <c r="X32" s="300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30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0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300"/>
      <c r="V34" s="300"/>
      <c r="W34" s="300"/>
      <c r="X34" s="300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300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300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0"/>
      <c r="W37" s="300"/>
      <c r="X37" s="300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0"/>
      <c r="W38" s="300"/>
      <c r="X38" s="300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0"/>
      <c r="W39" s="300"/>
      <c r="X39" s="300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0"/>
      <c r="W40" s="300"/>
      <c r="X40" s="300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0"/>
      <c r="W41" s="300"/>
      <c r="X41" s="300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0"/>
      <c r="W42" s="300"/>
      <c r="X42" s="300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300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306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306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304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304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4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304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304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304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304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304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304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304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304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304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304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304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304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304">
        <f t="shared" si="3"/>
        <v>0</v>
      </c>
      <c r="P58" s="305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306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306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304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304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4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304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304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304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304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304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304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304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304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304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304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304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304">
        <f t="shared" si="3"/>
        <v>0</v>
      </c>
      <c r="P69" s="305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306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306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304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304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4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304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304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304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304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304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304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304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304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304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304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304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304">
        <f t="shared" si="3"/>
        <v>0</v>
      </c>
      <c r="P80" s="305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306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306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304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304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4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304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304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304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304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304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304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304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304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304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304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304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304">
        <f t="shared" si="3"/>
        <v>0</v>
      </c>
      <c r="P91" s="305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306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306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304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304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4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304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304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304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304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304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304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304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304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304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304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304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304">
        <f t="shared" si="3"/>
        <v>0</v>
      </c>
      <c r="P102" s="305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306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306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304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304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4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304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304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304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304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304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304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304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304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304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304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304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305">
        <f t="shared" si="25"/>
        <v>0</v>
      </c>
      <c r="P113" s="305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3"/>
      <c r="S116" s="293"/>
      <c r="T116" s="293"/>
      <c r="U116" s="293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4"/>
      <c r="S117" s="294"/>
      <c r="T117" s="294"/>
      <c r="U117" s="294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>
      <c r="A119" s="500" t="s">
        <v>8</v>
      </c>
      <c r="B119" s="500"/>
      <c r="C119" s="500"/>
      <c r="D119" s="500"/>
      <c r="E119" s="500"/>
      <c r="F119" s="500" t="s">
        <v>34</v>
      </c>
      <c r="G119" s="500"/>
      <c r="H119" s="500"/>
      <c r="I119" s="500" t="s">
        <v>9</v>
      </c>
      <c r="J119" s="500"/>
      <c r="K119" s="500" t="s">
        <v>16</v>
      </c>
      <c r="L119" s="500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501" t="s">
        <v>61</v>
      </c>
      <c r="B120" s="502"/>
      <c r="C120" s="502"/>
      <c r="D120" s="502"/>
      <c r="E120" s="502"/>
      <c r="F120" s="496"/>
      <c r="G120" s="496"/>
      <c r="H120" s="496"/>
      <c r="I120" s="497" t="s">
        <v>165</v>
      </c>
      <c r="J120" s="497" t="s">
        <v>165</v>
      </c>
      <c r="K120" s="496"/>
      <c r="L120" s="496"/>
      <c r="N120" s="478"/>
      <c r="O120" s="444" t="s">
        <v>29</v>
      </c>
      <c r="P120" s="445"/>
      <c r="Q120" s="445"/>
      <c r="R120" s="295"/>
      <c r="S120" s="295"/>
      <c r="T120" s="295"/>
      <c r="U120" s="225"/>
      <c r="X120" s="226"/>
    </row>
    <row r="121" spans="1:28" ht="14.25">
      <c r="A121" s="501" t="s">
        <v>7</v>
      </c>
      <c r="B121" s="502"/>
      <c r="C121" s="502"/>
      <c r="D121" s="502"/>
      <c r="E121" s="503"/>
      <c r="F121" s="496"/>
      <c r="G121" s="496"/>
      <c r="H121" s="496"/>
      <c r="I121" s="497" t="s">
        <v>165</v>
      </c>
      <c r="J121" s="497" t="s">
        <v>165</v>
      </c>
      <c r="K121" s="496"/>
      <c r="L121" s="496"/>
      <c r="N121" s="479"/>
      <c r="O121" s="446"/>
      <c r="P121" s="447"/>
      <c r="Q121" s="447"/>
      <c r="R121" s="298"/>
      <c r="S121" s="298"/>
      <c r="T121" s="298"/>
      <c r="U121" s="227"/>
      <c r="X121" s="226"/>
    </row>
    <row r="122" spans="1:28" ht="16.5" customHeight="1">
      <c r="A122" s="498" t="s">
        <v>44</v>
      </c>
      <c r="B122" s="497"/>
      <c r="C122" s="497"/>
      <c r="D122" s="497"/>
      <c r="E122" s="499"/>
      <c r="F122" s="496"/>
      <c r="G122" s="496"/>
      <c r="H122" s="496"/>
      <c r="I122" s="497" t="s">
        <v>165</v>
      </c>
      <c r="J122" s="497" t="s">
        <v>165</v>
      </c>
      <c r="K122" s="496"/>
      <c r="L122" s="496"/>
      <c r="N122" s="454"/>
      <c r="O122" s="444" t="s">
        <v>30</v>
      </c>
      <c r="P122" s="445"/>
      <c r="Q122" s="456"/>
      <c r="R122" s="296"/>
      <c r="S122" s="296"/>
      <c r="T122" s="296"/>
      <c r="U122" s="225"/>
      <c r="X122" s="226"/>
    </row>
    <row r="123" spans="1:28" ht="16.5" customHeight="1" thickBot="1">
      <c r="A123" s="497" t="s">
        <v>163</v>
      </c>
      <c r="B123" s="497" t="s">
        <v>163</v>
      </c>
      <c r="C123" s="497" t="s">
        <v>163</v>
      </c>
      <c r="D123" s="497" t="s">
        <v>163</v>
      </c>
      <c r="E123" s="497" t="s">
        <v>163</v>
      </c>
      <c r="F123" s="496"/>
      <c r="G123" s="496"/>
      <c r="H123" s="496"/>
      <c r="I123" s="497" t="s">
        <v>165</v>
      </c>
      <c r="J123" s="497" t="s">
        <v>165</v>
      </c>
      <c r="K123" s="496"/>
      <c r="L123" s="496"/>
      <c r="N123" s="455"/>
      <c r="O123" s="457"/>
      <c r="P123" s="458"/>
      <c r="Q123" s="459"/>
      <c r="R123" s="297"/>
      <c r="S123" s="297"/>
      <c r="T123" s="297"/>
      <c r="U123" s="228"/>
      <c r="X123" s="226"/>
    </row>
    <row r="124" spans="1:28" ht="14.25">
      <c r="A124" s="497" t="s">
        <v>164</v>
      </c>
      <c r="B124" s="497" t="s">
        <v>164</v>
      </c>
      <c r="C124" s="497" t="s">
        <v>164</v>
      </c>
      <c r="D124" s="497" t="s">
        <v>164</v>
      </c>
      <c r="E124" s="497" t="s">
        <v>164</v>
      </c>
      <c r="F124" s="496"/>
      <c r="G124" s="496"/>
      <c r="H124" s="496"/>
      <c r="I124" s="497" t="s">
        <v>165</v>
      </c>
      <c r="J124" s="497" t="s">
        <v>165</v>
      </c>
      <c r="K124" s="496"/>
      <c r="L124" s="496"/>
      <c r="N124" s="443"/>
      <c r="O124" s="443"/>
      <c r="P124" s="460"/>
      <c r="Q124" s="460"/>
      <c r="R124" s="300"/>
      <c r="S124" s="300"/>
      <c r="T124" s="300"/>
      <c r="U124" s="300"/>
      <c r="X124" s="226"/>
    </row>
    <row r="125" spans="1:28" ht="14.45" customHeight="1">
      <c r="A125" s="497" t="s">
        <v>165</v>
      </c>
      <c r="B125" s="497"/>
      <c r="C125" s="497"/>
      <c r="D125" s="497"/>
      <c r="E125" s="497"/>
      <c r="F125" s="496"/>
      <c r="G125" s="496"/>
      <c r="H125" s="496"/>
      <c r="I125" s="497" t="s">
        <v>165</v>
      </c>
      <c r="J125" s="497" t="s">
        <v>165</v>
      </c>
      <c r="K125" s="504"/>
      <c r="L125" s="505"/>
      <c r="N125" s="299"/>
      <c r="O125" s="299"/>
      <c r="P125" s="300"/>
      <c r="Q125" s="300"/>
      <c r="R125" s="300"/>
      <c r="S125" s="300"/>
      <c r="T125" s="300"/>
      <c r="U125" s="300"/>
      <c r="X125" s="226"/>
    </row>
    <row r="126" spans="1:28" ht="14.45" customHeight="1">
      <c r="A126" s="497"/>
      <c r="B126" s="497"/>
      <c r="C126" s="497"/>
      <c r="D126" s="497"/>
      <c r="E126" s="497"/>
      <c r="F126" s="496"/>
      <c r="G126" s="496"/>
      <c r="H126" s="496"/>
      <c r="I126" s="497" t="s">
        <v>165</v>
      </c>
      <c r="J126" s="497" t="s">
        <v>165</v>
      </c>
      <c r="K126" s="504"/>
      <c r="L126" s="505"/>
      <c r="N126" s="299"/>
      <c r="O126" s="299"/>
      <c r="P126" s="300"/>
      <c r="Q126" s="300"/>
      <c r="R126" s="300"/>
      <c r="S126" s="300"/>
      <c r="T126" s="300"/>
      <c r="U126" s="300"/>
      <c r="X126" s="226"/>
    </row>
    <row r="127" spans="1:28" ht="14.45" customHeight="1">
      <c r="A127" s="497"/>
      <c r="B127" s="497"/>
      <c r="C127" s="497"/>
      <c r="D127" s="497"/>
      <c r="E127" s="497"/>
      <c r="F127" s="496"/>
      <c r="G127" s="496"/>
      <c r="H127" s="496"/>
      <c r="I127" s="497" t="s">
        <v>165</v>
      </c>
      <c r="J127" s="497" t="s">
        <v>165</v>
      </c>
      <c r="K127" s="504"/>
      <c r="L127" s="505"/>
      <c r="N127" s="299"/>
      <c r="O127" s="299"/>
      <c r="P127" s="300"/>
      <c r="Q127" s="300"/>
      <c r="R127" s="300"/>
      <c r="S127" s="300"/>
      <c r="T127" s="300"/>
      <c r="U127" s="300"/>
      <c r="X127" s="226"/>
    </row>
    <row r="128" spans="1:28" ht="14.45" customHeight="1" thickBot="1">
      <c r="A128" s="497"/>
      <c r="B128" s="497"/>
      <c r="C128" s="497"/>
      <c r="D128" s="497"/>
      <c r="E128" s="497"/>
      <c r="F128" s="496"/>
      <c r="G128" s="496"/>
      <c r="H128" s="496"/>
      <c r="I128" s="497" t="s">
        <v>165</v>
      </c>
      <c r="J128" s="497" t="s">
        <v>165</v>
      </c>
      <c r="K128" s="504"/>
      <c r="L128" s="505"/>
      <c r="N128" s="299"/>
      <c r="O128" s="299"/>
      <c r="P128" s="300"/>
      <c r="Q128" s="300"/>
      <c r="R128" s="300"/>
      <c r="S128" s="300"/>
      <c r="T128" s="300"/>
      <c r="U128" s="300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2" t="s">
        <v>18</v>
      </c>
      <c r="O135" s="30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302" t="s">
        <v>19</v>
      </c>
      <c r="O136" s="30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0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302" t="s">
        <v>20</v>
      </c>
      <c r="O137" s="30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0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302" t="s">
        <v>27</v>
      </c>
      <c r="O138" s="30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0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303" t="s">
        <v>21</v>
      </c>
      <c r="O139" s="303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0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303" t="s">
        <v>39</v>
      </c>
      <c r="O140" s="303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0"/>
      <c r="X140" s="300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0"/>
      <c r="X141" s="300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0"/>
      <c r="X142" s="300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300"/>
      <c r="X143" s="300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300"/>
      <c r="W144" s="300"/>
      <c r="X144" s="300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300"/>
      <c r="W145" s="300"/>
      <c r="X145" s="300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300"/>
      <c r="W146" s="300"/>
      <c r="X146" s="300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300"/>
      <c r="W147" s="300"/>
      <c r="X147" s="300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30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0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300"/>
      <c r="V149" s="300"/>
      <c r="W149" s="300"/>
      <c r="X149" s="300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300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300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0"/>
      <c r="W152" s="300"/>
      <c r="X152" s="300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0"/>
      <c r="W153" s="300"/>
      <c r="X153" s="300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0"/>
      <c r="W154" s="300"/>
      <c r="X154" s="300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0"/>
      <c r="W155" s="300"/>
      <c r="X155" s="300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0"/>
      <c r="W156" s="300"/>
      <c r="X156" s="300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0"/>
      <c r="W157" s="300"/>
      <c r="X157" s="300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300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306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306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304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304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4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304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304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304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304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304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304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304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304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304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304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304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304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305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306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306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304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304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4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304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304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304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304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304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304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304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304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304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304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304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305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306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306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304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304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4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304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304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304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304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304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304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304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304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304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304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304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305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306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306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304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304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4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304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304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304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304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304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304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304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304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304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304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304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305">
        <f t="shared" si="31"/>
        <v>0</v>
      </c>
      <c r="P206" s="305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306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306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304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304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4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304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304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304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304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304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304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304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304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304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304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304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305">
        <f t="shared" si="31"/>
        <v>0</v>
      </c>
      <c r="P217" s="305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306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306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304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304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4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304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304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304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304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304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304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304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304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304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304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304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305">
        <f t="shared" si="53"/>
        <v>0</v>
      </c>
      <c r="P228" s="305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82" priority="39" stopIfTrue="1">
      <formula>LEN(TRIM(A37))=0</formula>
    </cfRule>
  </conditionalFormatting>
  <conditionalFormatting sqref="A152:F157">
    <cfRule type="containsBlanks" dxfId="81" priority="32" stopIfTrue="1">
      <formula>LEN(TRIM(A152))=0</formula>
    </cfRule>
  </conditionalFormatting>
  <conditionalFormatting sqref="B21:C32">
    <cfRule type="containsBlanks" dxfId="80" priority="41" stopIfTrue="1">
      <formula>LEN(TRIM(B21))=0</formula>
    </cfRule>
  </conditionalFormatting>
  <conditionalFormatting sqref="B136:C147">
    <cfRule type="containsBlanks" dxfId="79" priority="34" stopIfTrue="1">
      <formula>LEN(TRIM(B136))=0</formula>
    </cfRule>
  </conditionalFormatting>
  <conditionalFormatting sqref="D162:D166 D167:G168 D169:F170">
    <cfRule type="containsBlanks" dxfId="78" priority="31" stopIfTrue="1">
      <formula>LEN(TRIM(D162))=0</formula>
    </cfRule>
  </conditionalFormatting>
  <conditionalFormatting sqref="D181:F182 D183:G184">
    <cfRule type="containsBlanks" dxfId="77" priority="30" stopIfTrue="1">
      <formula>LEN(TRIM(D181))=0</formula>
    </cfRule>
  </conditionalFormatting>
  <conditionalFormatting sqref="D59:G65 D66:F67 D68:J69">
    <cfRule type="containsBlanks" dxfId="76" priority="37" stopIfTrue="1">
      <formula>LEN(TRIM(D59))=0</formula>
    </cfRule>
  </conditionalFormatting>
  <conditionalFormatting sqref="D70:G76 D77:F78 D79:J80">
    <cfRule type="containsBlanks" dxfId="75" priority="36" stopIfTrue="1">
      <formula>LEN(TRIM(D70))=0</formula>
    </cfRule>
  </conditionalFormatting>
  <conditionalFormatting sqref="D81:G87 D88:F89 D90:J91">
    <cfRule type="containsBlanks" dxfId="74" priority="35" stopIfTrue="1">
      <formula>LEN(TRIM(D81))=0</formula>
    </cfRule>
  </conditionalFormatting>
  <conditionalFormatting sqref="D92:G98 D99:F100 D101:J102">
    <cfRule type="containsBlanks" dxfId="73" priority="22" stopIfTrue="1">
      <formula>LEN(TRIM(D92))=0</formula>
    </cfRule>
  </conditionalFormatting>
  <conditionalFormatting sqref="D103:G109 D110:F111 D112:J113">
    <cfRule type="containsBlanks" dxfId="72" priority="20" stopIfTrue="1">
      <formula>LEN(TRIM(D103))=0</formula>
    </cfRule>
  </conditionalFormatting>
  <conditionalFormatting sqref="D171:G180">
    <cfRule type="containsBlanks" dxfId="71" priority="8" stopIfTrue="1">
      <formula>LEN(TRIM(D171))=0</formula>
    </cfRule>
  </conditionalFormatting>
  <conditionalFormatting sqref="D188:G191 D192:F193 D194:G195">
    <cfRule type="containsBlanks" dxfId="70" priority="29" stopIfTrue="1">
      <formula>LEN(TRIM(D188))=0</formula>
    </cfRule>
  </conditionalFormatting>
  <conditionalFormatting sqref="D200:G202 D203:F204 D205:J206">
    <cfRule type="containsBlanks" dxfId="69" priority="28" stopIfTrue="1">
      <formula>LEN(TRIM(D200))=0</formula>
    </cfRule>
  </conditionalFormatting>
  <conditionalFormatting sqref="D207:G213 D214:F215 D216:J217">
    <cfRule type="containsBlanks" dxfId="68" priority="16" stopIfTrue="1">
      <formula>LEN(TRIM(D207))=0</formula>
    </cfRule>
  </conditionalFormatting>
  <conditionalFormatting sqref="D218:G224 D225:F226 D227:J228">
    <cfRule type="containsBlanks" dxfId="67" priority="14" stopIfTrue="1">
      <formula>LEN(TRIM(D218))=0</formula>
    </cfRule>
  </conditionalFormatting>
  <conditionalFormatting sqref="D47:J53 D54:F55 H54:J55 D56:J58">
    <cfRule type="containsBlanks" dxfId="66" priority="38" stopIfTrue="1">
      <formula>LEN(TRIM(D47))=0</formula>
    </cfRule>
  </conditionalFormatting>
  <conditionalFormatting sqref="D185:J187">
    <cfRule type="containsBlanks" dxfId="65" priority="6" stopIfTrue="1">
      <formula>LEN(TRIM(D185))=0</formula>
    </cfRule>
  </conditionalFormatting>
  <conditionalFormatting sqref="D196:J199">
    <cfRule type="containsBlanks" dxfId="64" priority="5" stopIfTrue="1">
      <formula>LEN(TRIM(D196))=0</formula>
    </cfRule>
  </conditionalFormatting>
  <conditionalFormatting sqref="E21:E32">
    <cfRule type="containsBlanks" dxfId="63" priority="40" stopIfTrue="1">
      <formula>LEN(TRIM(E21))=0</formula>
    </cfRule>
  </conditionalFormatting>
  <conditionalFormatting sqref="E136:E147">
    <cfRule type="containsBlanks" dxfId="62" priority="33" stopIfTrue="1">
      <formula>LEN(TRIM(E136))=0</formula>
    </cfRule>
  </conditionalFormatting>
  <conditionalFormatting sqref="E165:G166">
    <cfRule type="containsBlanks" dxfId="61" priority="10" stopIfTrue="1">
      <formula>LEN(TRIM(E165))=0</formula>
    </cfRule>
  </conditionalFormatting>
  <conditionalFormatting sqref="E162:J164">
    <cfRule type="containsBlanks" dxfId="60" priority="11" stopIfTrue="1">
      <formula>LEN(TRIM(E162))=0</formula>
    </cfRule>
  </conditionalFormatting>
  <conditionalFormatting sqref="F5:H13">
    <cfRule type="containsBlanks" dxfId="59" priority="4" stopIfTrue="1">
      <formula>LEN(TRIM(F5))=0</formula>
    </cfRule>
  </conditionalFormatting>
  <conditionalFormatting sqref="F120:H128">
    <cfRule type="containsBlanks" dxfId="58" priority="2" stopIfTrue="1">
      <formula>LEN(TRIM(F120))=0</formula>
    </cfRule>
  </conditionalFormatting>
  <conditionalFormatting sqref="H59:J67">
    <cfRule type="containsBlanks" dxfId="57" priority="27" stopIfTrue="1">
      <formula>LEN(TRIM(H59))=0</formula>
    </cfRule>
  </conditionalFormatting>
  <conditionalFormatting sqref="H70:J78">
    <cfRule type="containsBlanks" dxfId="56" priority="26" stopIfTrue="1">
      <formula>LEN(TRIM(H70))=0</formula>
    </cfRule>
  </conditionalFormatting>
  <conditionalFormatting sqref="H81:J89">
    <cfRule type="containsBlanks" dxfId="55" priority="25" stopIfTrue="1">
      <formula>LEN(TRIM(H81))=0</formula>
    </cfRule>
  </conditionalFormatting>
  <conditionalFormatting sqref="H92:J100">
    <cfRule type="containsBlanks" dxfId="54" priority="21" stopIfTrue="1">
      <formula>LEN(TRIM(H92))=0</formula>
    </cfRule>
  </conditionalFormatting>
  <conditionalFormatting sqref="H103:J111">
    <cfRule type="containsBlanks" dxfId="53" priority="17" stopIfTrue="1">
      <formula>LEN(TRIM(H103))=0</formula>
    </cfRule>
  </conditionalFormatting>
  <conditionalFormatting sqref="H165:J184">
    <cfRule type="containsBlanks" dxfId="52" priority="9" stopIfTrue="1">
      <formula>LEN(TRIM(H165))=0</formula>
    </cfRule>
  </conditionalFormatting>
  <conditionalFormatting sqref="H188:J195">
    <cfRule type="containsBlanks" dxfId="51" priority="24" stopIfTrue="1">
      <formula>LEN(TRIM(H188))=0</formula>
    </cfRule>
  </conditionalFormatting>
  <conditionalFormatting sqref="H200:J204">
    <cfRule type="containsBlanks" dxfId="50" priority="23" stopIfTrue="1">
      <formula>LEN(TRIM(H200))=0</formula>
    </cfRule>
  </conditionalFormatting>
  <conditionalFormatting sqref="H207:J215">
    <cfRule type="containsBlanks" dxfId="49" priority="15" stopIfTrue="1">
      <formula>LEN(TRIM(H207))=0</formula>
    </cfRule>
  </conditionalFormatting>
  <conditionalFormatting sqref="H218:J226">
    <cfRule type="containsBlanks" dxfId="48" priority="12" stopIfTrue="1">
      <formula>LEN(TRIM(H218))=0</formula>
    </cfRule>
  </conditionalFormatting>
  <conditionalFormatting sqref="K5:L9 K10:K13">
    <cfRule type="containsBlanks" dxfId="47" priority="3" stopIfTrue="1">
      <formula>LEN(TRIM(K5))=0</formula>
    </cfRule>
  </conditionalFormatting>
  <conditionalFormatting sqref="K120:L124 K125:K128">
    <cfRule type="containsBlanks" dxfId="46" priority="1" stopIfTrue="1">
      <formula>LEN(TRIM(K120))=0</formula>
    </cfRule>
  </conditionalFormatting>
  <conditionalFormatting sqref="L47:L113">
    <cfRule type="containsBlanks" dxfId="45" priority="18" stopIfTrue="1">
      <formula>LEN(TRIM(L47))=0</formula>
    </cfRule>
  </conditionalFormatting>
  <conditionalFormatting sqref="L162:L228">
    <cfRule type="containsBlanks" dxfId="44" priority="7" stopIfTrue="1">
      <formula>LEN(TRIM(L162))=0</formula>
    </cfRule>
  </conditionalFormatting>
  <conditionalFormatting sqref="O47:Q113">
    <cfRule type="containsBlanks" dxfId="43" priority="19" stopIfTrue="1">
      <formula>LEN(TRIM(O47))=0</formula>
    </cfRule>
  </conditionalFormatting>
  <conditionalFormatting sqref="O162:Q228">
    <cfRule type="containsBlanks" dxfId="42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B266428-FB74-4B7A-9D7A-4AE875AA4315}">
      <formula1>$V$3:$V$5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91CC-D666-4015-BA84-4E75E0FA0834}">
  <sheetPr codeName="Лист30"/>
  <dimension ref="A1:AB229"/>
  <sheetViews>
    <sheetView topLeftCell="A110" zoomScale="70" zoomScaleNormal="70" workbookViewId="0">
      <selection activeCell="A123" sqref="A123:E123"/>
    </sheetView>
  </sheetViews>
  <sheetFormatPr defaultColWidth="9.140625" defaultRowHeight="12.75"/>
  <cols>
    <col min="1" max="1" width="23" style="176" customWidth="1"/>
    <col min="2" max="2" width="10.28515625" style="176" customWidth="1"/>
    <col min="3" max="3" width="11.28515625" style="176" customWidth="1"/>
    <col min="4" max="4" width="14.28515625" style="176" customWidth="1"/>
    <col min="5" max="5" width="11.7109375" style="176" customWidth="1"/>
    <col min="6" max="6" width="26.140625" style="176" customWidth="1"/>
    <col min="7" max="7" width="18.28515625" style="176" customWidth="1"/>
    <col min="8" max="8" width="26.7109375" style="176" customWidth="1"/>
    <col min="9" max="9" width="23.5703125" style="176" customWidth="1"/>
    <col min="10" max="10" width="23.85546875" style="176" customWidth="1"/>
    <col min="11" max="11" width="24.42578125" style="176" customWidth="1"/>
    <col min="12" max="12" width="22.85546875" style="176" customWidth="1"/>
    <col min="13" max="13" width="7" style="176" customWidth="1"/>
    <col min="14" max="14" width="10.28515625" style="176" customWidth="1"/>
    <col min="15" max="15" width="15.42578125" style="176" customWidth="1"/>
    <col min="16" max="16" width="12.85546875" style="176" customWidth="1"/>
    <col min="17" max="17" width="12.7109375" style="176" customWidth="1"/>
    <col min="18" max="21" width="7.28515625" style="176" customWidth="1"/>
    <col min="22" max="27" width="8.7109375" style="176" customWidth="1"/>
    <col min="28" max="31" width="15.28515625" style="176" customWidth="1"/>
    <col min="32" max="32" width="16.140625" style="176" customWidth="1"/>
    <col min="33" max="33" width="21.7109375" style="176" customWidth="1"/>
    <col min="34" max="34" width="13.28515625" style="176" customWidth="1"/>
    <col min="35" max="16384" width="9.140625" style="176"/>
  </cols>
  <sheetData>
    <row r="1" spans="1:24" ht="15">
      <c r="A1" s="481" t="s">
        <v>10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293"/>
      <c r="S1" s="293"/>
      <c r="T1" s="293"/>
      <c r="U1" s="293"/>
    </row>
    <row r="2" spans="1:24" ht="15.75" thickBot="1">
      <c r="A2" s="482" t="s">
        <v>86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294"/>
      <c r="S2" s="294"/>
      <c r="T2" s="294"/>
      <c r="U2" s="294"/>
    </row>
    <row r="3" spans="1:24" ht="18.75" thickBot="1">
      <c r="A3" s="483" t="s">
        <v>58</v>
      </c>
      <c r="B3" s="484"/>
      <c r="C3" s="484"/>
      <c r="D3" s="484"/>
      <c r="E3" s="485"/>
      <c r="F3" s="213" t="s">
        <v>59</v>
      </c>
      <c r="G3" s="214">
        <f>SUM(J21:J32)+SUM(J136:J147)</f>
        <v>0</v>
      </c>
      <c r="H3" s="214">
        <f>SUM(K21:K32)+SUM(K136:K147)</f>
        <v>0</v>
      </c>
      <c r="I3" s="219" t="s">
        <v>45</v>
      </c>
      <c r="J3" s="220">
        <v>650</v>
      </c>
      <c r="K3" s="221" t="s">
        <v>52</v>
      </c>
      <c r="L3" s="222">
        <v>720</v>
      </c>
    </row>
    <row r="4" spans="1:24" ht="20.25" customHeight="1">
      <c r="A4" s="500" t="s">
        <v>8</v>
      </c>
      <c r="B4" s="500"/>
      <c r="C4" s="500"/>
      <c r="D4" s="500"/>
      <c r="E4" s="500"/>
      <c r="F4" s="500" t="s">
        <v>34</v>
      </c>
      <c r="G4" s="500"/>
      <c r="H4" s="500"/>
      <c r="I4" s="500" t="s">
        <v>9</v>
      </c>
      <c r="J4" s="500"/>
      <c r="K4" s="500" t="s">
        <v>16</v>
      </c>
      <c r="L4" s="500"/>
      <c r="M4" s="223"/>
      <c r="N4" s="470" t="s">
        <v>28</v>
      </c>
      <c r="O4" s="471"/>
      <c r="P4" s="471"/>
      <c r="Q4" s="471"/>
      <c r="R4" s="471"/>
      <c r="S4" s="471"/>
      <c r="T4" s="471"/>
      <c r="U4" s="472"/>
      <c r="X4" s="224"/>
    </row>
    <row r="5" spans="1:24" ht="14.25">
      <c r="A5" s="501" t="s">
        <v>61</v>
      </c>
      <c r="B5" s="502"/>
      <c r="C5" s="502"/>
      <c r="D5" s="502"/>
      <c r="E5" s="502"/>
      <c r="F5" s="496"/>
      <c r="G5" s="496"/>
      <c r="H5" s="496"/>
      <c r="I5" s="497" t="s">
        <v>165</v>
      </c>
      <c r="J5" s="497" t="s">
        <v>165</v>
      </c>
      <c r="K5" s="496"/>
      <c r="L5" s="496"/>
      <c r="N5" s="478"/>
      <c r="O5" s="444" t="s">
        <v>29</v>
      </c>
      <c r="P5" s="445"/>
      <c r="Q5" s="445"/>
      <c r="R5" s="295"/>
      <c r="S5" s="295"/>
      <c r="T5" s="295"/>
      <c r="U5" s="225"/>
      <c r="X5" s="226"/>
    </row>
    <row r="6" spans="1:24" ht="14.25">
      <c r="A6" s="501" t="s">
        <v>7</v>
      </c>
      <c r="B6" s="502"/>
      <c r="C6" s="502"/>
      <c r="D6" s="502"/>
      <c r="E6" s="503"/>
      <c r="F6" s="496"/>
      <c r="G6" s="496"/>
      <c r="H6" s="496"/>
      <c r="I6" s="497" t="s">
        <v>165</v>
      </c>
      <c r="J6" s="497" t="s">
        <v>165</v>
      </c>
      <c r="K6" s="496"/>
      <c r="L6" s="496"/>
      <c r="N6" s="479"/>
      <c r="O6" s="446"/>
      <c r="P6" s="447"/>
      <c r="Q6" s="447"/>
      <c r="R6" s="298"/>
      <c r="S6" s="298"/>
      <c r="T6" s="298"/>
      <c r="U6" s="227"/>
      <c r="X6" s="226"/>
    </row>
    <row r="7" spans="1:24" ht="16.5" customHeight="1">
      <c r="A7" s="498" t="s">
        <v>44</v>
      </c>
      <c r="B7" s="497"/>
      <c r="C7" s="497"/>
      <c r="D7" s="497"/>
      <c r="E7" s="499"/>
      <c r="F7" s="496"/>
      <c r="G7" s="496"/>
      <c r="H7" s="496"/>
      <c r="I7" s="497" t="s">
        <v>165</v>
      </c>
      <c r="J7" s="497" t="s">
        <v>165</v>
      </c>
      <c r="K7" s="496"/>
      <c r="L7" s="496"/>
      <c r="N7" s="454"/>
      <c r="O7" s="444" t="s">
        <v>30</v>
      </c>
      <c r="P7" s="445"/>
      <c r="Q7" s="456"/>
      <c r="R7" s="296"/>
      <c r="S7" s="296"/>
      <c r="T7" s="296"/>
      <c r="U7" s="225"/>
      <c r="X7" s="226"/>
    </row>
    <row r="8" spans="1:24" ht="16.5" customHeight="1" thickBot="1">
      <c r="A8" s="497" t="s">
        <v>163</v>
      </c>
      <c r="B8" s="497" t="s">
        <v>163</v>
      </c>
      <c r="C8" s="497" t="s">
        <v>163</v>
      </c>
      <c r="D8" s="497" t="s">
        <v>163</v>
      </c>
      <c r="E8" s="497" t="s">
        <v>163</v>
      </c>
      <c r="F8" s="496"/>
      <c r="G8" s="496"/>
      <c r="H8" s="496"/>
      <c r="I8" s="497" t="s">
        <v>165</v>
      </c>
      <c r="J8" s="497" t="s">
        <v>165</v>
      </c>
      <c r="K8" s="496"/>
      <c r="L8" s="496"/>
      <c r="N8" s="455"/>
      <c r="O8" s="457"/>
      <c r="P8" s="458"/>
      <c r="Q8" s="459"/>
      <c r="R8" s="297"/>
      <c r="S8" s="297"/>
      <c r="T8" s="297"/>
      <c r="U8" s="228"/>
      <c r="X8" s="226"/>
    </row>
    <row r="9" spans="1:24" ht="14.25">
      <c r="A9" s="497" t="s">
        <v>164</v>
      </c>
      <c r="B9" s="497" t="s">
        <v>164</v>
      </c>
      <c r="C9" s="497" t="s">
        <v>164</v>
      </c>
      <c r="D9" s="497" t="s">
        <v>164</v>
      </c>
      <c r="E9" s="497" t="s">
        <v>164</v>
      </c>
      <c r="F9" s="496"/>
      <c r="G9" s="496"/>
      <c r="H9" s="496"/>
      <c r="I9" s="497" t="s">
        <v>165</v>
      </c>
      <c r="J9" s="497" t="s">
        <v>165</v>
      </c>
      <c r="K9" s="496"/>
      <c r="L9" s="496"/>
      <c r="N9" s="443"/>
      <c r="O9" s="443"/>
      <c r="P9" s="460"/>
      <c r="Q9" s="460"/>
      <c r="R9" s="300"/>
      <c r="S9" s="300"/>
      <c r="T9" s="300"/>
      <c r="U9" s="300"/>
      <c r="X9" s="226"/>
    </row>
    <row r="10" spans="1:24" ht="14.45" customHeight="1">
      <c r="A10" s="497" t="s">
        <v>165</v>
      </c>
      <c r="B10" s="497"/>
      <c r="C10" s="497"/>
      <c r="D10" s="497"/>
      <c r="E10" s="497"/>
      <c r="F10" s="496"/>
      <c r="G10" s="496"/>
      <c r="H10" s="496"/>
      <c r="I10" s="497" t="s">
        <v>165</v>
      </c>
      <c r="J10" s="497" t="s">
        <v>165</v>
      </c>
      <c r="K10" s="504"/>
      <c r="L10" s="505"/>
      <c r="N10" s="299"/>
      <c r="O10" s="299"/>
      <c r="P10" s="300"/>
      <c r="Q10" s="300"/>
      <c r="R10" s="300"/>
      <c r="S10" s="300"/>
      <c r="T10" s="300"/>
      <c r="U10" s="300"/>
      <c r="X10" s="226"/>
    </row>
    <row r="11" spans="1:24" ht="14.45" customHeight="1">
      <c r="A11" s="497"/>
      <c r="B11" s="497"/>
      <c r="C11" s="497"/>
      <c r="D11" s="497"/>
      <c r="E11" s="497"/>
      <c r="F11" s="496"/>
      <c r="G11" s="496"/>
      <c r="H11" s="496"/>
      <c r="I11" s="497" t="s">
        <v>165</v>
      </c>
      <c r="J11" s="497" t="s">
        <v>165</v>
      </c>
      <c r="K11" s="504"/>
      <c r="L11" s="505"/>
      <c r="N11" s="299"/>
      <c r="O11" s="299"/>
      <c r="P11" s="300"/>
      <c r="Q11" s="300"/>
      <c r="R11" s="300"/>
      <c r="S11" s="300"/>
      <c r="T11" s="300"/>
      <c r="U11" s="300"/>
      <c r="X11" s="226"/>
    </row>
    <row r="12" spans="1:24" ht="14.45" customHeight="1">
      <c r="A12" s="497"/>
      <c r="B12" s="497"/>
      <c r="C12" s="497"/>
      <c r="D12" s="497"/>
      <c r="E12" s="497"/>
      <c r="F12" s="496"/>
      <c r="G12" s="496"/>
      <c r="H12" s="496"/>
      <c r="I12" s="497" t="s">
        <v>165</v>
      </c>
      <c r="J12" s="497" t="s">
        <v>165</v>
      </c>
      <c r="K12" s="504"/>
      <c r="L12" s="505"/>
      <c r="N12" s="299"/>
      <c r="O12" s="299"/>
      <c r="P12" s="300"/>
      <c r="Q12" s="300"/>
      <c r="R12" s="300"/>
      <c r="S12" s="300"/>
      <c r="T12" s="300"/>
      <c r="U12" s="300"/>
      <c r="X12" s="226"/>
    </row>
    <row r="13" spans="1:24" ht="14.45" customHeight="1" thickBot="1">
      <c r="A13" s="497"/>
      <c r="B13" s="497"/>
      <c r="C13" s="497"/>
      <c r="D13" s="497"/>
      <c r="E13" s="497"/>
      <c r="F13" s="496"/>
      <c r="G13" s="496"/>
      <c r="H13" s="496"/>
      <c r="I13" s="497" t="s">
        <v>165</v>
      </c>
      <c r="J13" s="497" t="s">
        <v>165</v>
      </c>
      <c r="K13" s="504"/>
      <c r="L13" s="505"/>
      <c r="N13" s="299"/>
      <c r="O13" s="299"/>
      <c r="P13" s="300"/>
      <c r="Q13" s="300"/>
      <c r="R13" s="300"/>
      <c r="S13" s="300"/>
      <c r="T13" s="300"/>
      <c r="U13" s="300"/>
      <c r="X13" s="226"/>
    </row>
    <row r="14" spans="1:24" ht="18.75" customHeight="1" thickBot="1">
      <c r="A14" s="417" t="s">
        <v>33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9"/>
      <c r="N14" s="429" t="s">
        <v>37</v>
      </c>
      <c r="O14" s="430"/>
      <c r="P14" s="430"/>
      <c r="Q14" s="430"/>
      <c r="R14" s="430"/>
      <c r="S14" s="430"/>
      <c r="T14" s="430"/>
      <c r="U14" s="430"/>
      <c r="V14" s="431"/>
      <c r="X14" s="226"/>
    </row>
    <row r="15" spans="1:24" ht="8.25" customHeight="1">
      <c r="A15" s="383" t="s">
        <v>79</v>
      </c>
      <c r="B15" s="383" t="s">
        <v>49</v>
      </c>
      <c r="C15" s="383" t="s">
        <v>50</v>
      </c>
      <c r="D15" s="383" t="s">
        <v>24</v>
      </c>
      <c r="E15" s="383" t="s">
        <v>51</v>
      </c>
      <c r="F15" s="383" t="s">
        <v>53</v>
      </c>
      <c r="G15" s="383" t="s">
        <v>48</v>
      </c>
      <c r="H15" s="383" t="s">
        <v>62</v>
      </c>
      <c r="I15" s="383" t="s">
        <v>55</v>
      </c>
      <c r="J15" s="383" t="s">
        <v>47</v>
      </c>
      <c r="K15" s="383" t="s">
        <v>35</v>
      </c>
      <c r="L15" s="379" t="s">
        <v>46</v>
      </c>
      <c r="N15" s="432" t="s">
        <v>41</v>
      </c>
      <c r="O15" s="432"/>
      <c r="P15" s="420" t="s">
        <v>42</v>
      </c>
      <c r="Q15" s="421"/>
      <c r="R15" s="421"/>
      <c r="S15" s="421"/>
      <c r="T15" s="421"/>
      <c r="U15" s="422"/>
      <c r="V15" s="432" t="s">
        <v>43</v>
      </c>
      <c r="X15" s="226"/>
    </row>
    <row r="16" spans="1:24" ht="12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2"/>
      <c r="N16" s="432"/>
      <c r="O16" s="432"/>
      <c r="P16" s="423"/>
      <c r="Q16" s="424"/>
      <c r="R16" s="424"/>
      <c r="S16" s="424"/>
      <c r="T16" s="424"/>
      <c r="U16" s="425"/>
      <c r="V16" s="432"/>
      <c r="X16" s="226"/>
    </row>
    <row r="17" spans="1:24" ht="12.7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2"/>
      <c r="N17" s="432"/>
      <c r="O17" s="432"/>
      <c r="P17" s="423"/>
      <c r="Q17" s="424"/>
      <c r="R17" s="424"/>
      <c r="S17" s="424"/>
      <c r="T17" s="424"/>
      <c r="U17" s="425"/>
      <c r="V17" s="432"/>
      <c r="X17" s="226"/>
    </row>
    <row r="18" spans="1:24" ht="3.7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2"/>
      <c r="N18" s="432"/>
      <c r="O18" s="432"/>
      <c r="P18" s="426"/>
      <c r="Q18" s="427"/>
      <c r="R18" s="427"/>
      <c r="S18" s="427"/>
      <c r="T18" s="427"/>
      <c r="U18" s="428"/>
      <c r="V18" s="432"/>
      <c r="X18" s="226"/>
    </row>
    <row r="19" spans="1:24" ht="45.75" customHeight="1" thickBot="1">
      <c r="A19" s="385"/>
      <c r="B19" s="385"/>
      <c r="C19" s="385"/>
      <c r="D19" s="384"/>
      <c r="E19" s="384"/>
      <c r="F19" s="384"/>
      <c r="G19" s="384"/>
      <c r="H19" s="384"/>
      <c r="I19" s="384"/>
      <c r="J19" s="384"/>
      <c r="K19" s="384"/>
      <c r="L19" s="382"/>
      <c r="M19" s="233"/>
      <c r="N19" s="433" t="s">
        <v>17</v>
      </c>
      <c r="O19" s="433"/>
      <c r="P19" s="194">
        <f>SUM(S47:S58)</f>
        <v>0</v>
      </c>
      <c r="Q19" s="194">
        <f>SUM(S59:S69)</f>
        <v>0</v>
      </c>
      <c r="R19" s="194">
        <f>SUM(S70:S80)</f>
        <v>0</v>
      </c>
      <c r="S19" s="194">
        <f>SUM(S81:S91)</f>
        <v>0</v>
      </c>
      <c r="T19" s="194">
        <f>SUM(S92:S102)</f>
        <v>0</v>
      </c>
      <c r="U19" s="194">
        <f>SUM(S103:S113)</f>
        <v>0</v>
      </c>
      <c r="V19" s="195">
        <f t="shared" ref="V19:V26" si="0">P19+Q19+R19+S19+T19+U19</f>
        <v>0</v>
      </c>
      <c r="X19" s="300"/>
    </row>
    <row r="20" spans="1:24" ht="14.45" customHeight="1" thickBot="1">
      <c r="A20" s="409"/>
      <c r="B20" s="409"/>
      <c r="C20" s="409"/>
      <c r="D20" s="192" t="s">
        <v>23</v>
      </c>
      <c r="E20" s="192" t="s">
        <v>31</v>
      </c>
      <c r="F20" s="192" t="s">
        <v>23</v>
      </c>
      <c r="G20" s="192"/>
      <c r="H20" s="192" t="s">
        <v>23</v>
      </c>
      <c r="I20" s="192"/>
      <c r="J20" s="192" t="s">
        <v>32</v>
      </c>
      <c r="K20" s="192" t="s">
        <v>32</v>
      </c>
      <c r="L20" s="234" t="s">
        <v>40</v>
      </c>
      <c r="N20" s="302" t="s">
        <v>18</v>
      </c>
      <c r="O20" s="302"/>
      <c r="P20" s="194">
        <f>SUM(T46:T57)</f>
        <v>0</v>
      </c>
      <c r="Q20" s="194">
        <f>SUM(T58:T68)</f>
        <v>0</v>
      </c>
      <c r="R20" s="194">
        <f>SUM(T69:T79)</f>
        <v>0</v>
      </c>
      <c r="S20" s="194">
        <f>SUM(T80:T90)</f>
        <v>0</v>
      </c>
      <c r="T20" s="194">
        <f>SUM(T91:T101)</f>
        <v>0</v>
      </c>
      <c r="U20" s="194">
        <f>SUM(T102:T112)</f>
        <v>0</v>
      </c>
      <c r="V20" s="195">
        <f t="shared" si="0"/>
        <v>0</v>
      </c>
      <c r="X20" s="300"/>
    </row>
    <row r="21" spans="1:24" ht="17.25" customHeight="1">
      <c r="A21" s="383">
        <f>A37</f>
        <v>0</v>
      </c>
      <c r="B21" s="395"/>
      <c r="C21" s="395"/>
      <c r="D21" s="397">
        <f>(C21-B21+(C21&lt;B21))*24*60</f>
        <v>0</v>
      </c>
      <c r="E21" s="399"/>
      <c r="F21" s="401">
        <f>IF(E21=0,0,(F37/J3*60))</f>
        <v>0</v>
      </c>
      <c r="G21" s="372">
        <f>IF($K21=0,0,(K21*100)/(D21*$J$3/60))</f>
        <v>0</v>
      </c>
      <c r="H21" s="401">
        <f>P19+P26</f>
        <v>0</v>
      </c>
      <c r="I21" s="372">
        <f>D21-F21-P27</f>
        <v>0</v>
      </c>
      <c r="J21" s="397">
        <f>(D21-H21)/60*E21</f>
        <v>0</v>
      </c>
      <c r="K21" s="403">
        <f>F37</f>
        <v>0</v>
      </c>
      <c r="L21" s="235">
        <f>IF($K21=0,0,K21/J21)</f>
        <v>0</v>
      </c>
      <c r="N21" s="302" t="s">
        <v>19</v>
      </c>
      <c r="O21" s="302"/>
      <c r="P21" s="194">
        <f>SUM(U46:U57)</f>
        <v>0</v>
      </c>
      <c r="Q21" s="194">
        <f>SUM(U58:U68)</f>
        <v>0</v>
      </c>
      <c r="R21" s="194">
        <f>SUM(U69:U79)</f>
        <v>0</v>
      </c>
      <c r="S21" s="194">
        <f>SUM(U80:U90)</f>
        <v>0</v>
      </c>
      <c r="T21" s="194">
        <f>SUM(U91:U101)</f>
        <v>0</v>
      </c>
      <c r="U21" s="194">
        <f>SUM(U102:U112)</f>
        <v>0</v>
      </c>
      <c r="V21" s="195">
        <f t="shared" si="0"/>
        <v>0</v>
      </c>
      <c r="W21" s="300"/>
      <c r="X21" s="300"/>
    </row>
    <row r="22" spans="1:24" ht="17.25" customHeight="1" thickBot="1">
      <c r="A22" s="409"/>
      <c r="B22" s="396"/>
      <c r="C22" s="396"/>
      <c r="D22" s="398"/>
      <c r="E22" s="400"/>
      <c r="F22" s="402"/>
      <c r="G22" s="373"/>
      <c r="H22" s="402"/>
      <c r="I22" s="373"/>
      <c r="J22" s="398"/>
      <c r="K22" s="404"/>
      <c r="L22" s="236">
        <f>K21-J21</f>
        <v>0</v>
      </c>
      <c r="N22" s="302" t="s">
        <v>20</v>
      </c>
      <c r="O22" s="302"/>
      <c r="P22" s="194">
        <f>SUM(V46:V57)</f>
        <v>0</v>
      </c>
      <c r="Q22" s="194">
        <f>SUM(V58:V68)</f>
        <v>0</v>
      </c>
      <c r="R22" s="194">
        <f>SUM(V69:V79)</f>
        <v>0</v>
      </c>
      <c r="S22" s="194">
        <f>SUM(V80:V90)</f>
        <v>0</v>
      </c>
      <c r="T22" s="194">
        <f>SUM(V91:V101)</f>
        <v>0</v>
      </c>
      <c r="U22" s="194">
        <f>SUM(V102:V112)</f>
        <v>0</v>
      </c>
      <c r="V22" s="195">
        <f t="shared" si="0"/>
        <v>0</v>
      </c>
      <c r="W22" s="300"/>
      <c r="X22" s="300"/>
    </row>
    <row r="23" spans="1:24" ht="17.25" customHeight="1">
      <c r="A23" s="383">
        <f>A38</f>
        <v>0</v>
      </c>
      <c r="B23" s="395"/>
      <c r="C23" s="395"/>
      <c r="D23" s="397">
        <f>(C23-B23+(C23&lt;B23))*24*60</f>
        <v>0</v>
      </c>
      <c r="E23" s="399"/>
      <c r="F23" s="401">
        <f>IF(E23=0,0,(F38/J3*60))</f>
        <v>0</v>
      </c>
      <c r="G23" s="372">
        <f>IF($K23=0,0,(K23*100)/(D23*$J$3/60))</f>
        <v>0</v>
      </c>
      <c r="H23" s="401">
        <f>Q19+Q26</f>
        <v>0</v>
      </c>
      <c r="I23" s="372">
        <f>D23-F23-Q27</f>
        <v>0</v>
      </c>
      <c r="J23" s="397">
        <f>(D23-H23)/60*E23</f>
        <v>0</v>
      </c>
      <c r="K23" s="403">
        <f>F38</f>
        <v>0</v>
      </c>
      <c r="L23" s="237">
        <f>IF($K23=0,0,K23/J23)</f>
        <v>0</v>
      </c>
      <c r="N23" s="302" t="s">
        <v>27</v>
      </c>
      <c r="O23" s="302"/>
      <c r="P23" s="194">
        <f>SUM(W46:W57)</f>
        <v>0</v>
      </c>
      <c r="Q23" s="194">
        <f>SUM(W58:W68)</f>
        <v>0</v>
      </c>
      <c r="R23" s="194">
        <f>SUM(W69:W79)</f>
        <v>0</v>
      </c>
      <c r="S23" s="194">
        <f>SUM(W80:W90)</f>
        <v>0</v>
      </c>
      <c r="T23" s="194">
        <f>SUM(W91:W101)</f>
        <v>0</v>
      </c>
      <c r="U23" s="194">
        <f>SUM(W102:W112)</f>
        <v>0</v>
      </c>
      <c r="V23" s="195">
        <f t="shared" si="0"/>
        <v>0</v>
      </c>
      <c r="W23" s="300"/>
      <c r="X23" s="300"/>
    </row>
    <row r="24" spans="1:24" ht="16.899999999999999" customHeight="1" thickBot="1">
      <c r="A24" s="409"/>
      <c r="B24" s="396"/>
      <c r="C24" s="396"/>
      <c r="D24" s="398"/>
      <c r="E24" s="400"/>
      <c r="F24" s="402"/>
      <c r="G24" s="373"/>
      <c r="H24" s="402"/>
      <c r="I24" s="373"/>
      <c r="J24" s="398"/>
      <c r="K24" s="404"/>
      <c r="L24" s="236">
        <f>K23-J23</f>
        <v>0</v>
      </c>
      <c r="N24" s="303" t="s">
        <v>21</v>
      </c>
      <c r="O24" s="303"/>
      <c r="P24" s="194">
        <f>SUM(X46:X57)</f>
        <v>0</v>
      </c>
      <c r="Q24" s="194">
        <f>SUM(X58:X68)</f>
        <v>0</v>
      </c>
      <c r="R24" s="194">
        <f>SUM(X69:X79)</f>
        <v>0</v>
      </c>
      <c r="S24" s="194">
        <f>SUM(X80:X90)</f>
        <v>0</v>
      </c>
      <c r="T24" s="194">
        <f>SUM(X91:X101)</f>
        <v>0</v>
      </c>
      <c r="U24" s="194">
        <f>SUM(X102:X112)</f>
        <v>0</v>
      </c>
      <c r="V24" s="195">
        <f t="shared" si="0"/>
        <v>0</v>
      </c>
      <c r="W24" s="300"/>
      <c r="X24" s="300"/>
    </row>
    <row r="25" spans="1:24" ht="16.899999999999999" customHeight="1" collapsed="1">
      <c r="A25" s="383">
        <f>A39</f>
        <v>0</v>
      </c>
      <c r="B25" s="395"/>
      <c r="C25" s="395"/>
      <c r="D25" s="397">
        <f>(C25-B25+(C25&lt;B25))*24*60</f>
        <v>0</v>
      </c>
      <c r="E25" s="399"/>
      <c r="F25" s="401">
        <f>IF(E25=0,0,(F39/J3*60))</f>
        <v>0</v>
      </c>
      <c r="G25" s="372">
        <f>IF($K25=0,0,(K25*100)/(D25*$J$3/60))</f>
        <v>0</v>
      </c>
      <c r="H25" s="401">
        <f>R19+R26</f>
        <v>0</v>
      </c>
      <c r="I25" s="372">
        <f>D25-F25-R27</f>
        <v>0</v>
      </c>
      <c r="J25" s="397">
        <f>(D25-H25)/60*E25</f>
        <v>0</v>
      </c>
      <c r="K25" s="403">
        <f>F39</f>
        <v>0</v>
      </c>
      <c r="L25" s="235">
        <f>IF($K25=0,0,K25/J25)</f>
        <v>0</v>
      </c>
      <c r="N25" s="303" t="s">
        <v>39</v>
      </c>
      <c r="O25" s="303"/>
      <c r="P25" s="194">
        <f>SUM(Y46:Y57)</f>
        <v>0</v>
      </c>
      <c r="Q25" s="194">
        <f>SUM(Y58:Y68)</f>
        <v>0</v>
      </c>
      <c r="R25" s="194">
        <f>SUM(Y69:Y79)</f>
        <v>0</v>
      </c>
      <c r="S25" s="194">
        <f>SUM(Y80:Y90)</f>
        <v>0</v>
      </c>
      <c r="T25" s="194">
        <f>SUM(Y91:Y101)</f>
        <v>0</v>
      </c>
      <c r="U25" s="194">
        <f>SUM(Y102:Y112)</f>
        <v>0</v>
      </c>
      <c r="V25" s="195">
        <f t="shared" si="0"/>
        <v>0</v>
      </c>
      <c r="W25" s="300"/>
      <c r="X25" s="300"/>
    </row>
    <row r="26" spans="1:24" ht="16.899999999999999" customHeight="1" thickBot="1">
      <c r="A26" s="409"/>
      <c r="B26" s="396"/>
      <c r="C26" s="396"/>
      <c r="D26" s="398"/>
      <c r="E26" s="400"/>
      <c r="F26" s="402"/>
      <c r="G26" s="373"/>
      <c r="H26" s="402"/>
      <c r="I26" s="373"/>
      <c r="J26" s="398"/>
      <c r="K26" s="404"/>
      <c r="L26" s="236">
        <f>K25-J25</f>
        <v>0</v>
      </c>
      <c r="N26" s="411" t="s">
        <v>22</v>
      </c>
      <c r="O26" s="411"/>
      <c r="P26" s="194">
        <f>SUM(Z46:Z57)</f>
        <v>0</v>
      </c>
      <c r="Q26" s="194">
        <f>SUM(Z58:Z68)</f>
        <v>0</v>
      </c>
      <c r="R26" s="194">
        <f>SUM(Z69:Z79)</f>
        <v>0</v>
      </c>
      <c r="S26" s="194">
        <f>SUM(Z80:Z90)</f>
        <v>0</v>
      </c>
      <c r="T26" s="194">
        <f>SUM(Z91:Z101)</f>
        <v>0</v>
      </c>
      <c r="U26" s="194">
        <f>SUM(Z102:Z112)</f>
        <v>0</v>
      </c>
      <c r="V26" s="195">
        <f t="shared" si="0"/>
        <v>0</v>
      </c>
      <c r="W26" s="300"/>
      <c r="X26" s="300"/>
    </row>
    <row r="27" spans="1:24" ht="16.899999999999999" customHeight="1" collapsed="1">
      <c r="A27" s="385">
        <f>A40</f>
        <v>0</v>
      </c>
      <c r="B27" s="412"/>
      <c r="C27" s="412"/>
      <c r="D27" s="410">
        <f>(C27-B27+(C27&lt;B27))*24*60</f>
        <v>0</v>
      </c>
      <c r="E27" s="413"/>
      <c r="F27" s="414">
        <f>IF(E27=0,0,(F40/J3*60))</f>
        <v>0</v>
      </c>
      <c r="G27" s="372">
        <f>IF($K27=0,0,(K27*100)/(D27*$J$3/60))</f>
        <v>0</v>
      </c>
      <c r="H27" s="414">
        <f>S19+S26</f>
        <v>0</v>
      </c>
      <c r="I27" s="415">
        <f>D27-F27-S27</f>
        <v>0</v>
      </c>
      <c r="J27" s="410">
        <f>(D27-H27)/60*E27</f>
        <v>0</v>
      </c>
      <c r="K27" s="403">
        <f>F40</f>
        <v>0</v>
      </c>
      <c r="L27" s="235">
        <f>IF($K27=0,0,K27/J27)</f>
        <v>0</v>
      </c>
      <c r="N27" s="416" t="s">
        <v>15</v>
      </c>
      <c r="O27" s="416"/>
      <c r="P27" s="195">
        <f t="shared" ref="P27:U27" si="1">SUM(P18:P26)</f>
        <v>0</v>
      </c>
      <c r="Q27" s="195">
        <f t="shared" si="1"/>
        <v>0</v>
      </c>
      <c r="R27" s="195">
        <f t="shared" si="1"/>
        <v>0</v>
      </c>
      <c r="S27" s="195">
        <f t="shared" si="1"/>
        <v>0</v>
      </c>
      <c r="T27" s="195">
        <f t="shared" si="1"/>
        <v>0</v>
      </c>
      <c r="U27" s="195">
        <f t="shared" si="1"/>
        <v>0</v>
      </c>
      <c r="V27" s="195">
        <f>P27+Q27+R27+S27+T27+U27</f>
        <v>0</v>
      </c>
      <c r="W27" s="300"/>
      <c r="X27" s="300"/>
    </row>
    <row r="28" spans="1:24" ht="16.899999999999999" customHeight="1" thickBot="1">
      <c r="A28" s="409"/>
      <c r="B28" s="396"/>
      <c r="C28" s="396"/>
      <c r="D28" s="398"/>
      <c r="E28" s="400"/>
      <c r="F28" s="402"/>
      <c r="G28" s="373"/>
      <c r="H28" s="402"/>
      <c r="I28" s="373"/>
      <c r="J28" s="398"/>
      <c r="K28" s="404"/>
      <c r="L28" s="236">
        <f>K27-J27</f>
        <v>0</v>
      </c>
      <c r="N28" s="416"/>
      <c r="O28" s="416"/>
      <c r="P28" s="195"/>
      <c r="Q28" s="195"/>
      <c r="R28" s="195"/>
      <c r="S28" s="195"/>
      <c r="T28" s="195"/>
      <c r="U28" s="195"/>
      <c r="V28" s="195"/>
      <c r="W28" s="300"/>
      <c r="X28" s="300"/>
    </row>
    <row r="29" spans="1:24" ht="16.899999999999999" customHeight="1">
      <c r="A29" s="383">
        <f>A41</f>
        <v>0</v>
      </c>
      <c r="B29" s="395"/>
      <c r="C29" s="395"/>
      <c r="D29" s="397">
        <f>(C29-B29+(C29&lt;B29))*24*60</f>
        <v>0</v>
      </c>
      <c r="E29" s="399"/>
      <c r="F29" s="401">
        <f>IF(E29=0,0,(F41/J3*60))</f>
        <v>0</v>
      </c>
      <c r="G29" s="372">
        <f>IF($K29=0,0,(K29*100)/(D29*$J$3/60))</f>
        <v>0</v>
      </c>
      <c r="H29" s="401">
        <f>T19+T26</f>
        <v>0</v>
      </c>
      <c r="I29" s="372">
        <f>D29-F29-T27</f>
        <v>0</v>
      </c>
      <c r="J29" s="397">
        <f>(D29-H29)/60*E29</f>
        <v>0</v>
      </c>
      <c r="K29" s="403">
        <f>F41</f>
        <v>0</v>
      </c>
      <c r="L29" s="235">
        <f>IF($K29=0,0,K29/J29)</f>
        <v>0</v>
      </c>
      <c r="V29" s="300"/>
      <c r="W29" s="300"/>
      <c r="X29" s="300"/>
    </row>
    <row r="30" spans="1:24" ht="16.899999999999999" customHeight="1" thickBot="1">
      <c r="A30" s="409"/>
      <c r="B30" s="396"/>
      <c r="C30" s="396"/>
      <c r="D30" s="398"/>
      <c r="E30" s="400"/>
      <c r="F30" s="402"/>
      <c r="G30" s="373"/>
      <c r="H30" s="402"/>
      <c r="I30" s="373"/>
      <c r="J30" s="398"/>
      <c r="K30" s="404"/>
      <c r="L30" s="236">
        <f>K29-J29</f>
        <v>0</v>
      </c>
      <c r="V30" s="300"/>
      <c r="W30" s="300"/>
      <c r="X30" s="300"/>
    </row>
    <row r="31" spans="1:24" ht="16.899999999999999" customHeight="1">
      <c r="A31" s="383">
        <f>A42</f>
        <v>0</v>
      </c>
      <c r="B31" s="395"/>
      <c r="C31" s="395"/>
      <c r="D31" s="397">
        <f>(C31-B31+(C31&lt;B31))*24*60</f>
        <v>0</v>
      </c>
      <c r="E31" s="399"/>
      <c r="F31" s="401">
        <f>IF(E31=0,0,(F42/J3*60))</f>
        <v>0</v>
      </c>
      <c r="G31" s="372">
        <f>IF($K31=0,0,(K31*100)/(D31*$J$3/60))</f>
        <v>0</v>
      </c>
      <c r="H31" s="401">
        <f>U19+U26</f>
        <v>0</v>
      </c>
      <c r="I31" s="372">
        <f>D31-F31-U27</f>
        <v>0</v>
      </c>
      <c r="J31" s="397">
        <f>(D31-H31)/60*E31</f>
        <v>0</v>
      </c>
      <c r="K31" s="403">
        <f>F42</f>
        <v>0</v>
      </c>
      <c r="L31" s="235">
        <f>IF($K31=0,0,K31/J31)</f>
        <v>0</v>
      </c>
      <c r="V31" s="300"/>
      <c r="W31" s="300"/>
      <c r="X31" s="300"/>
    </row>
    <row r="32" spans="1:24" ht="16.899999999999999" customHeight="1" thickBot="1">
      <c r="A32" s="409"/>
      <c r="B32" s="396"/>
      <c r="C32" s="396"/>
      <c r="D32" s="398"/>
      <c r="E32" s="400"/>
      <c r="F32" s="402"/>
      <c r="G32" s="373"/>
      <c r="H32" s="402"/>
      <c r="I32" s="373"/>
      <c r="J32" s="398"/>
      <c r="K32" s="404"/>
      <c r="L32" s="238">
        <f>K31-J31</f>
        <v>0</v>
      </c>
      <c r="V32" s="300"/>
      <c r="W32" s="300"/>
      <c r="X32" s="300"/>
    </row>
    <row r="33" spans="1:28" s="239" customFormat="1" ht="17.25" customHeight="1">
      <c r="A33" s="389" t="s">
        <v>36</v>
      </c>
      <c r="B33" s="389"/>
      <c r="C33" s="389"/>
      <c r="D33" s="389"/>
      <c r="E33" s="389"/>
      <c r="F33" s="389"/>
      <c r="G33" s="389"/>
      <c r="H33" s="389"/>
      <c r="I33" s="390"/>
      <c r="J33" s="301" t="s">
        <v>77</v>
      </c>
      <c r="K33" s="275" t="s">
        <v>78</v>
      </c>
      <c r="L33" s="393">
        <f>IF($K34=0,0,K34/J34)</f>
        <v>0</v>
      </c>
      <c r="N33" s="176"/>
      <c r="O33" s="176"/>
      <c r="P33" s="176"/>
      <c r="Q33" s="176"/>
      <c r="R33" s="176"/>
      <c r="S33" s="176"/>
      <c r="T33" s="176"/>
      <c r="U33" s="176"/>
      <c r="V33" s="300"/>
      <c r="W33" s="240"/>
      <c r="X33" s="240"/>
    </row>
    <row r="34" spans="1:28" ht="17.25" customHeight="1" thickBot="1">
      <c r="A34" s="391"/>
      <c r="B34" s="391"/>
      <c r="C34" s="391"/>
      <c r="D34" s="391"/>
      <c r="E34" s="391"/>
      <c r="F34" s="391"/>
      <c r="G34" s="391"/>
      <c r="H34" s="391"/>
      <c r="I34" s="392"/>
      <c r="J34" s="276">
        <f>J21+J23+J25+J27+J29+J31</f>
        <v>0</v>
      </c>
      <c r="K34" s="275">
        <f>K21+K23+K25+K27+K29+K31</f>
        <v>0</v>
      </c>
      <c r="L34" s="394"/>
      <c r="M34" s="300"/>
      <c r="V34" s="300"/>
      <c r="W34" s="300"/>
      <c r="X34" s="300"/>
    </row>
    <row r="35" spans="1:28" ht="17.25" customHeight="1">
      <c r="A35" s="377" t="s">
        <v>11</v>
      </c>
      <c r="B35" s="378"/>
      <c r="C35" s="378"/>
      <c r="D35" s="378"/>
      <c r="E35" s="379"/>
      <c r="F35" s="383" t="s">
        <v>74</v>
      </c>
      <c r="G35" s="383" t="s">
        <v>76</v>
      </c>
      <c r="H35" s="386"/>
      <c r="I35" s="196"/>
      <c r="J35" s="197"/>
      <c r="K35" s="198"/>
      <c r="L35" s="386" t="s">
        <v>54</v>
      </c>
      <c r="M35" s="405"/>
      <c r="V35" s="300"/>
      <c r="W35" s="241"/>
      <c r="X35" s="241"/>
    </row>
    <row r="36" spans="1:28" ht="17.25" customHeight="1" thickBot="1">
      <c r="A36" s="380"/>
      <c r="B36" s="381"/>
      <c r="C36" s="381"/>
      <c r="D36" s="381"/>
      <c r="E36" s="382"/>
      <c r="F36" s="384"/>
      <c r="G36" s="385"/>
      <c r="H36" s="388"/>
      <c r="I36" s="252"/>
      <c r="J36" s="253"/>
      <c r="K36" s="250"/>
      <c r="L36" s="388"/>
      <c r="M36" s="405"/>
      <c r="V36" s="300"/>
      <c r="W36" s="241"/>
      <c r="X36" s="241"/>
    </row>
    <row r="37" spans="1:28" ht="15.75" thickBot="1">
      <c r="A37" s="406"/>
      <c r="B37" s="407"/>
      <c r="C37" s="407"/>
      <c r="D37" s="407"/>
      <c r="E37" s="408"/>
      <c r="F37" s="216"/>
      <c r="G37" s="254"/>
      <c r="H37" s="255"/>
      <c r="I37" s="256"/>
      <c r="J37" s="257"/>
      <c r="K37" s="258">
        <f>G37</f>
        <v>0</v>
      </c>
      <c r="L37" s="242"/>
      <c r="M37" s="243"/>
      <c r="V37" s="300"/>
      <c r="W37" s="300"/>
      <c r="X37" s="300"/>
    </row>
    <row r="38" spans="1:28" ht="13.5" customHeight="1" thickBot="1">
      <c r="A38" s="374"/>
      <c r="B38" s="375"/>
      <c r="C38" s="375"/>
      <c r="D38" s="375"/>
      <c r="E38" s="376"/>
      <c r="F38" s="216"/>
      <c r="G38" s="259"/>
      <c r="H38" s="244"/>
      <c r="I38" s="245"/>
      <c r="J38" s="246"/>
      <c r="K38" s="193">
        <f t="shared" ref="K38:K42" si="2">G38</f>
        <v>0</v>
      </c>
      <c r="L38" s="218"/>
      <c r="M38" s="243"/>
      <c r="V38" s="300"/>
      <c r="W38" s="300"/>
      <c r="X38" s="300"/>
    </row>
    <row r="39" spans="1:28" ht="13.5" customHeight="1" thickBot="1">
      <c r="A39" s="374"/>
      <c r="B39" s="375"/>
      <c r="C39" s="375"/>
      <c r="D39" s="375"/>
      <c r="E39" s="376"/>
      <c r="F39" s="216"/>
      <c r="G39" s="259"/>
      <c r="H39" s="244"/>
      <c r="I39" s="245"/>
      <c r="J39" s="246"/>
      <c r="K39" s="193">
        <f t="shared" si="2"/>
        <v>0</v>
      </c>
      <c r="L39" s="218"/>
      <c r="M39" s="243"/>
      <c r="V39" s="300"/>
      <c r="W39" s="300"/>
      <c r="X39" s="300"/>
    </row>
    <row r="40" spans="1:28" ht="13.5" customHeight="1" thickBot="1">
      <c r="A40" s="374"/>
      <c r="B40" s="375"/>
      <c r="C40" s="375"/>
      <c r="D40" s="375"/>
      <c r="E40" s="376"/>
      <c r="F40" s="216"/>
      <c r="G40" s="259"/>
      <c r="H40" s="244"/>
      <c r="I40" s="245"/>
      <c r="J40" s="246"/>
      <c r="K40" s="193">
        <f t="shared" si="2"/>
        <v>0</v>
      </c>
      <c r="L40" s="218"/>
      <c r="M40" s="243"/>
      <c r="V40" s="300"/>
      <c r="W40" s="300"/>
      <c r="X40" s="300"/>
    </row>
    <row r="41" spans="1:28" ht="13.5" customHeight="1" thickBot="1">
      <c r="A41" s="374"/>
      <c r="B41" s="375"/>
      <c r="C41" s="375"/>
      <c r="D41" s="375"/>
      <c r="E41" s="376"/>
      <c r="F41" s="216"/>
      <c r="G41" s="259"/>
      <c r="H41" s="244"/>
      <c r="I41" s="245"/>
      <c r="J41" s="246"/>
      <c r="K41" s="193">
        <f t="shared" si="2"/>
        <v>0</v>
      </c>
      <c r="L41" s="218"/>
      <c r="M41" s="243"/>
      <c r="V41" s="300"/>
      <c r="W41" s="300"/>
      <c r="X41" s="300"/>
    </row>
    <row r="42" spans="1:28" ht="13.5" customHeight="1" thickBot="1">
      <c r="A42" s="357"/>
      <c r="B42" s="358"/>
      <c r="C42" s="358"/>
      <c r="D42" s="358"/>
      <c r="E42" s="359"/>
      <c r="F42" s="216"/>
      <c r="G42" s="260"/>
      <c r="H42" s="261"/>
      <c r="I42" s="262"/>
      <c r="J42" s="263"/>
      <c r="K42" s="264">
        <f t="shared" si="2"/>
        <v>0</v>
      </c>
      <c r="L42" s="265"/>
      <c r="M42" s="243"/>
      <c r="V42" s="300"/>
      <c r="W42" s="300"/>
      <c r="X42" s="300"/>
    </row>
    <row r="43" spans="1:28" ht="13.5" thickBot="1">
      <c r="A43" s="360" t="s">
        <v>75</v>
      </c>
      <c r="B43" s="361"/>
      <c r="C43" s="361"/>
      <c r="D43" s="361"/>
      <c r="E43" s="361"/>
      <c r="F43" s="362"/>
      <c r="G43" s="361"/>
      <c r="H43" s="361"/>
      <c r="I43" s="361"/>
      <c r="J43" s="363"/>
      <c r="K43" s="251">
        <f>SUM(K37:K42)</f>
        <v>0</v>
      </c>
      <c r="L43" s="251">
        <f>SUM(L38+L38)</f>
        <v>0</v>
      </c>
      <c r="M43" s="247"/>
      <c r="V43" s="300"/>
    </row>
    <row r="44" spans="1:28" ht="12.75" customHeight="1" thickBot="1"/>
    <row r="45" spans="1:28" ht="12.75" customHeight="1" thickBot="1">
      <c r="A45" s="351" t="s">
        <v>11</v>
      </c>
      <c r="B45" s="351" t="s">
        <v>57</v>
      </c>
      <c r="C45" s="364"/>
      <c r="D45" s="349" t="s">
        <v>56</v>
      </c>
      <c r="E45" s="364" t="s">
        <v>1</v>
      </c>
      <c r="F45" s="352" t="s">
        <v>6</v>
      </c>
      <c r="G45" s="353"/>
      <c r="H45" s="349" t="s">
        <v>5</v>
      </c>
      <c r="I45" s="370" t="s">
        <v>12</v>
      </c>
      <c r="J45" s="371"/>
      <c r="K45" s="349" t="s">
        <v>38</v>
      </c>
      <c r="L45" s="351" t="s">
        <v>0</v>
      </c>
      <c r="M45" s="352"/>
      <c r="N45" s="353"/>
      <c r="O45" s="349" t="s">
        <v>4</v>
      </c>
      <c r="P45" s="349" t="s">
        <v>2</v>
      </c>
      <c r="Q45" s="349" t="s">
        <v>3</v>
      </c>
      <c r="S45" s="346" t="s">
        <v>26</v>
      </c>
      <c r="T45" s="347"/>
      <c r="U45" s="347"/>
      <c r="V45" s="347"/>
      <c r="W45" s="347"/>
      <c r="X45" s="347"/>
      <c r="Y45" s="347"/>
      <c r="Z45" s="348"/>
    </row>
    <row r="46" spans="1:28" s="223" customFormat="1" ht="25.5" customHeight="1" thickBot="1">
      <c r="A46" s="354"/>
      <c r="B46" s="354"/>
      <c r="C46" s="365"/>
      <c r="D46" s="350"/>
      <c r="E46" s="366"/>
      <c r="F46" s="367"/>
      <c r="G46" s="368"/>
      <c r="H46" s="369"/>
      <c r="I46" s="203" t="s">
        <v>13</v>
      </c>
      <c r="J46" s="204" t="s">
        <v>14</v>
      </c>
      <c r="K46" s="350"/>
      <c r="L46" s="354"/>
      <c r="M46" s="355"/>
      <c r="N46" s="356"/>
      <c r="O46" s="350"/>
      <c r="P46" s="350"/>
      <c r="Q46" s="350"/>
      <c r="R46" s="176"/>
      <c r="S46" s="208" t="s">
        <v>25</v>
      </c>
      <c r="T46" s="208" t="s">
        <v>18</v>
      </c>
      <c r="U46" s="208" t="s">
        <v>19</v>
      </c>
      <c r="V46" s="208" t="s">
        <v>20</v>
      </c>
      <c r="W46" s="208" t="s">
        <v>27</v>
      </c>
      <c r="X46" s="208" t="s">
        <v>21</v>
      </c>
      <c r="Y46" s="208" t="s">
        <v>39</v>
      </c>
      <c r="Z46" s="208" t="s">
        <v>22</v>
      </c>
      <c r="AA46" s="176"/>
    </row>
    <row r="47" spans="1:28" s="248" customFormat="1" ht="29.25" customHeight="1">
      <c r="A47" s="328">
        <f>A37</f>
        <v>0</v>
      </c>
      <c r="B47" s="199">
        <f>B21</f>
        <v>0</v>
      </c>
      <c r="C47" s="199">
        <f>B47+1/24</f>
        <v>4.1666666666666664E-2</v>
      </c>
      <c r="D47" s="177"/>
      <c r="E47" s="306"/>
      <c r="F47" s="331"/>
      <c r="G47" s="332"/>
      <c r="H47" s="178"/>
      <c r="I47" s="179"/>
      <c r="J47" s="179"/>
      <c r="K47" s="205">
        <f>(J47-I47+(J47&lt;I47))*24*60</f>
        <v>0</v>
      </c>
      <c r="L47" s="333"/>
      <c r="M47" s="334"/>
      <c r="N47" s="335"/>
      <c r="O47" s="211">
        <f t="shared" ref="O47:O110" si="3">IF(H47=$V$5,$F$7,"")</f>
        <v>0</v>
      </c>
      <c r="P47" s="306"/>
      <c r="Q47" s="180"/>
      <c r="R47" s="176"/>
      <c r="S47" s="209">
        <f>IF($H47="ПЛАНОВЫЕ",$K47,0)</f>
        <v>0</v>
      </c>
      <c r="T47" s="209">
        <f>IF($H47="ПРОИЗВОДСТВЕННЫЕ",$K47,0)</f>
        <v>0</v>
      </c>
      <c r="U47" s="209">
        <f>IF($H47="ТЕХНИЧЕСКИЕ",$K47,0)</f>
        <v>0</v>
      </c>
      <c r="V47" s="209">
        <f>IF($H47="ТЕХНОЛОГИЧЕСКИЕ",$K47,0)</f>
        <v>0</v>
      </c>
      <c r="W47" s="209">
        <f>IF($H47="ЛАБОРАТОРНЫЕ",$K47,0)</f>
        <v>0</v>
      </c>
      <c r="X47" s="209">
        <f>IF($H47="СЫРЬЕВЫЕ",$K47,0)</f>
        <v>0</v>
      </c>
      <c r="Y47" s="209">
        <f>IF($H47="ЛОГИСТИЧЕСКИЕ",$K47,0)</f>
        <v>0</v>
      </c>
      <c r="Z47" s="209">
        <f>IF($H47="ОБЩЕЗАВОДСКИЕ",$K47,0)</f>
        <v>0</v>
      </c>
      <c r="AB47" s="249"/>
    </row>
    <row r="48" spans="1:28" s="248" customFormat="1" ht="29.25" customHeight="1">
      <c r="A48" s="329"/>
      <c r="B48" s="200">
        <f>C47</f>
        <v>4.1666666666666664E-2</v>
      </c>
      <c r="C48" s="200">
        <f>B48+1/24</f>
        <v>8.3333333333333329E-2</v>
      </c>
      <c r="D48" s="181"/>
      <c r="E48" s="304"/>
      <c r="F48" s="336"/>
      <c r="G48" s="337"/>
      <c r="H48" s="182"/>
      <c r="I48" s="183"/>
      <c r="J48" s="183"/>
      <c r="K48" s="206">
        <f t="shared" ref="K48:K111" si="4">(J48-I48+(J48&lt;I48))*24*60</f>
        <v>0</v>
      </c>
      <c r="L48" s="338"/>
      <c r="M48" s="339"/>
      <c r="N48" s="340"/>
      <c r="O48" s="212">
        <f t="shared" si="3"/>
        <v>0</v>
      </c>
      <c r="P48" s="304"/>
      <c r="Q48" s="184"/>
      <c r="R48" s="176"/>
      <c r="S48" s="209">
        <f t="shared" ref="S48:S111" si="5">IF($H48="ПЛАНОВЫЕ",$K48,0)</f>
        <v>0</v>
      </c>
      <c r="T48" s="209">
        <f t="shared" ref="T48:T111" si="6">IF($H48="ПРОИЗВОДСТВЕННЫЕ",$K48,0)</f>
        <v>0</v>
      </c>
      <c r="U48" s="209">
        <f t="shared" ref="U48:U111" si="7">IF($H48="ТЕХНИЧЕСКИЕ",$K48,0)</f>
        <v>0</v>
      </c>
      <c r="V48" s="209">
        <f t="shared" ref="V48:V111" si="8">IF($H48="ТЕХНОЛОГИЧЕСКИЕ",$K48,0)</f>
        <v>0</v>
      </c>
      <c r="W48" s="209">
        <f t="shared" ref="W48:W111" si="9">IF($H48="ЛАБОРАТОРНЫЕ",$K48,0)</f>
        <v>0</v>
      </c>
      <c r="X48" s="209">
        <f t="shared" ref="X48:X111" si="10">IF($H48="СЫРЬЕВЫЕ",$K48,0)</f>
        <v>0</v>
      </c>
      <c r="Y48" s="209">
        <f t="shared" ref="Y48:Y111" si="11">IF($H48="ЛОГИСТИЧЕСКИЕ",$K48,0)</f>
        <v>0</v>
      </c>
      <c r="Z48" s="209">
        <f t="shared" ref="Z48:Z111" si="12">IF($H48="ОБЩЕЗАВОДСКИЕ",$K48,0)</f>
        <v>0</v>
      </c>
      <c r="AB48" s="249"/>
    </row>
    <row r="49" spans="1:28" s="248" customFormat="1" ht="29.25" customHeight="1">
      <c r="A49" s="329"/>
      <c r="B49" s="200">
        <f t="shared" ref="B49:B58" si="13">C48</f>
        <v>8.3333333333333329E-2</v>
      </c>
      <c r="C49" s="200">
        <f t="shared" ref="C49:C58" si="14">B49+1/24</f>
        <v>0.125</v>
      </c>
      <c r="D49" s="181"/>
      <c r="E49" s="304"/>
      <c r="F49" s="341"/>
      <c r="G49" s="341"/>
      <c r="H49" s="182"/>
      <c r="I49" s="183"/>
      <c r="J49" s="183"/>
      <c r="K49" s="206">
        <f t="shared" si="4"/>
        <v>0</v>
      </c>
      <c r="L49" s="338"/>
      <c r="M49" s="339"/>
      <c r="N49" s="340"/>
      <c r="O49" s="212">
        <f t="shared" si="3"/>
        <v>0</v>
      </c>
      <c r="P49" s="304"/>
      <c r="Q49" s="184"/>
      <c r="R49" s="176"/>
      <c r="S49" s="209">
        <f t="shared" si="5"/>
        <v>0</v>
      </c>
      <c r="T49" s="209">
        <f t="shared" si="6"/>
        <v>0</v>
      </c>
      <c r="U49" s="209">
        <f t="shared" si="7"/>
        <v>0</v>
      </c>
      <c r="V49" s="209">
        <f t="shared" si="8"/>
        <v>0</v>
      </c>
      <c r="W49" s="209">
        <f t="shared" si="9"/>
        <v>0</v>
      </c>
      <c r="X49" s="209">
        <f t="shared" si="10"/>
        <v>0</v>
      </c>
      <c r="Y49" s="209">
        <f t="shared" si="11"/>
        <v>0</v>
      </c>
      <c r="Z49" s="209">
        <f t="shared" si="12"/>
        <v>0</v>
      </c>
      <c r="AB49" s="249"/>
    </row>
    <row r="50" spans="1:28" s="248" customFormat="1" ht="29.25" customHeight="1">
      <c r="A50" s="329"/>
      <c r="B50" s="200">
        <f t="shared" si="13"/>
        <v>0.125</v>
      </c>
      <c r="C50" s="200">
        <f t="shared" si="14"/>
        <v>0.16666666666666666</v>
      </c>
      <c r="D50" s="181"/>
      <c r="E50" s="304"/>
      <c r="F50" s="341"/>
      <c r="G50" s="341"/>
      <c r="H50" s="182"/>
      <c r="I50" s="183"/>
      <c r="J50" s="183"/>
      <c r="K50" s="206">
        <f t="shared" si="4"/>
        <v>0</v>
      </c>
      <c r="L50" s="338"/>
      <c r="M50" s="339"/>
      <c r="N50" s="340"/>
      <c r="O50" s="212">
        <f t="shared" si="3"/>
        <v>0</v>
      </c>
      <c r="P50" s="304"/>
      <c r="Q50" s="184"/>
      <c r="R50" s="176"/>
      <c r="S50" s="209">
        <f t="shared" si="5"/>
        <v>0</v>
      </c>
      <c r="T50" s="209">
        <f t="shared" si="6"/>
        <v>0</v>
      </c>
      <c r="U50" s="209">
        <f t="shared" si="7"/>
        <v>0</v>
      </c>
      <c r="V50" s="209">
        <f t="shared" si="8"/>
        <v>0</v>
      </c>
      <c r="W50" s="209">
        <f t="shared" si="9"/>
        <v>0</v>
      </c>
      <c r="X50" s="209">
        <f t="shared" si="10"/>
        <v>0</v>
      </c>
      <c r="Y50" s="209">
        <f t="shared" si="11"/>
        <v>0</v>
      </c>
      <c r="Z50" s="209">
        <f t="shared" si="12"/>
        <v>0</v>
      </c>
      <c r="AB50" s="249"/>
    </row>
    <row r="51" spans="1:28" s="248" customFormat="1" ht="29.25" customHeight="1">
      <c r="A51" s="329"/>
      <c r="B51" s="200">
        <f t="shared" si="13"/>
        <v>0.16666666666666666</v>
      </c>
      <c r="C51" s="200">
        <f t="shared" si="14"/>
        <v>0.20833333333333331</v>
      </c>
      <c r="D51" s="181"/>
      <c r="E51" s="304"/>
      <c r="F51" s="341"/>
      <c r="G51" s="341"/>
      <c r="H51" s="182"/>
      <c r="I51" s="183"/>
      <c r="J51" s="183"/>
      <c r="K51" s="206">
        <f t="shared" si="4"/>
        <v>0</v>
      </c>
      <c r="L51" s="338"/>
      <c r="M51" s="339"/>
      <c r="N51" s="340"/>
      <c r="O51" s="212">
        <f t="shared" si="3"/>
        <v>0</v>
      </c>
      <c r="P51" s="304"/>
      <c r="Q51" s="184"/>
      <c r="R51" s="176"/>
      <c r="S51" s="209">
        <f t="shared" si="5"/>
        <v>0</v>
      </c>
      <c r="T51" s="209">
        <f t="shared" si="6"/>
        <v>0</v>
      </c>
      <c r="U51" s="209">
        <f t="shared" si="7"/>
        <v>0</v>
      </c>
      <c r="V51" s="209">
        <f t="shared" si="8"/>
        <v>0</v>
      </c>
      <c r="W51" s="209">
        <f t="shared" si="9"/>
        <v>0</v>
      </c>
      <c r="X51" s="209">
        <f t="shared" si="10"/>
        <v>0</v>
      </c>
      <c r="Y51" s="209">
        <f t="shared" si="11"/>
        <v>0</v>
      </c>
      <c r="Z51" s="209">
        <f t="shared" si="12"/>
        <v>0</v>
      </c>
      <c r="AB51" s="249"/>
    </row>
    <row r="52" spans="1:28" s="248" customFormat="1" ht="29.25" customHeight="1">
      <c r="A52" s="329"/>
      <c r="B52" s="200">
        <f t="shared" si="13"/>
        <v>0.20833333333333331</v>
      </c>
      <c r="C52" s="200">
        <f t="shared" si="14"/>
        <v>0.24999999999999997</v>
      </c>
      <c r="D52" s="181"/>
      <c r="E52" s="304"/>
      <c r="F52" s="341"/>
      <c r="G52" s="341"/>
      <c r="H52" s="182"/>
      <c r="I52" s="183"/>
      <c r="J52" s="183"/>
      <c r="K52" s="206">
        <f t="shared" si="4"/>
        <v>0</v>
      </c>
      <c r="L52" s="338"/>
      <c r="M52" s="339"/>
      <c r="N52" s="340"/>
      <c r="O52" s="212">
        <f t="shared" si="3"/>
        <v>0</v>
      </c>
      <c r="P52" s="304"/>
      <c r="Q52" s="184"/>
      <c r="R52" s="176"/>
      <c r="S52" s="209">
        <f t="shared" si="5"/>
        <v>0</v>
      </c>
      <c r="T52" s="209">
        <f t="shared" si="6"/>
        <v>0</v>
      </c>
      <c r="U52" s="209">
        <f t="shared" si="7"/>
        <v>0</v>
      </c>
      <c r="V52" s="209">
        <f t="shared" si="8"/>
        <v>0</v>
      </c>
      <c r="W52" s="209">
        <f t="shared" si="9"/>
        <v>0</v>
      </c>
      <c r="X52" s="209">
        <f t="shared" si="10"/>
        <v>0</v>
      </c>
      <c r="Y52" s="209">
        <f t="shared" si="11"/>
        <v>0</v>
      </c>
      <c r="Z52" s="209">
        <f t="shared" si="12"/>
        <v>0</v>
      </c>
      <c r="AB52" s="249"/>
    </row>
    <row r="53" spans="1:28" s="248" customFormat="1" ht="29.25" customHeight="1">
      <c r="A53" s="329"/>
      <c r="B53" s="200">
        <f t="shared" si="13"/>
        <v>0.24999999999999997</v>
      </c>
      <c r="C53" s="200">
        <f t="shared" si="14"/>
        <v>0.29166666666666663</v>
      </c>
      <c r="D53" s="181"/>
      <c r="E53" s="185"/>
      <c r="F53" s="341"/>
      <c r="G53" s="341"/>
      <c r="H53" s="182"/>
      <c r="I53" s="183"/>
      <c r="J53" s="183"/>
      <c r="K53" s="206">
        <f t="shared" si="4"/>
        <v>0</v>
      </c>
      <c r="L53" s="338"/>
      <c r="M53" s="339"/>
      <c r="N53" s="340"/>
      <c r="O53" s="212">
        <f t="shared" si="3"/>
        <v>0</v>
      </c>
      <c r="P53" s="304"/>
      <c r="Q53" s="184"/>
      <c r="R53" s="176"/>
      <c r="S53" s="209">
        <f t="shared" si="5"/>
        <v>0</v>
      </c>
      <c r="T53" s="209">
        <f t="shared" si="6"/>
        <v>0</v>
      </c>
      <c r="U53" s="209">
        <f t="shared" si="7"/>
        <v>0</v>
      </c>
      <c r="V53" s="209">
        <f t="shared" si="8"/>
        <v>0</v>
      </c>
      <c r="W53" s="209">
        <f t="shared" si="9"/>
        <v>0</v>
      </c>
      <c r="X53" s="209">
        <f t="shared" si="10"/>
        <v>0</v>
      </c>
      <c r="Y53" s="209">
        <f t="shared" si="11"/>
        <v>0</v>
      </c>
      <c r="Z53" s="209">
        <f t="shared" si="12"/>
        <v>0</v>
      </c>
      <c r="AB53" s="249"/>
    </row>
    <row r="54" spans="1:28" s="248" customFormat="1" ht="29.25" customHeight="1">
      <c r="A54" s="329"/>
      <c r="B54" s="200">
        <f t="shared" si="13"/>
        <v>0.29166666666666663</v>
      </c>
      <c r="C54" s="200">
        <f t="shared" si="14"/>
        <v>0.33333333333333331</v>
      </c>
      <c r="D54" s="181"/>
      <c r="E54" s="185"/>
      <c r="F54" s="336"/>
      <c r="G54" s="337"/>
      <c r="H54" s="182"/>
      <c r="I54" s="183"/>
      <c r="J54" s="183"/>
      <c r="K54" s="206">
        <f t="shared" si="4"/>
        <v>0</v>
      </c>
      <c r="L54" s="338"/>
      <c r="M54" s="339"/>
      <c r="N54" s="340"/>
      <c r="O54" s="212">
        <f t="shared" si="3"/>
        <v>0</v>
      </c>
      <c r="P54" s="304"/>
      <c r="Q54" s="184"/>
      <c r="R54" s="176"/>
      <c r="S54" s="209">
        <f t="shared" si="5"/>
        <v>0</v>
      </c>
      <c r="T54" s="209">
        <f t="shared" si="6"/>
        <v>0</v>
      </c>
      <c r="U54" s="209">
        <f t="shared" si="7"/>
        <v>0</v>
      </c>
      <c r="V54" s="209">
        <f t="shared" si="8"/>
        <v>0</v>
      </c>
      <c r="W54" s="209">
        <f t="shared" si="9"/>
        <v>0</v>
      </c>
      <c r="X54" s="209">
        <f t="shared" si="10"/>
        <v>0</v>
      </c>
      <c r="Y54" s="209">
        <f t="shared" si="11"/>
        <v>0</v>
      </c>
      <c r="Z54" s="209">
        <f t="shared" si="12"/>
        <v>0</v>
      </c>
      <c r="AB54" s="249"/>
    </row>
    <row r="55" spans="1:28" s="248" customFormat="1" ht="29.25" customHeight="1">
      <c r="A55" s="329"/>
      <c r="B55" s="200">
        <f t="shared" si="13"/>
        <v>0.33333333333333331</v>
      </c>
      <c r="C55" s="200">
        <f t="shared" si="14"/>
        <v>0.375</v>
      </c>
      <c r="D55" s="181"/>
      <c r="E55" s="185"/>
      <c r="F55" s="336"/>
      <c r="G55" s="337"/>
      <c r="H55" s="182"/>
      <c r="I55" s="183"/>
      <c r="J55" s="183"/>
      <c r="K55" s="206">
        <f t="shared" si="4"/>
        <v>0</v>
      </c>
      <c r="L55" s="338"/>
      <c r="M55" s="339"/>
      <c r="N55" s="340"/>
      <c r="O55" s="212">
        <f t="shared" si="3"/>
        <v>0</v>
      </c>
      <c r="P55" s="304"/>
      <c r="Q55" s="184"/>
      <c r="R55" s="176"/>
      <c r="S55" s="209">
        <f t="shared" si="5"/>
        <v>0</v>
      </c>
      <c r="T55" s="209">
        <f t="shared" si="6"/>
        <v>0</v>
      </c>
      <c r="U55" s="209">
        <f t="shared" si="7"/>
        <v>0</v>
      </c>
      <c r="V55" s="209">
        <f t="shared" si="8"/>
        <v>0</v>
      </c>
      <c r="W55" s="209">
        <f t="shared" si="9"/>
        <v>0</v>
      </c>
      <c r="X55" s="209">
        <f t="shared" si="10"/>
        <v>0</v>
      </c>
      <c r="Y55" s="209">
        <f t="shared" si="11"/>
        <v>0</v>
      </c>
      <c r="Z55" s="209">
        <f t="shared" si="12"/>
        <v>0</v>
      </c>
      <c r="AB55" s="249"/>
    </row>
    <row r="56" spans="1:28" s="248" customFormat="1" ht="29.25" customHeight="1">
      <c r="A56" s="329"/>
      <c r="B56" s="200">
        <f t="shared" si="13"/>
        <v>0.375</v>
      </c>
      <c r="C56" s="200">
        <f t="shared" si="14"/>
        <v>0.41666666666666669</v>
      </c>
      <c r="D56" s="181"/>
      <c r="E56" s="185"/>
      <c r="F56" s="341"/>
      <c r="G56" s="341"/>
      <c r="H56" s="182"/>
      <c r="I56" s="183"/>
      <c r="J56" s="183"/>
      <c r="K56" s="206">
        <f t="shared" si="4"/>
        <v>0</v>
      </c>
      <c r="L56" s="338"/>
      <c r="M56" s="339"/>
      <c r="N56" s="340"/>
      <c r="O56" s="212">
        <f t="shared" si="3"/>
        <v>0</v>
      </c>
      <c r="P56" s="304"/>
      <c r="Q56" s="184"/>
      <c r="R56" s="176"/>
      <c r="S56" s="209">
        <f t="shared" si="5"/>
        <v>0</v>
      </c>
      <c r="T56" s="209">
        <f t="shared" si="6"/>
        <v>0</v>
      </c>
      <c r="U56" s="209">
        <f t="shared" si="7"/>
        <v>0</v>
      </c>
      <c r="V56" s="209">
        <f t="shared" si="8"/>
        <v>0</v>
      </c>
      <c r="W56" s="209">
        <f t="shared" si="9"/>
        <v>0</v>
      </c>
      <c r="X56" s="209">
        <f t="shared" si="10"/>
        <v>0</v>
      </c>
      <c r="Y56" s="209">
        <f t="shared" si="11"/>
        <v>0</v>
      </c>
      <c r="Z56" s="209">
        <f t="shared" si="12"/>
        <v>0</v>
      </c>
      <c r="AB56" s="249"/>
    </row>
    <row r="57" spans="1:28" s="248" customFormat="1" ht="29.25" customHeight="1">
      <c r="A57" s="329"/>
      <c r="B57" s="200">
        <f t="shared" si="13"/>
        <v>0.41666666666666669</v>
      </c>
      <c r="C57" s="200">
        <f t="shared" si="14"/>
        <v>0.45833333333333337</v>
      </c>
      <c r="D57" s="186"/>
      <c r="E57" s="185"/>
      <c r="F57" s="341"/>
      <c r="G57" s="341"/>
      <c r="H57" s="182"/>
      <c r="I57" s="183"/>
      <c r="J57" s="183"/>
      <c r="K57" s="206">
        <f t="shared" si="4"/>
        <v>0</v>
      </c>
      <c r="L57" s="338"/>
      <c r="M57" s="339"/>
      <c r="N57" s="340"/>
      <c r="O57" s="212">
        <f t="shared" si="3"/>
        <v>0</v>
      </c>
      <c r="P57" s="304"/>
      <c r="Q57" s="184"/>
      <c r="R57" s="176"/>
      <c r="S57" s="209">
        <f t="shared" si="5"/>
        <v>0</v>
      </c>
      <c r="T57" s="209">
        <f t="shared" si="6"/>
        <v>0</v>
      </c>
      <c r="U57" s="209">
        <f t="shared" si="7"/>
        <v>0</v>
      </c>
      <c r="V57" s="209">
        <f t="shared" si="8"/>
        <v>0</v>
      </c>
      <c r="W57" s="209">
        <f t="shared" si="9"/>
        <v>0</v>
      </c>
      <c r="X57" s="209">
        <f t="shared" si="10"/>
        <v>0</v>
      </c>
      <c r="Y57" s="209">
        <f t="shared" si="11"/>
        <v>0</v>
      </c>
      <c r="Z57" s="209">
        <f t="shared" si="12"/>
        <v>0</v>
      </c>
      <c r="AB57" s="249"/>
    </row>
    <row r="58" spans="1:28" s="248" customFormat="1" ht="29.25" customHeight="1" thickBot="1">
      <c r="A58" s="330"/>
      <c r="B58" s="201">
        <f t="shared" si="13"/>
        <v>0.45833333333333337</v>
      </c>
      <c r="C58" s="202">
        <f t="shared" si="14"/>
        <v>0.5</v>
      </c>
      <c r="D58" s="187"/>
      <c r="E58" s="187"/>
      <c r="F58" s="342"/>
      <c r="G58" s="342"/>
      <c r="H58" s="182"/>
      <c r="I58" s="189"/>
      <c r="J58" s="189"/>
      <c r="K58" s="207">
        <f t="shared" si="4"/>
        <v>0</v>
      </c>
      <c r="L58" s="343"/>
      <c r="M58" s="344"/>
      <c r="N58" s="345"/>
      <c r="O58" s="304">
        <f t="shared" si="3"/>
        <v>0</v>
      </c>
      <c r="P58" s="305"/>
      <c r="Q58" s="190"/>
      <c r="R58" s="176"/>
      <c r="S58" s="209">
        <f t="shared" si="5"/>
        <v>0</v>
      </c>
      <c r="T58" s="209">
        <f t="shared" si="6"/>
        <v>0</v>
      </c>
      <c r="U58" s="209">
        <f t="shared" si="7"/>
        <v>0</v>
      </c>
      <c r="V58" s="209">
        <f t="shared" si="8"/>
        <v>0</v>
      </c>
      <c r="W58" s="209">
        <f t="shared" si="9"/>
        <v>0</v>
      </c>
      <c r="X58" s="209">
        <f t="shared" si="10"/>
        <v>0</v>
      </c>
      <c r="Y58" s="209">
        <f t="shared" si="11"/>
        <v>0</v>
      </c>
      <c r="Z58" s="209">
        <f t="shared" si="12"/>
        <v>0</v>
      </c>
      <c r="AB58" s="249"/>
    </row>
    <row r="59" spans="1:28" s="248" customFormat="1" ht="29.25" customHeight="1">
      <c r="A59" s="328">
        <f>A38</f>
        <v>0</v>
      </c>
      <c r="B59" s="199">
        <f>B23</f>
        <v>0</v>
      </c>
      <c r="C59" s="199">
        <f>B59+1/24</f>
        <v>4.1666666666666664E-2</v>
      </c>
      <c r="D59" s="177"/>
      <c r="E59" s="306"/>
      <c r="F59" s="331"/>
      <c r="G59" s="332"/>
      <c r="H59" s="178"/>
      <c r="I59" s="179"/>
      <c r="J59" s="179"/>
      <c r="K59" s="205">
        <f t="shared" si="4"/>
        <v>0</v>
      </c>
      <c r="L59" s="333"/>
      <c r="M59" s="334"/>
      <c r="N59" s="335"/>
      <c r="O59" s="211">
        <f t="shared" si="3"/>
        <v>0</v>
      </c>
      <c r="P59" s="306"/>
      <c r="Q59" s="180"/>
      <c r="R59" s="176"/>
      <c r="S59" s="209">
        <f t="shared" si="5"/>
        <v>0</v>
      </c>
      <c r="T59" s="209">
        <f t="shared" si="6"/>
        <v>0</v>
      </c>
      <c r="U59" s="209">
        <f t="shared" si="7"/>
        <v>0</v>
      </c>
      <c r="V59" s="209">
        <f t="shared" si="8"/>
        <v>0</v>
      </c>
      <c r="W59" s="209">
        <f t="shared" si="9"/>
        <v>0</v>
      </c>
      <c r="X59" s="209">
        <f t="shared" si="10"/>
        <v>0</v>
      </c>
      <c r="Y59" s="209">
        <f t="shared" si="11"/>
        <v>0</v>
      </c>
      <c r="Z59" s="209">
        <f t="shared" si="12"/>
        <v>0</v>
      </c>
      <c r="AB59" s="249"/>
    </row>
    <row r="60" spans="1:28" s="248" customFormat="1" ht="29.25" customHeight="1">
      <c r="A60" s="329"/>
      <c r="B60" s="200">
        <f>C59</f>
        <v>4.1666666666666664E-2</v>
      </c>
      <c r="C60" s="200">
        <f>B60+1/24</f>
        <v>8.3333333333333329E-2</v>
      </c>
      <c r="D60" s="181"/>
      <c r="E60" s="304"/>
      <c r="F60" s="336"/>
      <c r="G60" s="337"/>
      <c r="H60" s="182"/>
      <c r="I60" s="183"/>
      <c r="J60" s="183"/>
      <c r="K60" s="206">
        <f t="shared" si="4"/>
        <v>0</v>
      </c>
      <c r="L60" s="338"/>
      <c r="M60" s="339"/>
      <c r="N60" s="340"/>
      <c r="O60" s="212">
        <f t="shared" si="3"/>
        <v>0</v>
      </c>
      <c r="P60" s="304"/>
      <c r="Q60" s="184"/>
      <c r="R60" s="176"/>
      <c r="S60" s="209">
        <f t="shared" si="5"/>
        <v>0</v>
      </c>
      <c r="T60" s="209">
        <f t="shared" si="6"/>
        <v>0</v>
      </c>
      <c r="U60" s="209">
        <f t="shared" si="7"/>
        <v>0</v>
      </c>
      <c r="V60" s="209">
        <f t="shared" si="8"/>
        <v>0</v>
      </c>
      <c r="W60" s="209">
        <f t="shared" si="9"/>
        <v>0</v>
      </c>
      <c r="X60" s="209">
        <f t="shared" si="10"/>
        <v>0</v>
      </c>
      <c r="Y60" s="209">
        <f t="shared" si="11"/>
        <v>0</v>
      </c>
      <c r="Z60" s="209">
        <f t="shared" si="12"/>
        <v>0</v>
      </c>
      <c r="AB60" s="249"/>
    </row>
    <row r="61" spans="1:28" s="248" customFormat="1" ht="29.25" customHeight="1">
      <c r="A61" s="329"/>
      <c r="B61" s="200">
        <f t="shared" ref="B61:B69" si="15">C60</f>
        <v>8.3333333333333329E-2</v>
      </c>
      <c r="C61" s="200">
        <f t="shared" ref="C61:C69" si="16">B61+1/24</f>
        <v>0.125</v>
      </c>
      <c r="D61" s="181"/>
      <c r="E61" s="304"/>
      <c r="F61" s="341"/>
      <c r="G61" s="341"/>
      <c r="H61" s="182"/>
      <c r="I61" s="183"/>
      <c r="J61" s="183"/>
      <c r="K61" s="206">
        <f t="shared" si="4"/>
        <v>0</v>
      </c>
      <c r="L61" s="338"/>
      <c r="M61" s="339"/>
      <c r="N61" s="340"/>
      <c r="O61" s="212">
        <f t="shared" si="3"/>
        <v>0</v>
      </c>
      <c r="P61" s="304"/>
      <c r="Q61" s="184"/>
      <c r="R61" s="176"/>
      <c r="S61" s="209">
        <f t="shared" si="5"/>
        <v>0</v>
      </c>
      <c r="T61" s="209">
        <f t="shared" si="6"/>
        <v>0</v>
      </c>
      <c r="U61" s="209">
        <f t="shared" si="7"/>
        <v>0</v>
      </c>
      <c r="V61" s="209">
        <f t="shared" si="8"/>
        <v>0</v>
      </c>
      <c r="W61" s="209">
        <f t="shared" si="9"/>
        <v>0</v>
      </c>
      <c r="X61" s="209">
        <f t="shared" si="10"/>
        <v>0</v>
      </c>
      <c r="Y61" s="209">
        <f t="shared" si="11"/>
        <v>0</v>
      </c>
      <c r="Z61" s="209">
        <f t="shared" si="12"/>
        <v>0</v>
      </c>
      <c r="AB61" s="249"/>
    </row>
    <row r="62" spans="1:28" s="248" customFormat="1" ht="29.25" customHeight="1">
      <c r="A62" s="329"/>
      <c r="B62" s="200">
        <f t="shared" si="15"/>
        <v>0.125</v>
      </c>
      <c r="C62" s="200">
        <f t="shared" si="16"/>
        <v>0.16666666666666666</v>
      </c>
      <c r="D62" s="181"/>
      <c r="E62" s="304"/>
      <c r="F62" s="341"/>
      <c r="G62" s="341"/>
      <c r="H62" s="182"/>
      <c r="I62" s="183"/>
      <c r="J62" s="183"/>
      <c r="K62" s="206">
        <f t="shared" si="4"/>
        <v>0</v>
      </c>
      <c r="L62" s="338"/>
      <c r="M62" s="339"/>
      <c r="N62" s="340"/>
      <c r="O62" s="212">
        <f t="shared" si="3"/>
        <v>0</v>
      </c>
      <c r="P62" s="304"/>
      <c r="Q62" s="184"/>
      <c r="R62" s="176"/>
      <c r="S62" s="209">
        <f t="shared" si="5"/>
        <v>0</v>
      </c>
      <c r="T62" s="209">
        <f t="shared" si="6"/>
        <v>0</v>
      </c>
      <c r="U62" s="209">
        <f t="shared" si="7"/>
        <v>0</v>
      </c>
      <c r="V62" s="209">
        <f t="shared" si="8"/>
        <v>0</v>
      </c>
      <c r="W62" s="209">
        <f t="shared" si="9"/>
        <v>0</v>
      </c>
      <c r="X62" s="209">
        <f t="shared" si="10"/>
        <v>0</v>
      </c>
      <c r="Y62" s="209">
        <f t="shared" si="11"/>
        <v>0</v>
      </c>
      <c r="Z62" s="209">
        <f t="shared" si="12"/>
        <v>0</v>
      </c>
      <c r="AB62" s="249"/>
    </row>
    <row r="63" spans="1:28" s="248" customFormat="1" ht="29.25" customHeight="1">
      <c r="A63" s="329"/>
      <c r="B63" s="200">
        <f t="shared" si="15"/>
        <v>0.16666666666666666</v>
      </c>
      <c r="C63" s="200">
        <f t="shared" si="16"/>
        <v>0.20833333333333331</v>
      </c>
      <c r="D63" s="181"/>
      <c r="E63" s="304"/>
      <c r="F63" s="341"/>
      <c r="G63" s="341"/>
      <c r="H63" s="182"/>
      <c r="I63" s="183"/>
      <c r="J63" s="183"/>
      <c r="K63" s="206">
        <f t="shared" si="4"/>
        <v>0</v>
      </c>
      <c r="L63" s="338"/>
      <c r="M63" s="339"/>
      <c r="N63" s="340"/>
      <c r="O63" s="212">
        <f t="shared" si="3"/>
        <v>0</v>
      </c>
      <c r="P63" s="304"/>
      <c r="Q63" s="184"/>
      <c r="R63" s="176"/>
      <c r="S63" s="209">
        <f t="shared" si="5"/>
        <v>0</v>
      </c>
      <c r="T63" s="209">
        <f t="shared" si="6"/>
        <v>0</v>
      </c>
      <c r="U63" s="209">
        <f t="shared" si="7"/>
        <v>0</v>
      </c>
      <c r="V63" s="209">
        <f t="shared" si="8"/>
        <v>0</v>
      </c>
      <c r="W63" s="209">
        <f t="shared" si="9"/>
        <v>0</v>
      </c>
      <c r="X63" s="209">
        <f t="shared" si="10"/>
        <v>0</v>
      </c>
      <c r="Y63" s="209">
        <f t="shared" si="11"/>
        <v>0</v>
      </c>
      <c r="Z63" s="209">
        <f t="shared" si="12"/>
        <v>0</v>
      </c>
      <c r="AB63" s="249"/>
    </row>
    <row r="64" spans="1:28" s="248" customFormat="1" ht="29.25" customHeight="1">
      <c r="A64" s="329"/>
      <c r="B64" s="200">
        <f t="shared" si="15"/>
        <v>0.20833333333333331</v>
      </c>
      <c r="C64" s="200">
        <f t="shared" si="16"/>
        <v>0.24999999999999997</v>
      </c>
      <c r="D64" s="181"/>
      <c r="E64" s="304"/>
      <c r="F64" s="341"/>
      <c r="G64" s="341"/>
      <c r="H64" s="182"/>
      <c r="I64" s="183"/>
      <c r="J64" s="183"/>
      <c r="K64" s="206">
        <f t="shared" si="4"/>
        <v>0</v>
      </c>
      <c r="L64" s="338"/>
      <c r="M64" s="339"/>
      <c r="N64" s="340"/>
      <c r="O64" s="212">
        <f t="shared" si="3"/>
        <v>0</v>
      </c>
      <c r="P64" s="304"/>
      <c r="Q64" s="184"/>
      <c r="R64" s="176"/>
      <c r="S64" s="209">
        <f t="shared" si="5"/>
        <v>0</v>
      </c>
      <c r="T64" s="209">
        <f t="shared" si="6"/>
        <v>0</v>
      </c>
      <c r="U64" s="209">
        <f t="shared" si="7"/>
        <v>0</v>
      </c>
      <c r="V64" s="209">
        <f t="shared" si="8"/>
        <v>0</v>
      </c>
      <c r="W64" s="209">
        <f t="shared" si="9"/>
        <v>0</v>
      </c>
      <c r="X64" s="209">
        <f t="shared" si="10"/>
        <v>0</v>
      </c>
      <c r="Y64" s="209">
        <f t="shared" si="11"/>
        <v>0</v>
      </c>
      <c r="Z64" s="209">
        <f t="shared" si="12"/>
        <v>0</v>
      </c>
      <c r="AB64" s="249"/>
    </row>
    <row r="65" spans="1:28" s="248" customFormat="1" ht="29.25" customHeight="1">
      <c r="A65" s="329"/>
      <c r="B65" s="200">
        <f t="shared" si="15"/>
        <v>0.24999999999999997</v>
      </c>
      <c r="C65" s="200">
        <f t="shared" si="16"/>
        <v>0.29166666666666663</v>
      </c>
      <c r="D65" s="181"/>
      <c r="E65" s="185"/>
      <c r="F65" s="341"/>
      <c r="G65" s="341"/>
      <c r="H65" s="182"/>
      <c r="I65" s="183"/>
      <c r="J65" s="183"/>
      <c r="K65" s="206">
        <f t="shared" si="4"/>
        <v>0</v>
      </c>
      <c r="L65" s="338"/>
      <c r="M65" s="339"/>
      <c r="N65" s="340"/>
      <c r="O65" s="212">
        <f t="shared" si="3"/>
        <v>0</v>
      </c>
      <c r="P65" s="304"/>
      <c r="Q65" s="184"/>
      <c r="R65" s="176"/>
      <c r="S65" s="209">
        <f t="shared" si="5"/>
        <v>0</v>
      </c>
      <c r="T65" s="209">
        <f t="shared" si="6"/>
        <v>0</v>
      </c>
      <c r="U65" s="209">
        <f t="shared" si="7"/>
        <v>0</v>
      </c>
      <c r="V65" s="209">
        <f t="shared" si="8"/>
        <v>0</v>
      </c>
      <c r="W65" s="209">
        <f t="shared" si="9"/>
        <v>0</v>
      </c>
      <c r="X65" s="209">
        <f t="shared" si="10"/>
        <v>0</v>
      </c>
      <c r="Y65" s="209">
        <f t="shared" si="11"/>
        <v>0</v>
      </c>
      <c r="Z65" s="209">
        <f t="shared" si="12"/>
        <v>0</v>
      </c>
      <c r="AB65" s="249"/>
    </row>
    <row r="66" spans="1:28" s="248" customFormat="1" ht="29.25" customHeight="1">
      <c r="A66" s="329"/>
      <c r="B66" s="200">
        <f t="shared" si="15"/>
        <v>0.29166666666666663</v>
      </c>
      <c r="C66" s="200">
        <f t="shared" si="16"/>
        <v>0.33333333333333331</v>
      </c>
      <c r="D66" s="181"/>
      <c r="E66" s="185"/>
      <c r="F66" s="336"/>
      <c r="G66" s="337"/>
      <c r="H66" s="182"/>
      <c r="I66" s="183"/>
      <c r="J66" s="183"/>
      <c r="K66" s="206">
        <f t="shared" si="4"/>
        <v>0</v>
      </c>
      <c r="L66" s="338"/>
      <c r="M66" s="339"/>
      <c r="N66" s="340"/>
      <c r="O66" s="212">
        <f t="shared" si="3"/>
        <v>0</v>
      </c>
      <c r="P66" s="304"/>
      <c r="Q66" s="184"/>
      <c r="R66" s="176"/>
      <c r="S66" s="209">
        <f t="shared" si="5"/>
        <v>0</v>
      </c>
      <c r="T66" s="209">
        <f t="shared" si="6"/>
        <v>0</v>
      </c>
      <c r="U66" s="209">
        <f t="shared" si="7"/>
        <v>0</v>
      </c>
      <c r="V66" s="209">
        <f t="shared" si="8"/>
        <v>0</v>
      </c>
      <c r="W66" s="209">
        <f t="shared" si="9"/>
        <v>0</v>
      </c>
      <c r="X66" s="209">
        <f t="shared" si="10"/>
        <v>0</v>
      </c>
      <c r="Y66" s="209">
        <f t="shared" si="11"/>
        <v>0</v>
      </c>
      <c r="Z66" s="209">
        <f t="shared" si="12"/>
        <v>0</v>
      </c>
      <c r="AB66" s="249"/>
    </row>
    <row r="67" spans="1:28" s="248" customFormat="1" ht="29.25" customHeight="1">
      <c r="A67" s="329"/>
      <c r="B67" s="200">
        <f t="shared" si="15"/>
        <v>0.33333333333333331</v>
      </c>
      <c r="C67" s="200">
        <f t="shared" si="16"/>
        <v>0.375</v>
      </c>
      <c r="D67" s="181"/>
      <c r="E67" s="185"/>
      <c r="F67" s="336"/>
      <c r="G67" s="337"/>
      <c r="H67" s="182"/>
      <c r="I67" s="183"/>
      <c r="J67" s="183"/>
      <c r="K67" s="206">
        <f t="shared" si="4"/>
        <v>0</v>
      </c>
      <c r="L67" s="338"/>
      <c r="M67" s="339"/>
      <c r="N67" s="340"/>
      <c r="O67" s="212">
        <f t="shared" si="3"/>
        <v>0</v>
      </c>
      <c r="P67" s="304"/>
      <c r="Q67" s="184"/>
      <c r="R67" s="176"/>
      <c r="S67" s="209">
        <f t="shared" si="5"/>
        <v>0</v>
      </c>
      <c r="T67" s="209">
        <f t="shared" si="6"/>
        <v>0</v>
      </c>
      <c r="U67" s="209">
        <f t="shared" si="7"/>
        <v>0</v>
      </c>
      <c r="V67" s="209">
        <f t="shared" si="8"/>
        <v>0</v>
      </c>
      <c r="W67" s="209">
        <f t="shared" si="9"/>
        <v>0</v>
      </c>
      <c r="X67" s="209">
        <f t="shared" si="10"/>
        <v>0</v>
      </c>
      <c r="Y67" s="209">
        <f t="shared" si="11"/>
        <v>0</v>
      </c>
      <c r="Z67" s="209">
        <f t="shared" si="12"/>
        <v>0</v>
      </c>
      <c r="AB67" s="249"/>
    </row>
    <row r="68" spans="1:28" s="248" customFormat="1" ht="29.25" customHeight="1">
      <c r="A68" s="329"/>
      <c r="B68" s="200">
        <f t="shared" si="15"/>
        <v>0.375</v>
      </c>
      <c r="C68" s="200">
        <f t="shared" si="16"/>
        <v>0.41666666666666669</v>
      </c>
      <c r="D68" s="181"/>
      <c r="E68" s="185"/>
      <c r="F68" s="341"/>
      <c r="G68" s="341"/>
      <c r="H68" s="182"/>
      <c r="I68" s="183"/>
      <c r="J68" s="183"/>
      <c r="K68" s="206">
        <f t="shared" si="4"/>
        <v>0</v>
      </c>
      <c r="L68" s="338"/>
      <c r="M68" s="339"/>
      <c r="N68" s="340"/>
      <c r="O68" s="212">
        <f t="shared" si="3"/>
        <v>0</v>
      </c>
      <c r="P68" s="304"/>
      <c r="Q68" s="184"/>
      <c r="R68" s="176"/>
      <c r="S68" s="209">
        <f t="shared" si="5"/>
        <v>0</v>
      </c>
      <c r="T68" s="209">
        <f t="shared" si="6"/>
        <v>0</v>
      </c>
      <c r="U68" s="209">
        <f t="shared" si="7"/>
        <v>0</v>
      </c>
      <c r="V68" s="209">
        <f t="shared" si="8"/>
        <v>0</v>
      </c>
      <c r="W68" s="209">
        <f t="shared" si="9"/>
        <v>0</v>
      </c>
      <c r="X68" s="209">
        <f t="shared" si="10"/>
        <v>0</v>
      </c>
      <c r="Y68" s="209">
        <f t="shared" si="11"/>
        <v>0</v>
      </c>
      <c r="Z68" s="209">
        <f t="shared" si="12"/>
        <v>0</v>
      </c>
      <c r="AB68" s="249"/>
    </row>
    <row r="69" spans="1:28" s="248" customFormat="1" ht="29.25" customHeight="1" thickBot="1">
      <c r="A69" s="330"/>
      <c r="B69" s="201">
        <f t="shared" si="15"/>
        <v>0.41666666666666669</v>
      </c>
      <c r="C69" s="201">
        <f t="shared" si="16"/>
        <v>0.45833333333333337</v>
      </c>
      <c r="D69" s="191"/>
      <c r="E69" s="187"/>
      <c r="F69" s="342"/>
      <c r="G69" s="342"/>
      <c r="H69" s="188"/>
      <c r="I69" s="189"/>
      <c r="J69" s="189"/>
      <c r="K69" s="207">
        <f t="shared" si="4"/>
        <v>0</v>
      </c>
      <c r="L69" s="343"/>
      <c r="M69" s="344"/>
      <c r="N69" s="345"/>
      <c r="O69" s="304">
        <f t="shared" si="3"/>
        <v>0</v>
      </c>
      <c r="P69" s="305"/>
      <c r="Q69" s="190"/>
      <c r="R69" s="176"/>
      <c r="S69" s="209">
        <f t="shared" si="5"/>
        <v>0</v>
      </c>
      <c r="T69" s="209">
        <f t="shared" si="6"/>
        <v>0</v>
      </c>
      <c r="U69" s="209">
        <f t="shared" si="7"/>
        <v>0</v>
      </c>
      <c r="V69" s="209">
        <f t="shared" si="8"/>
        <v>0</v>
      </c>
      <c r="W69" s="209">
        <f t="shared" si="9"/>
        <v>0</v>
      </c>
      <c r="X69" s="209">
        <f t="shared" si="10"/>
        <v>0</v>
      </c>
      <c r="Y69" s="209">
        <f t="shared" si="11"/>
        <v>0</v>
      </c>
      <c r="Z69" s="209">
        <f t="shared" si="12"/>
        <v>0</v>
      </c>
      <c r="AB69" s="249"/>
    </row>
    <row r="70" spans="1:28" s="248" customFormat="1" ht="29.25" customHeight="1">
      <c r="A70" s="328">
        <f>A39</f>
        <v>0</v>
      </c>
      <c r="B70" s="199">
        <f>B25</f>
        <v>0</v>
      </c>
      <c r="C70" s="199">
        <f>B70+1/24</f>
        <v>4.1666666666666664E-2</v>
      </c>
      <c r="D70" s="177"/>
      <c r="E70" s="306"/>
      <c r="F70" s="331"/>
      <c r="G70" s="332"/>
      <c r="H70" s="178"/>
      <c r="I70" s="179"/>
      <c r="J70" s="179"/>
      <c r="K70" s="205">
        <f t="shared" si="4"/>
        <v>0</v>
      </c>
      <c r="L70" s="333"/>
      <c r="M70" s="334"/>
      <c r="N70" s="335"/>
      <c r="O70" s="211">
        <f t="shared" si="3"/>
        <v>0</v>
      </c>
      <c r="P70" s="306"/>
      <c r="Q70" s="180"/>
      <c r="R70" s="176"/>
      <c r="S70" s="209">
        <f t="shared" si="5"/>
        <v>0</v>
      </c>
      <c r="T70" s="209">
        <f t="shared" si="6"/>
        <v>0</v>
      </c>
      <c r="U70" s="209">
        <f t="shared" si="7"/>
        <v>0</v>
      </c>
      <c r="V70" s="209">
        <f t="shared" si="8"/>
        <v>0</v>
      </c>
      <c r="W70" s="209">
        <f t="shared" si="9"/>
        <v>0</v>
      </c>
      <c r="X70" s="209">
        <f t="shared" si="10"/>
        <v>0</v>
      </c>
      <c r="Y70" s="209">
        <f t="shared" si="11"/>
        <v>0</v>
      </c>
      <c r="Z70" s="209">
        <f t="shared" si="12"/>
        <v>0</v>
      </c>
      <c r="AB70" s="249"/>
    </row>
    <row r="71" spans="1:28" s="248" customFormat="1" ht="29.25" customHeight="1">
      <c r="A71" s="329"/>
      <c r="B71" s="200">
        <f>C70</f>
        <v>4.1666666666666664E-2</v>
      </c>
      <c r="C71" s="200">
        <f>B71+1/24</f>
        <v>8.3333333333333329E-2</v>
      </c>
      <c r="D71" s="181"/>
      <c r="E71" s="304"/>
      <c r="F71" s="336"/>
      <c r="G71" s="337"/>
      <c r="H71" s="182"/>
      <c r="I71" s="183"/>
      <c r="J71" s="183"/>
      <c r="K71" s="206">
        <f t="shared" si="4"/>
        <v>0</v>
      </c>
      <c r="L71" s="338"/>
      <c r="M71" s="339"/>
      <c r="N71" s="340"/>
      <c r="O71" s="212">
        <f t="shared" si="3"/>
        <v>0</v>
      </c>
      <c r="P71" s="304"/>
      <c r="Q71" s="184"/>
      <c r="R71" s="176"/>
      <c r="S71" s="209">
        <f t="shared" si="5"/>
        <v>0</v>
      </c>
      <c r="T71" s="209">
        <f t="shared" si="6"/>
        <v>0</v>
      </c>
      <c r="U71" s="209">
        <f t="shared" si="7"/>
        <v>0</v>
      </c>
      <c r="V71" s="209">
        <f t="shared" si="8"/>
        <v>0</v>
      </c>
      <c r="W71" s="209">
        <f t="shared" si="9"/>
        <v>0</v>
      </c>
      <c r="X71" s="209">
        <f t="shared" si="10"/>
        <v>0</v>
      </c>
      <c r="Y71" s="209">
        <f t="shared" si="11"/>
        <v>0</v>
      </c>
      <c r="Z71" s="209">
        <f t="shared" si="12"/>
        <v>0</v>
      </c>
      <c r="AB71" s="249"/>
    </row>
    <row r="72" spans="1:28" s="248" customFormat="1" ht="29.25" customHeight="1">
      <c r="A72" s="329"/>
      <c r="B72" s="200">
        <f t="shared" ref="B72:B80" si="17">C71</f>
        <v>8.3333333333333329E-2</v>
      </c>
      <c r="C72" s="200">
        <f t="shared" ref="C72:C80" si="18">B72+1/24</f>
        <v>0.125</v>
      </c>
      <c r="D72" s="181"/>
      <c r="E72" s="304"/>
      <c r="F72" s="341"/>
      <c r="G72" s="341"/>
      <c r="H72" s="182"/>
      <c r="I72" s="183"/>
      <c r="J72" s="183"/>
      <c r="K72" s="206">
        <f t="shared" si="4"/>
        <v>0</v>
      </c>
      <c r="L72" s="338"/>
      <c r="M72" s="339"/>
      <c r="N72" s="340"/>
      <c r="O72" s="212">
        <f t="shared" si="3"/>
        <v>0</v>
      </c>
      <c r="P72" s="304"/>
      <c r="Q72" s="184"/>
      <c r="R72" s="176"/>
      <c r="S72" s="209">
        <f t="shared" si="5"/>
        <v>0</v>
      </c>
      <c r="T72" s="209">
        <f t="shared" si="6"/>
        <v>0</v>
      </c>
      <c r="U72" s="209">
        <f t="shared" si="7"/>
        <v>0</v>
      </c>
      <c r="V72" s="209">
        <f t="shared" si="8"/>
        <v>0</v>
      </c>
      <c r="W72" s="209">
        <f t="shared" si="9"/>
        <v>0</v>
      </c>
      <c r="X72" s="209">
        <f t="shared" si="10"/>
        <v>0</v>
      </c>
      <c r="Y72" s="209">
        <f t="shared" si="11"/>
        <v>0</v>
      </c>
      <c r="Z72" s="209">
        <f t="shared" si="12"/>
        <v>0</v>
      </c>
      <c r="AB72" s="249"/>
    </row>
    <row r="73" spans="1:28" s="248" customFormat="1" ht="29.25" customHeight="1">
      <c r="A73" s="329"/>
      <c r="B73" s="200">
        <f t="shared" si="17"/>
        <v>0.125</v>
      </c>
      <c r="C73" s="200">
        <f t="shared" si="18"/>
        <v>0.16666666666666666</v>
      </c>
      <c r="D73" s="181"/>
      <c r="E73" s="304"/>
      <c r="F73" s="341"/>
      <c r="G73" s="341"/>
      <c r="H73" s="182"/>
      <c r="I73" s="183"/>
      <c r="J73" s="183"/>
      <c r="K73" s="206">
        <f t="shared" si="4"/>
        <v>0</v>
      </c>
      <c r="L73" s="338"/>
      <c r="M73" s="339"/>
      <c r="N73" s="340"/>
      <c r="O73" s="212">
        <f t="shared" si="3"/>
        <v>0</v>
      </c>
      <c r="P73" s="304"/>
      <c r="Q73" s="184"/>
      <c r="R73" s="176"/>
      <c r="S73" s="209">
        <f t="shared" si="5"/>
        <v>0</v>
      </c>
      <c r="T73" s="209">
        <f t="shared" si="6"/>
        <v>0</v>
      </c>
      <c r="U73" s="209">
        <f t="shared" si="7"/>
        <v>0</v>
      </c>
      <c r="V73" s="209">
        <f t="shared" si="8"/>
        <v>0</v>
      </c>
      <c r="W73" s="209">
        <f t="shared" si="9"/>
        <v>0</v>
      </c>
      <c r="X73" s="209">
        <f t="shared" si="10"/>
        <v>0</v>
      </c>
      <c r="Y73" s="209">
        <f t="shared" si="11"/>
        <v>0</v>
      </c>
      <c r="Z73" s="209">
        <f t="shared" si="12"/>
        <v>0</v>
      </c>
      <c r="AB73" s="249"/>
    </row>
    <row r="74" spans="1:28" s="248" customFormat="1" ht="29.25" customHeight="1">
      <c r="A74" s="329"/>
      <c r="B74" s="200">
        <f t="shared" si="17"/>
        <v>0.16666666666666666</v>
      </c>
      <c r="C74" s="200">
        <f t="shared" si="18"/>
        <v>0.20833333333333331</v>
      </c>
      <c r="D74" s="181"/>
      <c r="E74" s="304"/>
      <c r="F74" s="341"/>
      <c r="G74" s="341"/>
      <c r="H74" s="182"/>
      <c r="I74" s="183"/>
      <c r="J74" s="183"/>
      <c r="K74" s="206">
        <f t="shared" si="4"/>
        <v>0</v>
      </c>
      <c r="L74" s="338"/>
      <c r="M74" s="339"/>
      <c r="N74" s="340"/>
      <c r="O74" s="212">
        <f t="shared" si="3"/>
        <v>0</v>
      </c>
      <c r="P74" s="304"/>
      <c r="Q74" s="184"/>
      <c r="R74" s="176"/>
      <c r="S74" s="209">
        <f t="shared" si="5"/>
        <v>0</v>
      </c>
      <c r="T74" s="209">
        <f t="shared" si="6"/>
        <v>0</v>
      </c>
      <c r="U74" s="209">
        <f t="shared" si="7"/>
        <v>0</v>
      </c>
      <c r="V74" s="209">
        <f t="shared" si="8"/>
        <v>0</v>
      </c>
      <c r="W74" s="209">
        <f t="shared" si="9"/>
        <v>0</v>
      </c>
      <c r="X74" s="209">
        <f t="shared" si="10"/>
        <v>0</v>
      </c>
      <c r="Y74" s="209">
        <f t="shared" si="11"/>
        <v>0</v>
      </c>
      <c r="Z74" s="209">
        <f t="shared" si="12"/>
        <v>0</v>
      </c>
      <c r="AB74" s="249"/>
    </row>
    <row r="75" spans="1:28" s="248" customFormat="1" ht="29.25" customHeight="1">
      <c r="A75" s="329"/>
      <c r="B75" s="200">
        <f t="shared" si="17"/>
        <v>0.20833333333333331</v>
      </c>
      <c r="C75" s="200">
        <f t="shared" si="18"/>
        <v>0.24999999999999997</v>
      </c>
      <c r="D75" s="181"/>
      <c r="E75" s="304"/>
      <c r="F75" s="341"/>
      <c r="G75" s="341"/>
      <c r="H75" s="182"/>
      <c r="I75" s="183"/>
      <c r="J75" s="183"/>
      <c r="K75" s="206">
        <f t="shared" si="4"/>
        <v>0</v>
      </c>
      <c r="L75" s="338"/>
      <c r="M75" s="339"/>
      <c r="N75" s="340"/>
      <c r="O75" s="212">
        <f t="shared" si="3"/>
        <v>0</v>
      </c>
      <c r="P75" s="304"/>
      <c r="Q75" s="184"/>
      <c r="R75" s="176"/>
      <c r="S75" s="209">
        <f t="shared" si="5"/>
        <v>0</v>
      </c>
      <c r="T75" s="209">
        <f t="shared" si="6"/>
        <v>0</v>
      </c>
      <c r="U75" s="209">
        <f t="shared" si="7"/>
        <v>0</v>
      </c>
      <c r="V75" s="209">
        <f t="shared" si="8"/>
        <v>0</v>
      </c>
      <c r="W75" s="209">
        <f t="shared" si="9"/>
        <v>0</v>
      </c>
      <c r="X75" s="209">
        <f t="shared" si="10"/>
        <v>0</v>
      </c>
      <c r="Y75" s="209">
        <f t="shared" si="11"/>
        <v>0</v>
      </c>
      <c r="Z75" s="209">
        <f t="shared" si="12"/>
        <v>0</v>
      </c>
      <c r="AB75" s="249"/>
    </row>
    <row r="76" spans="1:28" s="248" customFormat="1" ht="29.25" customHeight="1">
      <c r="A76" s="329"/>
      <c r="B76" s="200">
        <f t="shared" si="17"/>
        <v>0.24999999999999997</v>
      </c>
      <c r="C76" s="200">
        <f t="shared" si="18"/>
        <v>0.29166666666666663</v>
      </c>
      <c r="D76" s="181"/>
      <c r="E76" s="185"/>
      <c r="F76" s="341"/>
      <c r="G76" s="341"/>
      <c r="H76" s="182"/>
      <c r="I76" s="183"/>
      <c r="J76" s="183"/>
      <c r="K76" s="206">
        <f t="shared" si="4"/>
        <v>0</v>
      </c>
      <c r="L76" s="338"/>
      <c r="M76" s="339"/>
      <c r="N76" s="340"/>
      <c r="O76" s="212">
        <f t="shared" si="3"/>
        <v>0</v>
      </c>
      <c r="P76" s="304"/>
      <c r="Q76" s="184"/>
      <c r="R76" s="176"/>
      <c r="S76" s="209">
        <f t="shared" si="5"/>
        <v>0</v>
      </c>
      <c r="T76" s="209">
        <f t="shared" si="6"/>
        <v>0</v>
      </c>
      <c r="U76" s="209">
        <f t="shared" si="7"/>
        <v>0</v>
      </c>
      <c r="V76" s="209">
        <f t="shared" si="8"/>
        <v>0</v>
      </c>
      <c r="W76" s="209">
        <f t="shared" si="9"/>
        <v>0</v>
      </c>
      <c r="X76" s="209">
        <f t="shared" si="10"/>
        <v>0</v>
      </c>
      <c r="Y76" s="209">
        <f t="shared" si="11"/>
        <v>0</v>
      </c>
      <c r="Z76" s="209">
        <f t="shared" si="12"/>
        <v>0</v>
      </c>
      <c r="AB76" s="249"/>
    </row>
    <row r="77" spans="1:28" s="248" customFormat="1" ht="29.25" customHeight="1">
      <c r="A77" s="329"/>
      <c r="B77" s="200">
        <f t="shared" si="17"/>
        <v>0.29166666666666663</v>
      </c>
      <c r="C77" s="200">
        <f t="shared" si="18"/>
        <v>0.33333333333333331</v>
      </c>
      <c r="D77" s="181"/>
      <c r="E77" s="185"/>
      <c r="F77" s="336"/>
      <c r="G77" s="337"/>
      <c r="H77" s="182"/>
      <c r="I77" s="183"/>
      <c r="J77" s="183"/>
      <c r="K77" s="206">
        <f t="shared" si="4"/>
        <v>0</v>
      </c>
      <c r="L77" s="338"/>
      <c r="M77" s="339"/>
      <c r="N77" s="340"/>
      <c r="O77" s="212">
        <f t="shared" si="3"/>
        <v>0</v>
      </c>
      <c r="P77" s="304"/>
      <c r="Q77" s="184"/>
      <c r="R77" s="176"/>
      <c r="S77" s="209">
        <f t="shared" si="5"/>
        <v>0</v>
      </c>
      <c r="T77" s="209">
        <f t="shared" si="6"/>
        <v>0</v>
      </c>
      <c r="U77" s="209">
        <f t="shared" si="7"/>
        <v>0</v>
      </c>
      <c r="V77" s="209">
        <f t="shared" si="8"/>
        <v>0</v>
      </c>
      <c r="W77" s="209">
        <f t="shared" si="9"/>
        <v>0</v>
      </c>
      <c r="X77" s="209">
        <f t="shared" si="10"/>
        <v>0</v>
      </c>
      <c r="Y77" s="209">
        <f t="shared" si="11"/>
        <v>0</v>
      </c>
      <c r="Z77" s="209">
        <f t="shared" si="12"/>
        <v>0</v>
      </c>
      <c r="AB77" s="249"/>
    </row>
    <row r="78" spans="1:28" s="248" customFormat="1" ht="29.25" customHeight="1">
      <c r="A78" s="329"/>
      <c r="B78" s="200">
        <f t="shared" si="17"/>
        <v>0.33333333333333331</v>
      </c>
      <c r="C78" s="200">
        <f t="shared" si="18"/>
        <v>0.375</v>
      </c>
      <c r="D78" s="181"/>
      <c r="E78" s="185"/>
      <c r="F78" s="336"/>
      <c r="G78" s="337"/>
      <c r="H78" s="182"/>
      <c r="I78" s="183"/>
      <c r="J78" s="183"/>
      <c r="K78" s="206">
        <f t="shared" si="4"/>
        <v>0</v>
      </c>
      <c r="L78" s="338"/>
      <c r="M78" s="339"/>
      <c r="N78" s="340"/>
      <c r="O78" s="212">
        <f t="shared" si="3"/>
        <v>0</v>
      </c>
      <c r="P78" s="304"/>
      <c r="Q78" s="184"/>
      <c r="R78" s="176"/>
      <c r="S78" s="209">
        <f t="shared" si="5"/>
        <v>0</v>
      </c>
      <c r="T78" s="209">
        <f t="shared" si="6"/>
        <v>0</v>
      </c>
      <c r="U78" s="209">
        <f t="shared" si="7"/>
        <v>0</v>
      </c>
      <c r="V78" s="209">
        <f t="shared" si="8"/>
        <v>0</v>
      </c>
      <c r="W78" s="209">
        <f t="shared" si="9"/>
        <v>0</v>
      </c>
      <c r="X78" s="209">
        <f t="shared" si="10"/>
        <v>0</v>
      </c>
      <c r="Y78" s="209">
        <f t="shared" si="11"/>
        <v>0</v>
      </c>
      <c r="Z78" s="209">
        <f t="shared" si="12"/>
        <v>0</v>
      </c>
      <c r="AB78" s="249"/>
    </row>
    <row r="79" spans="1:28" ht="29.25" customHeight="1">
      <c r="A79" s="329"/>
      <c r="B79" s="200">
        <f t="shared" si="17"/>
        <v>0.375</v>
      </c>
      <c r="C79" s="200">
        <f t="shared" si="18"/>
        <v>0.41666666666666669</v>
      </c>
      <c r="D79" s="181"/>
      <c r="E79" s="185"/>
      <c r="F79" s="341"/>
      <c r="G79" s="341"/>
      <c r="H79" s="182"/>
      <c r="I79" s="183"/>
      <c r="J79" s="183"/>
      <c r="K79" s="206">
        <f t="shared" si="4"/>
        <v>0</v>
      </c>
      <c r="L79" s="338"/>
      <c r="M79" s="339"/>
      <c r="N79" s="340"/>
      <c r="O79" s="212">
        <f t="shared" si="3"/>
        <v>0</v>
      </c>
      <c r="P79" s="304"/>
      <c r="Q79" s="184"/>
      <c r="S79" s="209">
        <f t="shared" si="5"/>
        <v>0</v>
      </c>
      <c r="T79" s="209">
        <f t="shared" si="6"/>
        <v>0</v>
      </c>
      <c r="U79" s="209">
        <f t="shared" si="7"/>
        <v>0</v>
      </c>
      <c r="V79" s="209">
        <f t="shared" si="8"/>
        <v>0</v>
      </c>
      <c r="W79" s="209">
        <f t="shared" si="9"/>
        <v>0</v>
      </c>
      <c r="X79" s="209">
        <f t="shared" si="10"/>
        <v>0</v>
      </c>
      <c r="Y79" s="209">
        <f t="shared" si="11"/>
        <v>0</v>
      </c>
      <c r="Z79" s="209">
        <f t="shared" si="12"/>
        <v>0</v>
      </c>
      <c r="AB79" s="249"/>
    </row>
    <row r="80" spans="1:28" ht="29.25" customHeight="1" thickBot="1">
      <c r="A80" s="330"/>
      <c r="B80" s="201">
        <f t="shared" si="17"/>
        <v>0.41666666666666669</v>
      </c>
      <c r="C80" s="201">
        <f t="shared" si="18"/>
        <v>0.45833333333333337</v>
      </c>
      <c r="D80" s="191"/>
      <c r="E80" s="187"/>
      <c r="F80" s="342"/>
      <c r="G80" s="342"/>
      <c r="H80" s="188"/>
      <c r="I80" s="189"/>
      <c r="J80" s="189"/>
      <c r="K80" s="207">
        <f t="shared" si="4"/>
        <v>0</v>
      </c>
      <c r="L80" s="343"/>
      <c r="M80" s="344"/>
      <c r="N80" s="345"/>
      <c r="O80" s="304">
        <f t="shared" si="3"/>
        <v>0</v>
      </c>
      <c r="P80" s="305"/>
      <c r="Q80" s="190"/>
      <c r="S80" s="209">
        <f t="shared" si="5"/>
        <v>0</v>
      </c>
      <c r="T80" s="209">
        <f t="shared" si="6"/>
        <v>0</v>
      </c>
      <c r="U80" s="209">
        <f t="shared" si="7"/>
        <v>0</v>
      </c>
      <c r="V80" s="209">
        <f t="shared" si="8"/>
        <v>0</v>
      </c>
      <c r="W80" s="209">
        <f t="shared" si="9"/>
        <v>0</v>
      </c>
      <c r="X80" s="209">
        <f t="shared" si="10"/>
        <v>0</v>
      </c>
      <c r="Y80" s="209">
        <f t="shared" si="11"/>
        <v>0</v>
      </c>
      <c r="Z80" s="209">
        <f t="shared" si="12"/>
        <v>0</v>
      </c>
      <c r="AB80" s="249"/>
    </row>
    <row r="81" spans="1:28" ht="29.25" customHeight="1">
      <c r="A81" s="328">
        <f>A40</f>
        <v>0</v>
      </c>
      <c r="B81" s="199">
        <f>B27</f>
        <v>0</v>
      </c>
      <c r="C81" s="199">
        <f>B81+1/24</f>
        <v>4.1666666666666664E-2</v>
      </c>
      <c r="D81" s="177"/>
      <c r="E81" s="306"/>
      <c r="F81" s="331"/>
      <c r="G81" s="332"/>
      <c r="H81" s="178"/>
      <c r="I81" s="179"/>
      <c r="J81" s="179"/>
      <c r="K81" s="205">
        <f t="shared" si="4"/>
        <v>0</v>
      </c>
      <c r="L81" s="333"/>
      <c r="M81" s="334"/>
      <c r="N81" s="335"/>
      <c r="O81" s="211">
        <f t="shared" si="3"/>
        <v>0</v>
      </c>
      <c r="P81" s="306"/>
      <c r="Q81" s="180"/>
      <c r="S81" s="209">
        <f t="shared" si="5"/>
        <v>0</v>
      </c>
      <c r="T81" s="209">
        <f t="shared" si="6"/>
        <v>0</v>
      </c>
      <c r="U81" s="209">
        <f t="shared" si="7"/>
        <v>0</v>
      </c>
      <c r="V81" s="209">
        <f t="shared" si="8"/>
        <v>0</v>
      </c>
      <c r="W81" s="209">
        <f t="shared" si="9"/>
        <v>0</v>
      </c>
      <c r="X81" s="209">
        <f t="shared" si="10"/>
        <v>0</v>
      </c>
      <c r="Y81" s="209">
        <f t="shared" si="11"/>
        <v>0</v>
      </c>
      <c r="Z81" s="209">
        <f t="shared" si="12"/>
        <v>0</v>
      </c>
      <c r="AB81" s="249"/>
    </row>
    <row r="82" spans="1:28" ht="29.25" customHeight="1">
      <c r="A82" s="329"/>
      <c r="B82" s="200">
        <f>C81</f>
        <v>4.1666666666666664E-2</v>
      </c>
      <c r="C82" s="200">
        <f>B82+1/24</f>
        <v>8.3333333333333329E-2</v>
      </c>
      <c r="D82" s="181"/>
      <c r="E82" s="304"/>
      <c r="F82" s="336"/>
      <c r="G82" s="337"/>
      <c r="H82" s="182"/>
      <c r="I82" s="183"/>
      <c r="J82" s="183"/>
      <c r="K82" s="206">
        <f t="shared" si="4"/>
        <v>0</v>
      </c>
      <c r="L82" s="338"/>
      <c r="M82" s="339"/>
      <c r="N82" s="340"/>
      <c r="O82" s="212">
        <f t="shared" si="3"/>
        <v>0</v>
      </c>
      <c r="P82" s="304"/>
      <c r="Q82" s="184"/>
      <c r="S82" s="209">
        <f t="shared" si="5"/>
        <v>0</v>
      </c>
      <c r="T82" s="209">
        <f t="shared" si="6"/>
        <v>0</v>
      </c>
      <c r="U82" s="209">
        <f t="shared" si="7"/>
        <v>0</v>
      </c>
      <c r="V82" s="209">
        <f t="shared" si="8"/>
        <v>0</v>
      </c>
      <c r="W82" s="209">
        <f t="shared" si="9"/>
        <v>0</v>
      </c>
      <c r="X82" s="209">
        <f t="shared" si="10"/>
        <v>0</v>
      </c>
      <c r="Y82" s="209">
        <f t="shared" si="11"/>
        <v>0</v>
      </c>
      <c r="Z82" s="209">
        <f t="shared" si="12"/>
        <v>0</v>
      </c>
      <c r="AB82" s="249"/>
    </row>
    <row r="83" spans="1:28" ht="29.25" customHeight="1">
      <c r="A83" s="329"/>
      <c r="B83" s="200">
        <f t="shared" ref="B83:B91" si="19">C82</f>
        <v>8.3333333333333329E-2</v>
      </c>
      <c r="C83" s="200">
        <f t="shared" ref="C83:C91" si="20">B83+1/24</f>
        <v>0.125</v>
      </c>
      <c r="D83" s="181"/>
      <c r="E83" s="304"/>
      <c r="F83" s="341"/>
      <c r="G83" s="341"/>
      <c r="H83" s="182"/>
      <c r="I83" s="183"/>
      <c r="J83" s="183"/>
      <c r="K83" s="206">
        <f t="shared" si="4"/>
        <v>0</v>
      </c>
      <c r="L83" s="338"/>
      <c r="M83" s="339"/>
      <c r="N83" s="340"/>
      <c r="O83" s="212">
        <f t="shared" si="3"/>
        <v>0</v>
      </c>
      <c r="P83" s="304"/>
      <c r="Q83" s="184"/>
      <c r="S83" s="209">
        <f t="shared" si="5"/>
        <v>0</v>
      </c>
      <c r="T83" s="209">
        <f t="shared" si="6"/>
        <v>0</v>
      </c>
      <c r="U83" s="209">
        <f t="shared" si="7"/>
        <v>0</v>
      </c>
      <c r="V83" s="209">
        <f t="shared" si="8"/>
        <v>0</v>
      </c>
      <c r="W83" s="209">
        <f t="shared" si="9"/>
        <v>0</v>
      </c>
      <c r="X83" s="209">
        <f t="shared" si="10"/>
        <v>0</v>
      </c>
      <c r="Y83" s="209">
        <f t="shared" si="11"/>
        <v>0</v>
      </c>
      <c r="Z83" s="209">
        <f t="shared" si="12"/>
        <v>0</v>
      </c>
      <c r="AB83" s="249"/>
    </row>
    <row r="84" spans="1:28" ht="29.25" customHeight="1">
      <c r="A84" s="329"/>
      <c r="B84" s="200">
        <f t="shared" si="19"/>
        <v>0.125</v>
      </c>
      <c r="C84" s="200">
        <f t="shared" si="20"/>
        <v>0.16666666666666666</v>
      </c>
      <c r="D84" s="181"/>
      <c r="E84" s="304"/>
      <c r="F84" s="341"/>
      <c r="G84" s="341"/>
      <c r="H84" s="182"/>
      <c r="I84" s="183"/>
      <c r="J84" s="183"/>
      <c r="K84" s="206">
        <f t="shared" si="4"/>
        <v>0</v>
      </c>
      <c r="L84" s="338"/>
      <c r="M84" s="339"/>
      <c r="N84" s="340"/>
      <c r="O84" s="212">
        <f t="shared" si="3"/>
        <v>0</v>
      </c>
      <c r="P84" s="304"/>
      <c r="Q84" s="184"/>
      <c r="S84" s="209">
        <f t="shared" si="5"/>
        <v>0</v>
      </c>
      <c r="T84" s="209">
        <f t="shared" si="6"/>
        <v>0</v>
      </c>
      <c r="U84" s="209">
        <f t="shared" si="7"/>
        <v>0</v>
      </c>
      <c r="V84" s="209">
        <f t="shared" si="8"/>
        <v>0</v>
      </c>
      <c r="W84" s="209">
        <f t="shared" si="9"/>
        <v>0</v>
      </c>
      <c r="X84" s="209">
        <f t="shared" si="10"/>
        <v>0</v>
      </c>
      <c r="Y84" s="209">
        <f t="shared" si="11"/>
        <v>0</v>
      </c>
      <c r="Z84" s="209">
        <f t="shared" si="12"/>
        <v>0</v>
      </c>
      <c r="AB84" s="249"/>
    </row>
    <row r="85" spans="1:28" ht="29.25" customHeight="1">
      <c r="A85" s="329"/>
      <c r="B85" s="200">
        <f t="shared" si="19"/>
        <v>0.16666666666666666</v>
      </c>
      <c r="C85" s="200">
        <f t="shared" si="20"/>
        <v>0.20833333333333331</v>
      </c>
      <c r="D85" s="181"/>
      <c r="E85" s="304"/>
      <c r="F85" s="341"/>
      <c r="G85" s="341"/>
      <c r="H85" s="182"/>
      <c r="I85" s="183"/>
      <c r="J85" s="183"/>
      <c r="K85" s="206">
        <f t="shared" si="4"/>
        <v>0</v>
      </c>
      <c r="L85" s="338"/>
      <c r="M85" s="339"/>
      <c r="N85" s="340"/>
      <c r="O85" s="212">
        <f t="shared" si="3"/>
        <v>0</v>
      </c>
      <c r="P85" s="304"/>
      <c r="Q85" s="184"/>
      <c r="S85" s="209">
        <f t="shared" si="5"/>
        <v>0</v>
      </c>
      <c r="T85" s="209">
        <f t="shared" si="6"/>
        <v>0</v>
      </c>
      <c r="U85" s="209">
        <f t="shared" si="7"/>
        <v>0</v>
      </c>
      <c r="V85" s="209">
        <f t="shared" si="8"/>
        <v>0</v>
      </c>
      <c r="W85" s="209">
        <f t="shared" si="9"/>
        <v>0</v>
      </c>
      <c r="X85" s="209">
        <f t="shared" si="10"/>
        <v>0</v>
      </c>
      <c r="Y85" s="209">
        <f t="shared" si="11"/>
        <v>0</v>
      </c>
      <c r="Z85" s="209">
        <f t="shared" si="12"/>
        <v>0</v>
      </c>
      <c r="AB85" s="249"/>
    </row>
    <row r="86" spans="1:28" ht="29.25" customHeight="1">
      <c r="A86" s="329"/>
      <c r="B86" s="200">
        <f t="shared" si="19"/>
        <v>0.20833333333333331</v>
      </c>
      <c r="C86" s="200">
        <f t="shared" si="20"/>
        <v>0.24999999999999997</v>
      </c>
      <c r="D86" s="181"/>
      <c r="E86" s="304"/>
      <c r="F86" s="341"/>
      <c r="G86" s="341"/>
      <c r="H86" s="182"/>
      <c r="I86" s="183"/>
      <c r="J86" s="183"/>
      <c r="K86" s="206">
        <f t="shared" si="4"/>
        <v>0</v>
      </c>
      <c r="L86" s="338"/>
      <c r="M86" s="339"/>
      <c r="N86" s="340"/>
      <c r="O86" s="212">
        <f t="shared" si="3"/>
        <v>0</v>
      </c>
      <c r="P86" s="304"/>
      <c r="Q86" s="184"/>
      <c r="S86" s="209">
        <f t="shared" si="5"/>
        <v>0</v>
      </c>
      <c r="T86" s="209">
        <f t="shared" si="6"/>
        <v>0</v>
      </c>
      <c r="U86" s="209">
        <f t="shared" si="7"/>
        <v>0</v>
      </c>
      <c r="V86" s="209">
        <f t="shared" si="8"/>
        <v>0</v>
      </c>
      <c r="W86" s="209">
        <f t="shared" si="9"/>
        <v>0</v>
      </c>
      <c r="X86" s="209">
        <f t="shared" si="10"/>
        <v>0</v>
      </c>
      <c r="Y86" s="209">
        <f t="shared" si="11"/>
        <v>0</v>
      </c>
      <c r="Z86" s="209">
        <f t="shared" si="12"/>
        <v>0</v>
      </c>
      <c r="AB86" s="249"/>
    </row>
    <row r="87" spans="1:28" ht="29.25" customHeight="1">
      <c r="A87" s="329"/>
      <c r="B87" s="200">
        <f t="shared" si="19"/>
        <v>0.24999999999999997</v>
      </c>
      <c r="C87" s="200">
        <f t="shared" si="20"/>
        <v>0.29166666666666663</v>
      </c>
      <c r="D87" s="181"/>
      <c r="E87" s="185"/>
      <c r="F87" s="341"/>
      <c r="G87" s="341"/>
      <c r="H87" s="182"/>
      <c r="I87" s="183"/>
      <c r="J87" s="183"/>
      <c r="K87" s="206">
        <f t="shared" si="4"/>
        <v>0</v>
      </c>
      <c r="L87" s="338"/>
      <c r="M87" s="339"/>
      <c r="N87" s="340"/>
      <c r="O87" s="212">
        <f t="shared" si="3"/>
        <v>0</v>
      </c>
      <c r="P87" s="304"/>
      <c r="Q87" s="184"/>
      <c r="S87" s="209">
        <f t="shared" si="5"/>
        <v>0</v>
      </c>
      <c r="T87" s="209">
        <f t="shared" si="6"/>
        <v>0</v>
      </c>
      <c r="U87" s="209">
        <f t="shared" si="7"/>
        <v>0</v>
      </c>
      <c r="V87" s="209">
        <f t="shared" si="8"/>
        <v>0</v>
      </c>
      <c r="W87" s="209">
        <f t="shared" si="9"/>
        <v>0</v>
      </c>
      <c r="X87" s="209">
        <f t="shared" si="10"/>
        <v>0</v>
      </c>
      <c r="Y87" s="209">
        <f t="shared" si="11"/>
        <v>0</v>
      </c>
      <c r="Z87" s="209">
        <f t="shared" si="12"/>
        <v>0</v>
      </c>
      <c r="AB87" s="249"/>
    </row>
    <row r="88" spans="1:28" ht="29.25" customHeight="1">
      <c r="A88" s="329"/>
      <c r="B88" s="200">
        <f t="shared" si="19"/>
        <v>0.29166666666666663</v>
      </c>
      <c r="C88" s="200">
        <f t="shared" si="20"/>
        <v>0.33333333333333331</v>
      </c>
      <c r="D88" s="181"/>
      <c r="E88" s="185"/>
      <c r="F88" s="336"/>
      <c r="G88" s="337"/>
      <c r="H88" s="182"/>
      <c r="I88" s="183"/>
      <c r="J88" s="183"/>
      <c r="K88" s="206">
        <f t="shared" si="4"/>
        <v>0</v>
      </c>
      <c r="L88" s="338"/>
      <c r="M88" s="339"/>
      <c r="N88" s="340"/>
      <c r="O88" s="212">
        <f t="shared" si="3"/>
        <v>0</v>
      </c>
      <c r="P88" s="304"/>
      <c r="Q88" s="184"/>
      <c r="S88" s="209">
        <f t="shared" si="5"/>
        <v>0</v>
      </c>
      <c r="T88" s="209">
        <f t="shared" si="6"/>
        <v>0</v>
      </c>
      <c r="U88" s="209">
        <f t="shared" si="7"/>
        <v>0</v>
      </c>
      <c r="V88" s="209">
        <f t="shared" si="8"/>
        <v>0</v>
      </c>
      <c r="W88" s="209">
        <f t="shared" si="9"/>
        <v>0</v>
      </c>
      <c r="X88" s="209">
        <f t="shared" si="10"/>
        <v>0</v>
      </c>
      <c r="Y88" s="209">
        <f t="shared" si="11"/>
        <v>0</v>
      </c>
      <c r="Z88" s="209">
        <f t="shared" si="12"/>
        <v>0</v>
      </c>
      <c r="AB88" s="249"/>
    </row>
    <row r="89" spans="1:28" ht="29.25" customHeight="1">
      <c r="A89" s="329"/>
      <c r="B89" s="200">
        <f t="shared" si="19"/>
        <v>0.33333333333333331</v>
      </c>
      <c r="C89" s="200">
        <f t="shared" si="20"/>
        <v>0.375</v>
      </c>
      <c r="D89" s="181"/>
      <c r="E89" s="185"/>
      <c r="F89" s="336"/>
      <c r="G89" s="337"/>
      <c r="H89" s="182"/>
      <c r="I89" s="183"/>
      <c r="J89" s="183"/>
      <c r="K89" s="206">
        <f t="shared" si="4"/>
        <v>0</v>
      </c>
      <c r="L89" s="338"/>
      <c r="M89" s="339"/>
      <c r="N89" s="340"/>
      <c r="O89" s="212">
        <f t="shared" si="3"/>
        <v>0</v>
      </c>
      <c r="P89" s="304"/>
      <c r="Q89" s="184"/>
      <c r="S89" s="209">
        <f t="shared" si="5"/>
        <v>0</v>
      </c>
      <c r="T89" s="209">
        <f t="shared" si="6"/>
        <v>0</v>
      </c>
      <c r="U89" s="209">
        <f t="shared" si="7"/>
        <v>0</v>
      </c>
      <c r="V89" s="209">
        <f t="shared" si="8"/>
        <v>0</v>
      </c>
      <c r="W89" s="209">
        <f t="shared" si="9"/>
        <v>0</v>
      </c>
      <c r="X89" s="209">
        <f t="shared" si="10"/>
        <v>0</v>
      </c>
      <c r="Y89" s="209">
        <f t="shared" si="11"/>
        <v>0</v>
      </c>
      <c r="Z89" s="209">
        <f t="shared" si="12"/>
        <v>0</v>
      </c>
      <c r="AB89" s="249"/>
    </row>
    <row r="90" spans="1:28" ht="29.25" customHeight="1">
      <c r="A90" s="329"/>
      <c r="B90" s="200">
        <f t="shared" si="19"/>
        <v>0.375</v>
      </c>
      <c r="C90" s="200">
        <f t="shared" si="20"/>
        <v>0.41666666666666669</v>
      </c>
      <c r="D90" s="181"/>
      <c r="E90" s="185"/>
      <c r="F90" s="341"/>
      <c r="G90" s="341"/>
      <c r="H90" s="182"/>
      <c r="I90" s="183"/>
      <c r="J90" s="183"/>
      <c r="K90" s="206">
        <f t="shared" si="4"/>
        <v>0</v>
      </c>
      <c r="L90" s="338"/>
      <c r="M90" s="339"/>
      <c r="N90" s="340"/>
      <c r="O90" s="212">
        <f t="shared" si="3"/>
        <v>0</v>
      </c>
      <c r="P90" s="304"/>
      <c r="Q90" s="184"/>
      <c r="S90" s="209">
        <f t="shared" si="5"/>
        <v>0</v>
      </c>
      <c r="T90" s="209">
        <f t="shared" si="6"/>
        <v>0</v>
      </c>
      <c r="U90" s="209">
        <f t="shared" si="7"/>
        <v>0</v>
      </c>
      <c r="V90" s="209">
        <f t="shared" si="8"/>
        <v>0</v>
      </c>
      <c r="W90" s="209">
        <f t="shared" si="9"/>
        <v>0</v>
      </c>
      <c r="X90" s="209">
        <f t="shared" si="10"/>
        <v>0</v>
      </c>
      <c r="Y90" s="209">
        <f t="shared" si="11"/>
        <v>0</v>
      </c>
      <c r="Z90" s="209">
        <f t="shared" si="12"/>
        <v>0</v>
      </c>
      <c r="AB90" s="249"/>
    </row>
    <row r="91" spans="1:28" ht="29.25" customHeight="1" thickBot="1">
      <c r="A91" s="330"/>
      <c r="B91" s="201">
        <f t="shared" si="19"/>
        <v>0.41666666666666669</v>
      </c>
      <c r="C91" s="201">
        <f t="shared" si="20"/>
        <v>0.45833333333333337</v>
      </c>
      <c r="D91" s="191"/>
      <c r="E91" s="187"/>
      <c r="F91" s="342"/>
      <c r="G91" s="342"/>
      <c r="H91" s="188"/>
      <c r="I91" s="189"/>
      <c r="J91" s="189"/>
      <c r="K91" s="207">
        <f t="shared" si="4"/>
        <v>0</v>
      </c>
      <c r="L91" s="343"/>
      <c r="M91" s="344"/>
      <c r="N91" s="345"/>
      <c r="O91" s="304">
        <f t="shared" si="3"/>
        <v>0</v>
      </c>
      <c r="P91" s="305"/>
      <c r="Q91" s="190"/>
      <c r="S91" s="209">
        <f t="shared" si="5"/>
        <v>0</v>
      </c>
      <c r="T91" s="209">
        <f t="shared" si="6"/>
        <v>0</v>
      </c>
      <c r="U91" s="209">
        <f t="shared" si="7"/>
        <v>0</v>
      </c>
      <c r="V91" s="209">
        <f t="shared" si="8"/>
        <v>0</v>
      </c>
      <c r="W91" s="209">
        <f t="shared" si="9"/>
        <v>0</v>
      </c>
      <c r="X91" s="209">
        <f t="shared" si="10"/>
        <v>0</v>
      </c>
      <c r="Y91" s="209">
        <f t="shared" si="11"/>
        <v>0</v>
      </c>
      <c r="Z91" s="209">
        <f t="shared" si="12"/>
        <v>0</v>
      </c>
      <c r="AB91" s="249"/>
    </row>
    <row r="92" spans="1:28" ht="29.25" customHeight="1">
      <c r="A92" s="329">
        <f>A41</f>
        <v>0</v>
      </c>
      <c r="B92" s="199">
        <f>B29</f>
        <v>0</v>
      </c>
      <c r="C92" s="199">
        <f>B92+1/24</f>
        <v>4.1666666666666664E-2</v>
      </c>
      <c r="D92" s="177"/>
      <c r="E92" s="306"/>
      <c r="F92" s="331"/>
      <c r="G92" s="332"/>
      <c r="H92" s="178"/>
      <c r="I92" s="179"/>
      <c r="J92" s="179"/>
      <c r="K92" s="205">
        <f t="shared" si="4"/>
        <v>0</v>
      </c>
      <c r="L92" s="333"/>
      <c r="M92" s="334"/>
      <c r="N92" s="335"/>
      <c r="O92" s="211">
        <f t="shared" si="3"/>
        <v>0</v>
      </c>
      <c r="P92" s="306"/>
      <c r="Q92" s="180"/>
      <c r="S92" s="209">
        <f t="shared" si="5"/>
        <v>0</v>
      </c>
      <c r="T92" s="209">
        <f t="shared" si="6"/>
        <v>0</v>
      </c>
      <c r="U92" s="209">
        <f t="shared" si="7"/>
        <v>0</v>
      </c>
      <c r="V92" s="209">
        <f t="shared" si="8"/>
        <v>0</v>
      </c>
      <c r="W92" s="209">
        <f t="shared" si="9"/>
        <v>0</v>
      </c>
      <c r="X92" s="209">
        <f t="shared" si="10"/>
        <v>0</v>
      </c>
      <c r="Y92" s="209">
        <f t="shared" si="11"/>
        <v>0</v>
      </c>
      <c r="Z92" s="209">
        <f t="shared" si="12"/>
        <v>0</v>
      </c>
      <c r="AB92" s="249"/>
    </row>
    <row r="93" spans="1:28" ht="29.25" customHeight="1">
      <c r="A93" s="329"/>
      <c r="B93" s="200">
        <f>C92</f>
        <v>4.1666666666666664E-2</v>
      </c>
      <c r="C93" s="200">
        <f>B93+1/24</f>
        <v>8.3333333333333329E-2</v>
      </c>
      <c r="D93" s="181"/>
      <c r="E93" s="304"/>
      <c r="F93" s="336"/>
      <c r="G93" s="337"/>
      <c r="H93" s="182"/>
      <c r="I93" s="183"/>
      <c r="J93" s="183"/>
      <c r="K93" s="206">
        <f t="shared" si="4"/>
        <v>0</v>
      </c>
      <c r="L93" s="338"/>
      <c r="M93" s="339"/>
      <c r="N93" s="340"/>
      <c r="O93" s="212">
        <f t="shared" si="3"/>
        <v>0</v>
      </c>
      <c r="P93" s="304"/>
      <c r="Q93" s="184"/>
      <c r="S93" s="209">
        <f t="shared" si="5"/>
        <v>0</v>
      </c>
      <c r="T93" s="209">
        <f t="shared" si="6"/>
        <v>0</v>
      </c>
      <c r="U93" s="209">
        <f t="shared" si="7"/>
        <v>0</v>
      </c>
      <c r="V93" s="209">
        <f t="shared" si="8"/>
        <v>0</v>
      </c>
      <c r="W93" s="209">
        <f t="shared" si="9"/>
        <v>0</v>
      </c>
      <c r="X93" s="209">
        <f t="shared" si="10"/>
        <v>0</v>
      </c>
      <c r="Y93" s="209">
        <f t="shared" si="11"/>
        <v>0</v>
      </c>
      <c r="Z93" s="209">
        <f t="shared" si="12"/>
        <v>0</v>
      </c>
      <c r="AB93" s="249"/>
    </row>
    <row r="94" spans="1:28" ht="29.25" customHeight="1">
      <c r="A94" s="329"/>
      <c r="B94" s="200">
        <f t="shared" ref="B94:B102" si="21">C93</f>
        <v>8.3333333333333329E-2</v>
      </c>
      <c r="C94" s="200">
        <f t="shared" ref="C94:C102" si="22">B94+1/24</f>
        <v>0.125</v>
      </c>
      <c r="D94" s="181"/>
      <c r="E94" s="304"/>
      <c r="F94" s="341"/>
      <c r="G94" s="341"/>
      <c r="H94" s="182"/>
      <c r="I94" s="183"/>
      <c r="J94" s="183"/>
      <c r="K94" s="206">
        <f t="shared" si="4"/>
        <v>0</v>
      </c>
      <c r="L94" s="338"/>
      <c r="M94" s="339"/>
      <c r="N94" s="340"/>
      <c r="O94" s="212">
        <f t="shared" si="3"/>
        <v>0</v>
      </c>
      <c r="P94" s="304"/>
      <c r="Q94" s="184"/>
      <c r="S94" s="209">
        <f t="shared" si="5"/>
        <v>0</v>
      </c>
      <c r="T94" s="209">
        <f t="shared" si="6"/>
        <v>0</v>
      </c>
      <c r="U94" s="209">
        <f t="shared" si="7"/>
        <v>0</v>
      </c>
      <c r="V94" s="209">
        <f t="shared" si="8"/>
        <v>0</v>
      </c>
      <c r="W94" s="209">
        <f t="shared" si="9"/>
        <v>0</v>
      </c>
      <c r="X94" s="209">
        <f t="shared" si="10"/>
        <v>0</v>
      </c>
      <c r="Y94" s="209">
        <f t="shared" si="11"/>
        <v>0</v>
      </c>
      <c r="Z94" s="209">
        <f t="shared" si="12"/>
        <v>0</v>
      </c>
      <c r="AB94" s="249"/>
    </row>
    <row r="95" spans="1:28" ht="29.25" customHeight="1">
      <c r="A95" s="329"/>
      <c r="B95" s="200">
        <f t="shared" si="21"/>
        <v>0.125</v>
      </c>
      <c r="C95" s="200">
        <f t="shared" si="22"/>
        <v>0.16666666666666666</v>
      </c>
      <c r="D95" s="181"/>
      <c r="E95" s="304"/>
      <c r="F95" s="341"/>
      <c r="G95" s="341"/>
      <c r="H95" s="182"/>
      <c r="I95" s="183"/>
      <c r="J95" s="183"/>
      <c r="K95" s="206">
        <f t="shared" si="4"/>
        <v>0</v>
      </c>
      <c r="L95" s="338"/>
      <c r="M95" s="339"/>
      <c r="N95" s="340"/>
      <c r="O95" s="212">
        <f t="shared" si="3"/>
        <v>0</v>
      </c>
      <c r="P95" s="304"/>
      <c r="Q95" s="184"/>
      <c r="S95" s="209">
        <f t="shared" si="5"/>
        <v>0</v>
      </c>
      <c r="T95" s="209">
        <f t="shared" si="6"/>
        <v>0</v>
      </c>
      <c r="U95" s="209">
        <f t="shared" si="7"/>
        <v>0</v>
      </c>
      <c r="V95" s="209">
        <f t="shared" si="8"/>
        <v>0</v>
      </c>
      <c r="W95" s="209">
        <f t="shared" si="9"/>
        <v>0</v>
      </c>
      <c r="X95" s="209">
        <f t="shared" si="10"/>
        <v>0</v>
      </c>
      <c r="Y95" s="209">
        <f t="shared" si="11"/>
        <v>0</v>
      </c>
      <c r="Z95" s="209">
        <f t="shared" si="12"/>
        <v>0</v>
      </c>
      <c r="AB95" s="249"/>
    </row>
    <row r="96" spans="1:28" ht="29.25" customHeight="1">
      <c r="A96" s="329"/>
      <c r="B96" s="200">
        <f t="shared" si="21"/>
        <v>0.16666666666666666</v>
      </c>
      <c r="C96" s="200">
        <f t="shared" si="22"/>
        <v>0.20833333333333331</v>
      </c>
      <c r="D96" s="181"/>
      <c r="E96" s="304"/>
      <c r="F96" s="341"/>
      <c r="G96" s="341"/>
      <c r="H96" s="182"/>
      <c r="I96" s="183"/>
      <c r="J96" s="183"/>
      <c r="K96" s="206">
        <f t="shared" si="4"/>
        <v>0</v>
      </c>
      <c r="L96" s="338"/>
      <c r="M96" s="339"/>
      <c r="N96" s="340"/>
      <c r="O96" s="212">
        <f t="shared" si="3"/>
        <v>0</v>
      </c>
      <c r="P96" s="304"/>
      <c r="Q96" s="184"/>
      <c r="S96" s="209">
        <f t="shared" si="5"/>
        <v>0</v>
      </c>
      <c r="T96" s="209">
        <f t="shared" si="6"/>
        <v>0</v>
      </c>
      <c r="U96" s="209">
        <f t="shared" si="7"/>
        <v>0</v>
      </c>
      <c r="V96" s="209">
        <f t="shared" si="8"/>
        <v>0</v>
      </c>
      <c r="W96" s="209">
        <f t="shared" si="9"/>
        <v>0</v>
      </c>
      <c r="X96" s="209">
        <f t="shared" si="10"/>
        <v>0</v>
      </c>
      <c r="Y96" s="209">
        <f t="shared" si="11"/>
        <v>0</v>
      </c>
      <c r="Z96" s="209">
        <f t="shared" si="12"/>
        <v>0</v>
      </c>
      <c r="AB96" s="249"/>
    </row>
    <row r="97" spans="1:28" ht="29.25" customHeight="1">
      <c r="A97" s="329"/>
      <c r="B97" s="200">
        <f t="shared" si="21"/>
        <v>0.20833333333333331</v>
      </c>
      <c r="C97" s="200">
        <f t="shared" si="22"/>
        <v>0.24999999999999997</v>
      </c>
      <c r="D97" s="181"/>
      <c r="E97" s="304"/>
      <c r="F97" s="341"/>
      <c r="G97" s="341"/>
      <c r="H97" s="182"/>
      <c r="I97" s="183"/>
      <c r="J97" s="183"/>
      <c r="K97" s="206">
        <f t="shared" si="4"/>
        <v>0</v>
      </c>
      <c r="L97" s="338"/>
      <c r="M97" s="339"/>
      <c r="N97" s="340"/>
      <c r="O97" s="212">
        <f t="shared" si="3"/>
        <v>0</v>
      </c>
      <c r="P97" s="304"/>
      <c r="Q97" s="184"/>
      <c r="S97" s="209">
        <f t="shared" si="5"/>
        <v>0</v>
      </c>
      <c r="T97" s="209">
        <f t="shared" si="6"/>
        <v>0</v>
      </c>
      <c r="U97" s="209">
        <f t="shared" si="7"/>
        <v>0</v>
      </c>
      <c r="V97" s="209">
        <f t="shared" si="8"/>
        <v>0</v>
      </c>
      <c r="W97" s="209">
        <f t="shared" si="9"/>
        <v>0</v>
      </c>
      <c r="X97" s="209">
        <f t="shared" si="10"/>
        <v>0</v>
      </c>
      <c r="Y97" s="209">
        <f t="shared" si="11"/>
        <v>0</v>
      </c>
      <c r="Z97" s="209">
        <f t="shared" si="12"/>
        <v>0</v>
      </c>
      <c r="AB97" s="249"/>
    </row>
    <row r="98" spans="1:28" ht="29.25" customHeight="1">
      <c r="A98" s="329"/>
      <c r="B98" s="200">
        <f t="shared" si="21"/>
        <v>0.24999999999999997</v>
      </c>
      <c r="C98" s="200">
        <f t="shared" si="22"/>
        <v>0.29166666666666663</v>
      </c>
      <c r="D98" s="181"/>
      <c r="E98" s="185"/>
      <c r="F98" s="341"/>
      <c r="G98" s="341"/>
      <c r="H98" s="182"/>
      <c r="I98" s="183"/>
      <c r="J98" s="183"/>
      <c r="K98" s="206">
        <f t="shared" si="4"/>
        <v>0</v>
      </c>
      <c r="L98" s="338"/>
      <c r="M98" s="339"/>
      <c r="N98" s="340"/>
      <c r="O98" s="212">
        <f t="shared" si="3"/>
        <v>0</v>
      </c>
      <c r="P98" s="304"/>
      <c r="Q98" s="184"/>
      <c r="S98" s="209">
        <f t="shared" si="5"/>
        <v>0</v>
      </c>
      <c r="T98" s="209">
        <f t="shared" si="6"/>
        <v>0</v>
      </c>
      <c r="U98" s="209">
        <f t="shared" si="7"/>
        <v>0</v>
      </c>
      <c r="V98" s="209">
        <f t="shared" si="8"/>
        <v>0</v>
      </c>
      <c r="W98" s="209">
        <f t="shared" si="9"/>
        <v>0</v>
      </c>
      <c r="X98" s="209">
        <f t="shared" si="10"/>
        <v>0</v>
      </c>
      <c r="Y98" s="209">
        <f t="shared" si="11"/>
        <v>0</v>
      </c>
      <c r="Z98" s="209">
        <f t="shared" si="12"/>
        <v>0</v>
      </c>
      <c r="AB98" s="249"/>
    </row>
    <row r="99" spans="1:28" ht="29.25" customHeight="1">
      <c r="A99" s="329"/>
      <c r="B99" s="200">
        <f t="shared" si="21"/>
        <v>0.29166666666666663</v>
      </c>
      <c r="C99" s="200">
        <f t="shared" si="22"/>
        <v>0.33333333333333331</v>
      </c>
      <c r="D99" s="181"/>
      <c r="E99" s="185"/>
      <c r="F99" s="336"/>
      <c r="G99" s="337"/>
      <c r="H99" s="182"/>
      <c r="I99" s="183"/>
      <c r="J99" s="183"/>
      <c r="K99" s="206">
        <f t="shared" si="4"/>
        <v>0</v>
      </c>
      <c r="L99" s="338"/>
      <c r="M99" s="339"/>
      <c r="N99" s="340"/>
      <c r="O99" s="212">
        <f t="shared" si="3"/>
        <v>0</v>
      </c>
      <c r="P99" s="304"/>
      <c r="Q99" s="184"/>
      <c r="S99" s="209">
        <f t="shared" si="5"/>
        <v>0</v>
      </c>
      <c r="T99" s="209">
        <f t="shared" si="6"/>
        <v>0</v>
      </c>
      <c r="U99" s="209">
        <f t="shared" si="7"/>
        <v>0</v>
      </c>
      <c r="V99" s="209">
        <f t="shared" si="8"/>
        <v>0</v>
      </c>
      <c r="W99" s="209">
        <f t="shared" si="9"/>
        <v>0</v>
      </c>
      <c r="X99" s="209">
        <f t="shared" si="10"/>
        <v>0</v>
      </c>
      <c r="Y99" s="209">
        <f t="shared" si="11"/>
        <v>0</v>
      </c>
      <c r="Z99" s="209">
        <f t="shared" si="12"/>
        <v>0</v>
      </c>
      <c r="AB99" s="249"/>
    </row>
    <row r="100" spans="1:28" ht="29.25" customHeight="1">
      <c r="A100" s="329"/>
      <c r="B100" s="200">
        <f t="shared" si="21"/>
        <v>0.33333333333333331</v>
      </c>
      <c r="C100" s="200">
        <f t="shared" si="22"/>
        <v>0.375</v>
      </c>
      <c r="D100" s="181"/>
      <c r="E100" s="185"/>
      <c r="F100" s="336"/>
      <c r="G100" s="337"/>
      <c r="H100" s="182"/>
      <c r="I100" s="183"/>
      <c r="J100" s="183"/>
      <c r="K100" s="206">
        <f t="shared" si="4"/>
        <v>0</v>
      </c>
      <c r="L100" s="338"/>
      <c r="M100" s="339"/>
      <c r="N100" s="340"/>
      <c r="O100" s="212">
        <f t="shared" si="3"/>
        <v>0</v>
      </c>
      <c r="P100" s="304"/>
      <c r="Q100" s="184"/>
      <c r="S100" s="209">
        <f t="shared" si="5"/>
        <v>0</v>
      </c>
      <c r="T100" s="209">
        <f t="shared" si="6"/>
        <v>0</v>
      </c>
      <c r="U100" s="209">
        <f t="shared" si="7"/>
        <v>0</v>
      </c>
      <c r="V100" s="209">
        <f t="shared" si="8"/>
        <v>0</v>
      </c>
      <c r="W100" s="209">
        <f t="shared" si="9"/>
        <v>0</v>
      </c>
      <c r="X100" s="209">
        <f t="shared" si="10"/>
        <v>0</v>
      </c>
      <c r="Y100" s="209">
        <f t="shared" si="11"/>
        <v>0</v>
      </c>
      <c r="Z100" s="209">
        <f t="shared" si="12"/>
        <v>0</v>
      </c>
      <c r="AB100" s="249"/>
    </row>
    <row r="101" spans="1:28" ht="29.25" customHeight="1">
      <c r="A101" s="329"/>
      <c r="B101" s="200">
        <f t="shared" si="21"/>
        <v>0.375</v>
      </c>
      <c r="C101" s="200">
        <f t="shared" si="22"/>
        <v>0.41666666666666669</v>
      </c>
      <c r="D101" s="181"/>
      <c r="E101" s="185"/>
      <c r="F101" s="341"/>
      <c r="G101" s="341"/>
      <c r="H101" s="182"/>
      <c r="I101" s="183"/>
      <c r="J101" s="183"/>
      <c r="K101" s="206">
        <f t="shared" si="4"/>
        <v>0</v>
      </c>
      <c r="L101" s="338"/>
      <c r="M101" s="339"/>
      <c r="N101" s="340"/>
      <c r="O101" s="212">
        <f t="shared" si="3"/>
        <v>0</v>
      </c>
      <c r="P101" s="304"/>
      <c r="Q101" s="184"/>
      <c r="S101" s="209">
        <f t="shared" si="5"/>
        <v>0</v>
      </c>
      <c r="T101" s="209">
        <f t="shared" si="6"/>
        <v>0</v>
      </c>
      <c r="U101" s="209">
        <f t="shared" si="7"/>
        <v>0</v>
      </c>
      <c r="V101" s="209">
        <f t="shared" si="8"/>
        <v>0</v>
      </c>
      <c r="W101" s="209">
        <f t="shared" si="9"/>
        <v>0</v>
      </c>
      <c r="X101" s="209">
        <f t="shared" si="10"/>
        <v>0</v>
      </c>
      <c r="Y101" s="209">
        <f t="shared" si="11"/>
        <v>0</v>
      </c>
      <c r="Z101" s="209">
        <f t="shared" si="12"/>
        <v>0</v>
      </c>
      <c r="AB101" s="249"/>
    </row>
    <row r="102" spans="1:28" ht="29.25" customHeight="1" thickBot="1">
      <c r="A102" s="330"/>
      <c r="B102" s="201">
        <f t="shared" si="21"/>
        <v>0.41666666666666669</v>
      </c>
      <c r="C102" s="201">
        <f t="shared" si="22"/>
        <v>0.45833333333333337</v>
      </c>
      <c r="D102" s="191"/>
      <c r="E102" s="187"/>
      <c r="F102" s="342"/>
      <c r="G102" s="342"/>
      <c r="H102" s="188"/>
      <c r="I102" s="189"/>
      <c r="J102" s="189"/>
      <c r="K102" s="207">
        <f t="shared" si="4"/>
        <v>0</v>
      </c>
      <c r="L102" s="343"/>
      <c r="M102" s="344"/>
      <c r="N102" s="345"/>
      <c r="O102" s="304">
        <f t="shared" si="3"/>
        <v>0</v>
      </c>
      <c r="P102" s="305"/>
      <c r="Q102" s="190"/>
      <c r="S102" s="209">
        <f t="shared" si="5"/>
        <v>0</v>
      </c>
      <c r="T102" s="209">
        <f t="shared" si="6"/>
        <v>0</v>
      </c>
      <c r="U102" s="209">
        <f t="shared" si="7"/>
        <v>0</v>
      </c>
      <c r="V102" s="209">
        <f t="shared" si="8"/>
        <v>0</v>
      </c>
      <c r="W102" s="209">
        <f t="shared" si="9"/>
        <v>0</v>
      </c>
      <c r="X102" s="209">
        <f t="shared" si="10"/>
        <v>0</v>
      </c>
      <c r="Y102" s="209">
        <f t="shared" si="11"/>
        <v>0</v>
      </c>
      <c r="Z102" s="209">
        <f t="shared" si="12"/>
        <v>0</v>
      </c>
      <c r="AB102" s="249"/>
    </row>
    <row r="103" spans="1:28" ht="29.25" customHeight="1">
      <c r="A103" s="328">
        <f>A42</f>
        <v>0</v>
      </c>
      <c r="B103" s="199">
        <f>B31</f>
        <v>0</v>
      </c>
      <c r="C103" s="199">
        <f>B103+1/24</f>
        <v>4.1666666666666664E-2</v>
      </c>
      <c r="D103" s="177"/>
      <c r="E103" s="306"/>
      <c r="F103" s="331"/>
      <c r="G103" s="332"/>
      <c r="H103" s="178"/>
      <c r="I103" s="179"/>
      <c r="J103" s="179"/>
      <c r="K103" s="205">
        <f t="shared" si="4"/>
        <v>0</v>
      </c>
      <c r="L103" s="333"/>
      <c r="M103" s="334"/>
      <c r="N103" s="335"/>
      <c r="O103" s="211">
        <f t="shared" si="3"/>
        <v>0</v>
      </c>
      <c r="P103" s="306"/>
      <c r="Q103" s="180"/>
      <c r="S103" s="209">
        <f t="shared" si="5"/>
        <v>0</v>
      </c>
      <c r="T103" s="209">
        <f t="shared" si="6"/>
        <v>0</v>
      </c>
      <c r="U103" s="209">
        <f t="shared" si="7"/>
        <v>0</v>
      </c>
      <c r="V103" s="209">
        <f t="shared" si="8"/>
        <v>0</v>
      </c>
      <c r="W103" s="209">
        <f t="shared" si="9"/>
        <v>0</v>
      </c>
      <c r="X103" s="209">
        <f t="shared" si="10"/>
        <v>0</v>
      </c>
      <c r="Y103" s="209">
        <f t="shared" si="11"/>
        <v>0</v>
      </c>
      <c r="Z103" s="209">
        <f t="shared" si="12"/>
        <v>0</v>
      </c>
      <c r="AB103" s="249"/>
    </row>
    <row r="104" spans="1:28" ht="29.25" customHeight="1">
      <c r="A104" s="329"/>
      <c r="B104" s="200">
        <f>C103</f>
        <v>4.1666666666666664E-2</v>
      </c>
      <c r="C104" s="200">
        <f>B104+1/24</f>
        <v>8.3333333333333329E-2</v>
      </c>
      <c r="D104" s="181"/>
      <c r="E104" s="304"/>
      <c r="F104" s="336"/>
      <c r="G104" s="337"/>
      <c r="H104" s="182"/>
      <c r="I104" s="183"/>
      <c r="J104" s="183"/>
      <c r="K104" s="206">
        <f t="shared" si="4"/>
        <v>0</v>
      </c>
      <c r="L104" s="338"/>
      <c r="M104" s="339"/>
      <c r="N104" s="340"/>
      <c r="O104" s="212">
        <f t="shared" si="3"/>
        <v>0</v>
      </c>
      <c r="P104" s="304"/>
      <c r="Q104" s="184"/>
      <c r="S104" s="209">
        <f t="shared" si="5"/>
        <v>0</v>
      </c>
      <c r="T104" s="209">
        <f t="shared" si="6"/>
        <v>0</v>
      </c>
      <c r="U104" s="209">
        <f t="shared" si="7"/>
        <v>0</v>
      </c>
      <c r="V104" s="209">
        <f t="shared" si="8"/>
        <v>0</v>
      </c>
      <c r="W104" s="209">
        <f t="shared" si="9"/>
        <v>0</v>
      </c>
      <c r="X104" s="209">
        <f t="shared" si="10"/>
        <v>0</v>
      </c>
      <c r="Y104" s="209">
        <f t="shared" si="11"/>
        <v>0</v>
      </c>
      <c r="Z104" s="209">
        <f t="shared" si="12"/>
        <v>0</v>
      </c>
      <c r="AB104" s="249"/>
    </row>
    <row r="105" spans="1:28" ht="29.25" customHeight="1">
      <c r="A105" s="329"/>
      <c r="B105" s="200">
        <f t="shared" ref="B105:B113" si="23">C104</f>
        <v>8.3333333333333329E-2</v>
      </c>
      <c r="C105" s="200">
        <f t="shared" ref="C105:C113" si="24">B105+1/24</f>
        <v>0.125</v>
      </c>
      <c r="D105" s="181"/>
      <c r="E105" s="304"/>
      <c r="F105" s="341"/>
      <c r="G105" s="341"/>
      <c r="H105" s="182"/>
      <c r="I105" s="183"/>
      <c r="J105" s="183"/>
      <c r="K105" s="206">
        <f t="shared" si="4"/>
        <v>0</v>
      </c>
      <c r="L105" s="338"/>
      <c r="M105" s="339"/>
      <c r="N105" s="340"/>
      <c r="O105" s="212">
        <f t="shared" si="3"/>
        <v>0</v>
      </c>
      <c r="P105" s="304"/>
      <c r="Q105" s="184"/>
      <c r="S105" s="209">
        <f t="shared" si="5"/>
        <v>0</v>
      </c>
      <c r="T105" s="209">
        <f t="shared" si="6"/>
        <v>0</v>
      </c>
      <c r="U105" s="209">
        <f t="shared" si="7"/>
        <v>0</v>
      </c>
      <c r="V105" s="209">
        <f t="shared" si="8"/>
        <v>0</v>
      </c>
      <c r="W105" s="209">
        <f t="shared" si="9"/>
        <v>0</v>
      </c>
      <c r="X105" s="209">
        <f t="shared" si="10"/>
        <v>0</v>
      </c>
      <c r="Y105" s="209">
        <f t="shared" si="11"/>
        <v>0</v>
      </c>
      <c r="Z105" s="209">
        <f t="shared" si="12"/>
        <v>0</v>
      </c>
      <c r="AB105" s="249"/>
    </row>
    <row r="106" spans="1:28" ht="29.25" customHeight="1">
      <c r="A106" s="329"/>
      <c r="B106" s="200">
        <f t="shared" si="23"/>
        <v>0.125</v>
      </c>
      <c r="C106" s="200">
        <f t="shared" si="24"/>
        <v>0.16666666666666666</v>
      </c>
      <c r="D106" s="181"/>
      <c r="E106" s="304"/>
      <c r="F106" s="341"/>
      <c r="G106" s="341"/>
      <c r="H106" s="182"/>
      <c r="I106" s="183"/>
      <c r="J106" s="183"/>
      <c r="K106" s="206">
        <f t="shared" si="4"/>
        <v>0</v>
      </c>
      <c r="L106" s="338"/>
      <c r="M106" s="339"/>
      <c r="N106" s="340"/>
      <c r="O106" s="212">
        <f t="shared" si="3"/>
        <v>0</v>
      </c>
      <c r="P106" s="304"/>
      <c r="Q106" s="184"/>
      <c r="S106" s="209">
        <f t="shared" si="5"/>
        <v>0</v>
      </c>
      <c r="T106" s="209">
        <f t="shared" si="6"/>
        <v>0</v>
      </c>
      <c r="U106" s="209">
        <f t="shared" si="7"/>
        <v>0</v>
      </c>
      <c r="V106" s="209">
        <f t="shared" si="8"/>
        <v>0</v>
      </c>
      <c r="W106" s="209">
        <f t="shared" si="9"/>
        <v>0</v>
      </c>
      <c r="X106" s="209">
        <f t="shared" si="10"/>
        <v>0</v>
      </c>
      <c r="Y106" s="209">
        <f t="shared" si="11"/>
        <v>0</v>
      </c>
      <c r="Z106" s="209">
        <f t="shared" si="12"/>
        <v>0</v>
      </c>
      <c r="AB106" s="249"/>
    </row>
    <row r="107" spans="1:28" ht="29.25" customHeight="1">
      <c r="A107" s="329"/>
      <c r="B107" s="200">
        <f t="shared" si="23"/>
        <v>0.16666666666666666</v>
      </c>
      <c r="C107" s="200">
        <f t="shared" si="24"/>
        <v>0.20833333333333331</v>
      </c>
      <c r="D107" s="181"/>
      <c r="E107" s="304"/>
      <c r="F107" s="341"/>
      <c r="G107" s="341"/>
      <c r="H107" s="182"/>
      <c r="I107" s="183"/>
      <c r="J107" s="183"/>
      <c r="K107" s="206">
        <f t="shared" si="4"/>
        <v>0</v>
      </c>
      <c r="L107" s="338"/>
      <c r="M107" s="339"/>
      <c r="N107" s="340"/>
      <c r="O107" s="212">
        <f t="shared" si="3"/>
        <v>0</v>
      </c>
      <c r="P107" s="304"/>
      <c r="Q107" s="184"/>
      <c r="S107" s="209">
        <f t="shared" si="5"/>
        <v>0</v>
      </c>
      <c r="T107" s="209">
        <f t="shared" si="6"/>
        <v>0</v>
      </c>
      <c r="U107" s="209">
        <f t="shared" si="7"/>
        <v>0</v>
      </c>
      <c r="V107" s="209">
        <f t="shared" si="8"/>
        <v>0</v>
      </c>
      <c r="W107" s="209">
        <f t="shared" si="9"/>
        <v>0</v>
      </c>
      <c r="X107" s="209">
        <f t="shared" si="10"/>
        <v>0</v>
      </c>
      <c r="Y107" s="209">
        <f t="shared" si="11"/>
        <v>0</v>
      </c>
      <c r="Z107" s="209">
        <f t="shared" si="12"/>
        <v>0</v>
      </c>
      <c r="AB107" s="249"/>
    </row>
    <row r="108" spans="1:28" ht="29.25" customHeight="1">
      <c r="A108" s="329"/>
      <c r="B108" s="200">
        <f t="shared" si="23"/>
        <v>0.20833333333333331</v>
      </c>
      <c r="C108" s="200">
        <f t="shared" si="24"/>
        <v>0.24999999999999997</v>
      </c>
      <c r="D108" s="181"/>
      <c r="E108" s="304"/>
      <c r="F108" s="341"/>
      <c r="G108" s="341"/>
      <c r="H108" s="182"/>
      <c r="I108" s="183"/>
      <c r="J108" s="183"/>
      <c r="K108" s="206">
        <f t="shared" si="4"/>
        <v>0</v>
      </c>
      <c r="L108" s="338"/>
      <c r="M108" s="339"/>
      <c r="N108" s="340"/>
      <c r="O108" s="212">
        <f t="shared" si="3"/>
        <v>0</v>
      </c>
      <c r="P108" s="304"/>
      <c r="Q108" s="184"/>
      <c r="S108" s="209">
        <f t="shared" si="5"/>
        <v>0</v>
      </c>
      <c r="T108" s="209">
        <f t="shared" si="6"/>
        <v>0</v>
      </c>
      <c r="U108" s="209">
        <f t="shared" si="7"/>
        <v>0</v>
      </c>
      <c r="V108" s="209">
        <f t="shared" si="8"/>
        <v>0</v>
      </c>
      <c r="W108" s="209">
        <f t="shared" si="9"/>
        <v>0</v>
      </c>
      <c r="X108" s="209">
        <f t="shared" si="10"/>
        <v>0</v>
      </c>
      <c r="Y108" s="209">
        <f t="shared" si="11"/>
        <v>0</v>
      </c>
      <c r="Z108" s="209">
        <f t="shared" si="12"/>
        <v>0</v>
      </c>
      <c r="AB108" s="249"/>
    </row>
    <row r="109" spans="1:28" ht="29.25" customHeight="1">
      <c r="A109" s="329"/>
      <c r="B109" s="200">
        <f t="shared" si="23"/>
        <v>0.24999999999999997</v>
      </c>
      <c r="C109" s="200">
        <f t="shared" si="24"/>
        <v>0.29166666666666663</v>
      </c>
      <c r="D109" s="181"/>
      <c r="E109" s="185"/>
      <c r="F109" s="341"/>
      <c r="G109" s="341"/>
      <c r="H109" s="182"/>
      <c r="I109" s="183"/>
      <c r="J109" s="183"/>
      <c r="K109" s="206">
        <f t="shared" si="4"/>
        <v>0</v>
      </c>
      <c r="L109" s="338"/>
      <c r="M109" s="339"/>
      <c r="N109" s="340"/>
      <c r="O109" s="212">
        <f t="shared" si="3"/>
        <v>0</v>
      </c>
      <c r="P109" s="304"/>
      <c r="Q109" s="184"/>
      <c r="S109" s="209">
        <f t="shared" si="5"/>
        <v>0</v>
      </c>
      <c r="T109" s="209">
        <f t="shared" si="6"/>
        <v>0</v>
      </c>
      <c r="U109" s="209">
        <f t="shared" si="7"/>
        <v>0</v>
      </c>
      <c r="V109" s="209">
        <f t="shared" si="8"/>
        <v>0</v>
      </c>
      <c r="W109" s="209">
        <f t="shared" si="9"/>
        <v>0</v>
      </c>
      <c r="X109" s="209">
        <f t="shared" si="10"/>
        <v>0</v>
      </c>
      <c r="Y109" s="209">
        <f t="shared" si="11"/>
        <v>0</v>
      </c>
      <c r="Z109" s="209">
        <f t="shared" si="12"/>
        <v>0</v>
      </c>
      <c r="AB109" s="249"/>
    </row>
    <row r="110" spans="1:28" ht="29.25" customHeight="1">
      <c r="A110" s="329"/>
      <c r="B110" s="200">
        <f t="shared" si="23"/>
        <v>0.29166666666666663</v>
      </c>
      <c r="C110" s="200">
        <f t="shared" si="24"/>
        <v>0.33333333333333331</v>
      </c>
      <c r="D110" s="181"/>
      <c r="E110" s="185"/>
      <c r="F110" s="336"/>
      <c r="G110" s="337"/>
      <c r="H110" s="182"/>
      <c r="I110" s="183"/>
      <c r="J110" s="183"/>
      <c r="K110" s="206">
        <f t="shared" si="4"/>
        <v>0</v>
      </c>
      <c r="L110" s="338"/>
      <c r="M110" s="339"/>
      <c r="N110" s="340"/>
      <c r="O110" s="212">
        <f t="shared" si="3"/>
        <v>0</v>
      </c>
      <c r="P110" s="304"/>
      <c r="Q110" s="184"/>
      <c r="S110" s="209">
        <f t="shared" si="5"/>
        <v>0</v>
      </c>
      <c r="T110" s="209">
        <f t="shared" si="6"/>
        <v>0</v>
      </c>
      <c r="U110" s="209">
        <f t="shared" si="7"/>
        <v>0</v>
      </c>
      <c r="V110" s="209">
        <f t="shared" si="8"/>
        <v>0</v>
      </c>
      <c r="W110" s="209">
        <f t="shared" si="9"/>
        <v>0</v>
      </c>
      <c r="X110" s="209">
        <f t="shared" si="10"/>
        <v>0</v>
      </c>
      <c r="Y110" s="209">
        <f t="shared" si="11"/>
        <v>0</v>
      </c>
      <c r="Z110" s="209">
        <f t="shared" si="12"/>
        <v>0</v>
      </c>
      <c r="AB110" s="249"/>
    </row>
    <row r="111" spans="1:28" ht="29.25" customHeight="1">
      <c r="A111" s="329"/>
      <c r="B111" s="200">
        <f t="shared" si="23"/>
        <v>0.33333333333333331</v>
      </c>
      <c r="C111" s="200">
        <f t="shared" si="24"/>
        <v>0.375</v>
      </c>
      <c r="D111" s="181"/>
      <c r="E111" s="185"/>
      <c r="F111" s="336"/>
      <c r="G111" s="337"/>
      <c r="H111" s="182"/>
      <c r="I111" s="183"/>
      <c r="J111" s="183"/>
      <c r="K111" s="206">
        <f t="shared" si="4"/>
        <v>0</v>
      </c>
      <c r="L111" s="338"/>
      <c r="M111" s="339"/>
      <c r="N111" s="340"/>
      <c r="O111" s="212">
        <f t="shared" ref="O111:O113" si="25">IF(H111=$V$5,$F$7,"")</f>
        <v>0</v>
      </c>
      <c r="P111" s="304"/>
      <c r="Q111" s="184"/>
      <c r="S111" s="209">
        <f t="shared" si="5"/>
        <v>0</v>
      </c>
      <c r="T111" s="209">
        <f t="shared" si="6"/>
        <v>0</v>
      </c>
      <c r="U111" s="209">
        <f t="shared" si="7"/>
        <v>0</v>
      </c>
      <c r="V111" s="209">
        <f t="shared" si="8"/>
        <v>0</v>
      </c>
      <c r="W111" s="209">
        <f t="shared" si="9"/>
        <v>0</v>
      </c>
      <c r="X111" s="209">
        <f t="shared" si="10"/>
        <v>0</v>
      </c>
      <c r="Y111" s="209">
        <f t="shared" si="11"/>
        <v>0</v>
      </c>
      <c r="Z111" s="209">
        <f t="shared" si="12"/>
        <v>0</v>
      </c>
      <c r="AB111" s="249"/>
    </row>
    <row r="112" spans="1:28" ht="29.25" customHeight="1">
      <c r="A112" s="329"/>
      <c r="B112" s="200">
        <f t="shared" si="23"/>
        <v>0.375</v>
      </c>
      <c r="C112" s="200">
        <f t="shared" si="24"/>
        <v>0.41666666666666669</v>
      </c>
      <c r="D112" s="181"/>
      <c r="E112" s="185"/>
      <c r="F112" s="341"/>
      <c r="G112" s="341"/>
      <c r="H112" s="182"/>
      <c r="I112" s="183"/>
      <c r="J112" s="183"/>
      <c r="K112" s="206">
        <f t="shared" ref="K112:K113" si="26">(J112-I112+(J112&lt;I112))*24*60</f>
        <v>0</v>
      </c>
      <c r="L112" s="338"/>
      <c r="M112" s="339"/>
      <c r="N112" s="340"/>
      <c r="O112" s="212">
        <f t="shared" si="25"/>
        <v>0</v>
      </c>
      <c r="P112" s="304"/>
      <c r="Q112" s="184"/>
      <c r="S112" s="209">
        <f>IF($H112="ПЛАНОВЫЕ",$K112,0)</f>
        <v>0</v>
      </c>
      <c r="T112" s="209">
        <f>IF($H112="ПРОИЗВОДСТВЕННЫЕ",$K112,0)</f>
        <v>0</v>
      </c>
      <c r="U112" s="209">
        <f>IF($H112="ТЕХНИЧЕСКИЕ",$K112,0)</f>
        <v>0</v>
      </c>
      <c r="V112" s="209">
        <f>IF($H112="ТЕХНОЛОГИЧЕСКИЕ",$K112,0)</f>
        <v>0</v>
      </c>
      <c r="W112" s="209">
        <f>IF($H112="ЛАБОРАТОРНЫЕ",$K112,0)</f>
        <v>0</v>
      </c>
      <c r="X112" s="209">
        <f>IF($H112="СЫРЬЕВЫЕ",$K112,0)</f>
        <v>0</v>
      </c>
      <c r="Y112" s="209">
        <f>IF($H112="ЛОГИСТИЧЕСКИЕ",$K112,0)</f>
        <v>0</v>
      </c>
      <c r="Z112" s="209">
        <f>IF($H112="ОБЩЕЗАВОДСКИЕ",$K112,0)</f>
        <v>0</v>
      </c>
      <c r="AB112" s="249"/>
    </row>
    <row r="113" spans="1:28" ht="29.25" customHeight="1" thickBot="1">
      <c r="A113" s="330"/>
      <c r="B113" s="201">
        <f t="shared" si="23"/>
        <v>0.41666666666666669</v>
      </c>
      <c r="C113" s="201">
        <f t="shared" si="24"/>
        <v>0.45833333333333337</v>
      </c>
      <c r="D113" s="191"/>
      <c r="E113" s="187"/>
      <c r="F113" s="342"/>
      <c r="G113" s="342"/>
      <c r="H113" s="188"/>
      <c r="I113" s="189"/>
      <c r="J113" s="189"/>
      <c r="K113" s="207">
        <f t="shared" si="26"/>
        <v>0</v>
      </c>
      <c r="L113" s="343"/>
      <c r="M113" s="344"/>
      <c r="N113" s="345"/>
      <c r="O113" s="305">
        <f t="shared" si="25"/>
        <v>0</v>
      </c>
      <c r="P113" s="305"/>
      <c r="Q113" s="190"/>
      <c r="S113" s="209">
        <f>IF($H113="ПЛАНОВЫЕ",$K113,0)</f>
        <v>0</v>
      </c>
      <c r="T113" s="209">
        <f>IF($H113="ПРОИЗВОДСТВЕННЫЕ",$K113,0)</f>
        <v>0</v>
      </c>
      <c r="U113" s="209">
        <f>IF($H113="ТЕХНИЧЕСКИЕ",$K113,0)</f>
        <v>0</v>
      </c>
      <c r="V113" s="209">
        <f>IF($H113="ТЕХНОЛОГИЧЕСКИЕ",$K113,0)</f>
        <v>0</v>
      </c>
      <c r="W113" s="209">
        <f>IF($H113="ЛАБОРАТОРНЫЕ",$K113,0)</f>
        <v>0</v>
      </c>
      <c r="X113" s="209">
        <f>IF($H113="СЫРЬЕВЫЕ",$K113,0)</f>
        <v>0</v>
      </c>
      <c r="Y113" s="209">
        <f>IF($H113="ЛОГИСТИЧЕСКИЕ",$K113,0)</f>
        <v>0</v>
      </c>
      <c r="Z113" s="209">
        <f>IF($H113="ОБЩЕЗАВОДСКИЕ",$K113,0)</f>
        <v>0</v>
      </c>
      <c r="AB113" s="249"/>
    </row>
    <row r="114" spans="1:28" ht="13.5" thickBot="1">
      <c r="S114" s="210">
        <f t="shared" ref="S114:Z114" si="27">SUM(S47:S113)</f>
        <v>0</v>
      </c>
      <c r="T114" s="210">
        <f t="shared" si="27"/>
        <v>0</v>
      </c>
      <c r="U114" s="210">
        <f t="shared" si="27"/>
        <v>0</v>
      </c>
      <c r="V114" s="210">
        <f t="shared" si="27"/>
        <v>0</v>
      </c>
      <c r="W114" s="210">
        <f t="shared" si="27"/>
        <v>0</v>
      </c>
      <c r="X114" s="210">
        <f t="shared" si="27"/>
        <v>0</v>
      </c>
      <c r="Y114" s="210">
        <f t="shared" si="27"/>
        <v>0</v>
      </c>
      <c r="Z114" s="210">
        <f t="shared" si="27"/>
        <v>0</v>
      </c>
      <c r="AB114" s="249"/>
    </row>
    <row r="116" spans="1:28" ht="15">
      <c r="A116" s="481" t="s">
        <v>10</v>
      </c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481"/>
      <c r="O116" s="481"/>
      <c r="P116" s="481"/>
      <c r="Q116" s="481"/>
      <c r="R116" s="293"/>
      <c r="S116" s="293"/>
      <c r="T116" s="293"/>
      <c r="U116" s="293"/>
    </row>
    <row r="117" spans="1:28" ht="15.75" thickBot="1">
      <c r="A117" s="482" t="s">
        <v>86</v>
      </c>
      <c r="B117" s="482"/>
      <c r="C117" s="482"/>
      <c r="D117" s="482"/>
      <c r="E117" s="482"/>
      <c r="F117" s="482"/>
      <c r="G117" s="482"/>
      <c r="H117" s="482"/>
      <c r="I117" s="482"/>
      <c r="J117" s="482"/>
      <c r="K117" s="482"/>
      <c r="L117" s="482"/>
      <c r="M117" s="482"/>
      <c r="N117" s="482"/>
      <c r="O117" s="482"/>
      <c r="P117" s="482"/>
      <c r="Q117" s="482"/>
      <c r="R117" s="294"/>
      <c r="S117" s="294"/>
      <c r="T117" s="294"/>
      <c r="U117" s="294"/>
    </row>
    <row r="118" spans="1:28" ht="18.75" thickBot="1">
      <c r="A118" s="483" t="s">
        <v>60</v>
      </c>
      <c r="B118" s="484"/>
      <c r="C118" s="484"/>
      <c r="D118" s="484"/>
      <c r="E118" s="485"/>
      <c r="F118" s="486"/>
      <c r="G118" s="487"/>
      <c r="H118" s="488"/>
      <c r="I118" s="219" t="s">
        <v>45</v>
      </c>
      <c r="J118" s="220">
        <v>650</v>
      </c>
      <c r="K118" s="221" t="s">
        <v>52</v>
      </c>
      <c r="L118" s="222">
        <v>720</v>
      </c>
    </row>
    <row r="119" spans="1:28" ht="20.25" customHeight="1">
      <c r="A119" s="500" t="s">
        <v>8</v>
      </c>
      <c r="B119" s="500"/>
      <c r="C119" s="500"/>
      <c r="D119" s="500"/>
      <c r="E119" s="500"/>
      <c r="F119" s="500" t="s">
        <v>34</v>
      </c>
      <c r="G119" s="500"/>
      <c r="H119" s="500"/>
      <c r="I119" s="500" t="s">
        <v>9</v>
      </c>
      <c r="J119" s="500"/>
      <c r="K119" s="500" t="s">
        <v>16</v>
      </c>
      <c r="L119" s="500"/>
      <c r="M119" s="223"/>
      <c r="N119" s="470" t="s">
        <v>28</v>
      </c>
      <c r="O119" s="471"/>
      <c r="P119" s="471"/>
      <c r="Q119" s="471"/>
      <c r="R119" s="471"/>
      <c r="S119" s="471"/>
      <c r="T119" s="471"/>
      <c r="U119" s="472"/>
      <c r="X119" s="224"/>
    </row>
    <row r="120" spans="1:28" ht="14.25">
      <c r="A120" s="501" t="s">
        <v>61</v>
      </c>
      <c r="B120" s="502"/>
      <c r="C120" s="502"/>
      <c r="D120" s="502"/>
      <c r="E120" s="502"/>
      <c r="F120" s="496"/>
      <c r="G120" s="496"/>
      <c r="H120" s="496"/>
      <c r="I120" s="497" t="s">
        <v>165</v>
      </c>
      <c r="J120" s="497" t="s">
        <v>165</v>
      </c>
      <c r="K120" s="496"/>
      <c r="L120" s="496"/>
      <c r="N120" s="478"/>
      <c r="O120" s="444" t="s">
        <v>29</v>
      </c>
      <c r="P120" s="445"/>
      <c r="Q120" s="445"/>
      <c r="R120" s="295"/>
      <c r="S120" s="295"/>
      <c r="T120" s="295"/>
      <c r="U120" s="225"/>
      <c r="X120" s="226"/>
    </row>
    <row r="121" spans="1:28" ht="14.25">
      <c r="A121" s="501" t="s">
        <v>7</v>
      </c>
      <c r="B121" s="502"/>
      <c r="C121" s="502"/>
      <c r="D121" s="502"/>
      <c r="E121" s="503"/>
      <c r="F121" s="496"/>
      <c r="G121" s="496"/>
      <c r="H121" s="496"/>
      <c r="I121" s="497" t="s">
        <v>165</v>
      </c>
      <c r="J121" s="497" t="s">
        <v>165</v>
      </c>
      <c r="K121" s="496"/>
      <c r="L121" s="496"/>
      <c r="N121" s="479"/>
      <c r="O121" s="446"/>
      <c r="P121" s="447"/>
      <c r="Q121" s="447"/>
      <c r="R121" s="298"/>
      <c r="S121" s="298"/>
      <c r="T121" s="298"/>
      <c r="U121" s="227"/>
      <c r="X121" s="226"/>
    </row>
    <row r="122" spans="1:28" ht="16.5" customHeight="1">
      <c r="A122" s="498" t="s">
        <v>44</v>
      </c>
      <c r="B122" s="497"/>
      <c r="C122" s="497"/>
      <c r="D122" s="497"/>
      <c r="E122" s="499"/>
      <c r="F122" s="496"/>
      <c r="G122" s="496"/>
      <c r="H122" s="496"/>
      <c r="I122" s="497" t="s">
        <v>165</v>
      </c>
      <c r="J122" s="497" t="s">
        <v>165</v>
      </c>
      <c r="K122" s="496"/>
      <c r="L122" s="496"/>
      <c r="N122" s="454"/>
      <c r="O122" s="444" t="s">
        <v>30</v>
      </c>
      <c r="P122" s="445"/>
      <c r="Q122" s="456"/>
      <c r="R122" s="296"/>
      <c r="S122" s="296"/>
      <c r="T122" s="296"/>
      <c r="U122" s="225"/>
      <c r="X122" s="226"/>
    </row>
    <row r="123" spans="1:28" ht="16.5" customHeight="1" thickBot="1">
      <c r="A123" s="497" t="s">
        <v>163</v>
      </c>
      <c r="B123" s="497" t="s">
        <v>163</v>
      </c>
      <c r="C123" s="497" t="s">
        <v>163</v>
      </c>
      <c r="D123" s="497" t="s">
        <v>163</v>
      </c>
      <c r="E123" s="497" t="s">
        <v>163</v>
      </c>
      <c r="F123" s="496"/>
      <c r="G123" s="496"/>
      <c r="H123" s="496"/>
      <c r="I123" s="497" t="s">
        <v>165</v>
      </c>
      <c r="J123" s="497" t="s">
        <v>165</v>
      </c>
      <c r="K123" s="496"/>
      <c r="L123" s="496"/>
      <c r="N123" s="455"/>
      <c r="O123" s="457"/>
      <c r="P123" s="458"/>
      <c r="Q123" s="459"/>
      <c r="R123" s="297"/>
      <c r="S123" s="297"/>
      <c r="T123" s="297"/>
      <c r="U123" s="228"/>
      <c r="X123" s="226"/>
    </row>
    <row r="124" spans="1:28" ht="14.25">
      <c r="A124" s="497" t="s">
        <v>164</v>
      </c>
      <c r="B124" s="497" t="s">
        <v>164</v>
      </c>
      <c r="C124" s="497" t="s">
        <v>164</v>
      </c>
      <c r="D124" s="497" t="s">
        <v>164</v>
      </c>
      <c r="E124" s="497" t="s">
        <v>164</v>
      </c>
      <c r="F124" s="496"/>
      <c r="G124" s="496"/>
      <c r="H124" s="496"/>
      <c r="I124" s="497" t="s">
        <v>165</v>
      </c>
      <c r="J124" s="497" t="s">
        <v>165</v>
      </c>
      <c r="K124" s="496"/>
      <c r="L124" s="496"/>
      <c r="N124" s="443"/>
      <c r="O124" s="443"/>
      <c r="P124" s="460"/>
      <c r="Q124" s="460"/>
      <c r="R124" s="300"/>
      <c r="S124" s="300"/>
      <c r="T124" s="300"/>
      <c r="U124" s="300"/>
      <c r="X124" s="226"/>
    </row>
    <row r="125" spans="1:28" ht="14.45" customHeight="1">
      <c r="A125" s="497" t="s">
        <v>165</v>
      </c>
      <c r="B125" s="497"/>
      <c r="C125" s="497"/>
      <c r="D125" s="497"/>
      <c r="E125" s="497"/>
      <c r="F125" s="496"/>
      <c r="G125" s="496"/>
      <c r="H125" s="496"/>
      <c r="I125" s="497" t="s">
        <v>165</v>
      </c>
      <c r="J125" s="497" t="s">
        <v>165</v>
      </c>
      <c r="K125" s="504"/>
      <c r="L125" s="505"/>
      <c r="N125" s="299"/>
      <c r="O125" s="299"/>
      <c r="P125" s="300"/>
      <c r="Q125" s="300"/>
      <c r="R125" s="300"/>
      <c r="S125" s="300"/>
      <c r="T125" s="300"/>
      <c r="U125" s="300"/>
      <c r="X125" s="226"/>
    </row>
    <row r="126" spans="1:28" ht="14.45" customHeight="1">
      <c r="A126" s="497"/>
      <c r="B126" s="497"/>
      <c r="C126" s="497"/>
      <c r="D126" s="497"/>
      <c r="E126" s="497"/>
      <c r="F126" s="496"/>
      <c r="G126" s="496"/>
      <c r="H126" s="496"/>
      <c r="I126" s="497" t="s">
        <v>165</v>
      </c>
      <c r="J126" s="497" t="s">
        <v>165</v>
      </c>
      <c r="K126" s="504"/>
      <c r="L126" s="505"/>
      <c r="N126" s="299"/>
      <c r="O126" s="299"/>
      <c r="P126" s="300"/>
      <c r="Q126" s="300"/>
      <c r="R126" s="300"/>
      <c r="S126" s="300"/>
      <c r="T126" s="300"/>
      <c r="U126" s="300"/>
      <c r="X126" s="226"/>
    </row>
    <row r="127" spans="1:28" ht="14.45" customHeight="1">
      <c r="A127" s="497"/>
      <c r="B127" s="497"/>
      <c r="C127" s="497"/>
      <c r="D127" s="497"/>
      <c r="E127" s="497"/>
      <c r="F127" s="496"/>
      <c r="G127" s="496"/>
      <c r="H127" s="496"/>
      <c r="I127" s="497" t="s">
        <v>165</v>
      </c>
      <c r="J127" s="497" t="s">
        <v>165</v>
      </c>
      <c r="K127" s="504"/>
      <c r="L127" s="505"/>
      <c r="N127" s="299"/>
      <c r="O127" s="299"/>
      <c r="P127" s="300"/>
      <c r="Q127" s="300"/>
      <c r="R127" s="300"/>
      <c r="S127" s="300"/>
      <c r="T127" s="300"/>
      <c r="U127" s="300"/>
      <c r="X127" s="226"/>
    </row>
    <row r="128" spans="1:28" ht="14.45" customHeight="1" thickBot="1">
      <c r="A128" s="497"/>
      <c r="B128" s="497"/>
      <c r="C128" s="497"/>
      <c r="D128" s="497"/>
      <c r="E128" s="497"/>
      <c r="F128" s="496"/>
      <c r="G128" s="496"/>
      <c r="H128" s="496"/>
      <c r="I128" s="497" t="s">
        <v>165</v>
      </c>
      <c r="J128" s="497" t="s">
        <v>165</v>
      </c>
      <c r="K128" s="504"/>
      <c r="L128" s="505"/>
      <c r="N128" s="299"/>
      <c r="O128" s="299"/>
      <c r="P128" s="300"/>
      <c r="Q128" s="300"/>
      <c r="R128" s="300"/>
      <c r="S128" s="300"/>
      <c r="T128" s="300"/>
      <c r="U128" s="300"/>
      <c r="X128" s="226"/>
    </row>
    <row r="129" spans="1:24" ht="18.75" customHeight="1" thickBot="1">
      <c r="A129" s="417" t="s">
        <v>33</v>
      </c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9"/>
      <c r="N129" s="429" t="s">
        <v>37</v>
      </c>
      <c r="O129" s="430"/>
      <c r="P129" s="430"/>
      <c r="Q129" s="430"/>
      <c r="R129" s="430"/>
      <c r="S129" s="430"/>
      <c r="T129" s="430"/>
      <c r="U129" s="430"/>
      <c r="V129" s="431"/>
      <c r="X129" s="226"/>
    </row>
    <row r="130" spans="1:24" ht="8.25" customHeight="1">
      <c r="A130" s="383" t="s">
        <v>79</v>
      </c>
      <c r="B130" s="383" t="s">
        <v>49</v>
      </c>
      <c r="C130" s="383" t="s">
        <v>50</v>
      </c>
      <c r="D130" s="383" t="s">
        <v>24</v>
      </c>
      <c r="E130" s="383" t="s">
        <v>51</v>
      </c>
      <c r="F130" s="383" t="s">
        <v>53</v>
      </c>
      <c r="G130" s="383" t="s">
        <v>48</v>
      </c>
      <c r="H130" s="383" t="s">
        <v>62</v>
      </c>
      <c r="I130" s="383" t="s">
        <v>55</v>
      </c>
      <c r="J130" s="383" t="s">
        <v>47</v>
      </c>
      <c r="K130" s="383" t="s">
        <v>35</v>
      </c>
      <c r="L130" s="379" t="s">
        <v>46</v>
      </c>
      <c r="N130" s="432" t="s">
        <v>41</v>
      </c>
      <c r="O130" s="432"/>
      <c r="P130" s="420" t="s">
        <v>42</v>
      </c>
      <c r="Q130" s="421"/>
      <c r="R130" s="421"/>
      <c r="S130" s="421"/>
      <c r="T130" s="421"/>
      <c r="U130" s="422"/>
      <c r="V130" s="432" t="s">
        <v>43</v>
      </c>
      <c r="X130" s="226"/>
    </row>
    <row r="131" spans="1:24" ht="12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2"/>
      <c r="N131" s="432"/>
      <c r="O131" s="432"/>
      <c r="P131" s="423"/>
      <c r="Q131" s="424"/>
      <c r="R131" s="424"/>
      <c r="S131" s="424"/>
      <c r="T131" s="424"/>
      <c r="U131" s="425"/>
      <c r="V131" s="432"/>
      <c r="X131" s="226"/>
    </row>
    <row r="132" spans="1:24" ht="12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2"/>
      <c r="N132" s="432"/>
      <c r="O132" s="432"/>
      <c r="P132" s="423"/>
      <c r="Q132" s="424"/>
      <c r="R132" s="424"/>
      <c r="S132" s="424"/>
      <c r="T132" s="424"/>
      <c r="U132" s="425"/>
      <c r="V132" s="432"/>
      <c r="X132" s="226"/>
    </row>
    <row r="133" spans="1:24" ht="3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2"/>
      <c r="N133" s="432"/>
      <c r="O133" s="432"/>
      <c r="P133" s="426"/>
      <c r="Q133" s="427"/>
      <c r="R133" s="427"/>
      <c r="S133" s="427"/>
      <c r="T133" s="427"/>
      <c r="U133" s="428"/>
      <c r="V133" s="432"/>
      <c r="X133" s="226"/>
    </row>
    <row r="134" spans="1:24" ht="45.75" customHeight="1" thickBot="1">
      <c r="A134" s="385"/>
      <c r="B134" s="385"/>
      <c r="C134" s="385"/>
      <c r="D134" s="384"/>
      <c r="E134" s="384"/>
      <c r="F134" s="384"/>
      <c r="G134" s="384"/>
      <c r="H134" s="384"/>
      <c r="I134" s="384"/>
      <c r="J134" s="384"/>
      <c r="K134" s="384"/>
      <c r="L134" s="382"/>
      <c r="M134" s="233"/>
      <c r="N134" s="433" t="s">
        <v>17</v>
      </c>
      <c r="O134" s="433"/>
      <c r="P134" s="194">
        <f>SUM(S162:S173)</f>
        <v>0</v>
      </c>
      <c r="Q134" s="194">
        <f>SUM(S174:S184)</f>
        <v>0</v>
      </c>
      <c r="R134" s="194">
        <f>SUM(S185:S195)</f>
        <v>0</v>
      </c>
      <c r="S134" s="194">
        <f>SUM(S196:S206)</f>
        <v>0</v>
      </c>
      <c r="T134" s="194">
        <f>SUM(S207:S217)</f>
        <v>0</v>
      </c>
      <c r="U134" s="194">
        <f>SUM(S218:S228)</f>
        <v>0</v>
      </c>
      <c r="V134" s="195">
        <f t="shared" ref="V134:V141" si="28">P134+Q134+R134+S134+T134+U134</f>
        <v>0</v>
      </c>
      <c r="X134" s="226"/>
    </row>
    <row r="135" spans="1:24" ht="16.899999999999999" customHeight="1" thickBot="1">
      <c r="A135" s="409"/>
      <c r="B135" s="409"/>
      <c r="C135" s="409"/>
      <c r="D135" s="192" t="s">
        <v>23</v>
      </c>
      <c r="E135" s="192" t="s">
        <v>31</v>
      </c>
      <c r="F135" s="192" t="s">
        <v>23</v>
      </c>
      <c r="G135" s="192"/>
      <c r="H135" s="192" t="s">
        <v>23</v>
      </c>
      <c r="I135" s="192"/>
      <c r="J135" s="192" t="s">
        <v>32</v>
      </c>
      <c r="K135" s="192" t="s">
        <v>32</v>
      </c>
      <c r="L135" s="234" t="s">
        <v>40</v>
      </c>
      <c r="N135" s="302" t="s">
        <v>18</v>
      </c>
      <c r="O135" s="302"/>
      <c r="P135" s="194">
        <f>SUM(T161:T172)</f>
        <v>0</v>
      </c>
      <c r="Q135" s="194">
        <f>SUM(T173:T183)</f>
        <v>0</v>
      </c>
      <c r="R135" s="194">
        <f>SUM(T184:T194)</f>
        <v>0</v>
      </c>
      <c r="S135" s="194">
        <f>SUM(T195:T205)</f>
        <v>0</v>
      </c>
      <c r="T135" s="194">
        <f>SUM(T206:T216)</f>
        <v>0</v>
      </c>
      <c r="U135" s="194">
        <f>SUM(T217:T227)</f>
        <v>0</v>
      </c>
      <c r="V135" s="195">
        <f t="shared" si="28"/>
        <v>0</v>
      </c>
    </row>
    <row r="136" spans="1:24" ht="17.25" customHeight="1">
      <c r="A136" s="383">
        <f>A152</f>
        <v>0</v>
      </c>
      <c r="B136" s="395"/>
      <c r="C136" s="395"/>
      <c r="D136" s="397">
        <f>(C136-B136+(C136&lt;B136))*24*60</f>
        <v>0</v>
      </c>
      <c r="E136" s="399"/>
      <c r="F136" s="401">
        <f>IF(E136=0,0,(F152/J118*60))</f>
        <v>0</v>
      </c>
      <c r="G136" s="372">
        <f>IF($K136=0,0,(K136*100)/(D136*$J$3/60))</f>
        <v>0</v>
      </c>
      <c r="H136" s="401">
        <f>P134+P141</f>
        <v>0</v>
      </c>
      <c r="I136" s="372">
        <f>D136-F136-P142</f>
        <v>0</v>
      </c>
      <c r="J136" s="397">
        <f>(D136-H136)/60*E136</f>
        <v>0</v>
      </c>
      <c r="K136" s="403">
        <f>F152</f>
        <v>0</v>
      </c>
      <c r="L136" s="235">
        <f>IF($K136=0,0,K136/J136)</f>
        <v>0</v>
      </c>
      <c r="N136" s="302" t="s">
        <v>19</v>
      </c>
      <c r="O136" s="302"/>
      <c r="P136" s="194">
        <f>SUM(U161:U172)</f>
        <v>0</v>
      </c>
      <c r="Q136" s="194">
        <f>SUM(U173:U183)</f>
        <v>0</v>
      </c>
      <c r="R136" s="194">
        <f>SUM(U184:U194)</f>
        <v>0</v>
      </c>
      <c r="S136" s="194">
        <f>SUM(U195:U205)</f>
        <v>0</v>
      </c>
      <c r="T136" s="194">
        <f>SUM(U206:U216)</f>
        <v>0</v>
      </c>
      <c r="U136" s="194">
        <f>SUM(U217:U227)</f>
        <v>0</v>
      </c>
      <c r="V136" s="195">
        <f t="shared" si="28"/>
        <v>0</v>
      </c>
      <c r="W136" s="300"/>
    </row>
    <row r="137" spans="1:24" ht="17.25" customHeight="1" thickBot="1">
      <c r="A137" s="409"/>
      <c r="B137" s="396"/>
      <c r="C137" s="396"/>
      <c r="D137" s="398"/>
      <c r="E137" s="400"/>
      <c r="F137" s="402"/>
      <c r="G137" s="373"/>
      <c r="H137" s="402"/>
      <c r="I137" s="373"/>
      <c r="J137" s="398"/>
      <c r="K137" s="404"/>
      <c r="L137" s="236">
        <f>K136-J136</f>
        <v>0</v>
      </c>
      <c r="N137" s="302" t="s">
        <v>20</v>
      </c>
      <c r="O137" s="302"/>
      <c r="P137" s="194">
        <f>SUM(V161:V172)</f>
        <v>0</v>
      </c>
      <c r="Q137" s="194">
        <f>SUM(V173:V183)</f>
        <v>0</v>
      </c>
      <c r="R137" s="194">
        <f>SUM(V184:V194)</f>
        <v>0</v>
      </c>
      <c r="S137" s="194">
        <f>SUM(V195:V205)</f>
        <v>0</v>
      </c>
      <c r="T137" s="194">
        <f>SUM(V206:V216)</f>
        <v>0</v>
      </c>
      <c r="U137" s="194">
        <f>SUM(V217:V227)</f>
        <v>0</v>
      </c>
      <c r="V137" s="195">
        <f t="shared" si="28"/>
        <v>0</v>
      </c>
      <c r="W137" s="300"/>
    </row>
    <row r="138" spans="1:24" ht="17.25" customHeight="1">
      <c r="A138" s="383">
        <f>A153</f>
        <v>0</v>
      </c>
      <c r="B138" s="395"/>
      <c r="C138" s="395"/>
      <c r="D138" s="397">
        <f>(C138-B138+(C138&lt;B138))*24*60</f>
        <v>0</v>
      </c>
      <c r="E138" s="399"/>
      <c r="F138" s="401">
        <f>IF(E138=0,0,(F153/J118*60))</f>
        <v>0</v>
      </c>
      <c r="G138" s="372">
        <f>IF($K138=0,0,(K138*100)/(D138*$J$3/60))</f>
        <v>0</v>
      </c>
      <c r="H138" s="401">
        <f>Q134+Q141</f>
        <v>0</v>
      </c>
      <c r="I138" s="372">
        <f>D138-F138-Q142</f>
        <v>0</v>
      </c>
      <c r="J138" s="397">
        <f>(D138-H138)/60*E138</f>
        <v>0</v>
      </c>
      <c r="K138" s="403">
        <f>F153</f>
        <v>0</v>
      </c>
      <c r="L138" s="237">
        <f>IF($K138=0,0,K138/J138)</f>
        <v>0</v>
      </c>
      <c r="N138" s="302" t="s">
        <v>27</v>
      </c>
      <c r="O138" s="302"/>
      <c r="P138" s="194">
        <f>SUM(W161:W172)</f>
        <v>0</v>
      </c>
      <c r="Q138" s="194">
        <f>SUM(W173:W183)</f>
        <v>0</v>
      </c>
      <c r="R138" s="194">
        <f>SUM(W184:W194)</f>
        <v>0</v>
      </c>
      <c r="S138" s="194">
        <f>SUM(W195:W205)</f>
        <v>0</v>
      </c>
      <c r="T138" s="194">
        <f>SUM(W206:W216)</f>
        <v>0</v>
      </c>
      <c r="U138" s="194">
        <f>SUM(W217:W227)</f>
        <v>0</v>
      </c>
      <c r="V138" s="195">
        <f t="shared" si="28"/>
        <v>0</v>
      </c>
      <c r="W138" s="300"/>
    </row>
    <row r="139" spans="1:24" ht="16.899999999999999" customHeight="1" thickBot="1">
      <c r="A139" s="409"/>
      <c r="B139" s="396"/>
      <c r="C139" s="396"/>
      <c r="D139" s="398"/>
      <c r="E139" s="400"/>
      <c r="F139" s="402"/>
      <c r="G139" s="373"/>
      <c r="H139" s="402"/>
      <c r="I139" s="373"/>
      <c r="J139" s="398"/>
      <c r="K139" s="404"/>
      <c r="L139" s="236">
        <f>K138-J138</f>
        <v>0</v>
      </c>
      <c r="N139" s="303" t="s">
        <v>21</v>
      </c>
      <c r="O139" s="303"/>
      <c r="P139" s="194">
        <f>SUM(X161:X172)</f>
        <v>0</v>
      </c>
      <c r="Q139" s="194">
        <f>SUM(X173:X183)</f>
        <v>0</v>
      </c>
      <c r="R139" s="194">
        <f>SUM(X184:X194)</f>
        <v>0</v>
      </c>
      <c r="S139" s="194">
        <f>SUM(X195:X205)</f>
        <v>0</v>
      </c>
      <c r="T139" s="194">
        <f>SUM(X206:X216)</f>
        <v>0</v>
      </c>
      <c r="U139" s="194">
        <f>SUM(X217:X227)</f>
        <v>0</v>
      </c>
      <c r="V139" s="195">
        <f t="shared" si="28"/>
        <v>0</v>
      </c>
      <c r="W139" s="300"/>
    </row>
    <row r="140" spans="1:24" ht="16.899999999999999" customHeight="1" collapsed="1">
      <c r="A140" s="383">
        <f>A154</f>
        <v>0</v>
      </c>
      <c r="B140" s="395"/>
      <c r="C140" s="395"/>
      <c r="D140" s="397">
        <f>(C140-B140+(C140&lt;B140))*24*60</f>
        <v>0</v>
      </c>
      <c r="E140" s="399"/>
      <c r="F140" s="401">
        <f>IF(E140=0,0,(F154/J118*60))</f>
        <v>0</v>
      </c>
      <c r="G140" s="372">
        <f>IF($K140=0,0,(K140*100)/(D140*$J$3/60))</f>
        <v>0</v>
      </c>
      <c r="H140" s="401">
        <f>R134+R141</f>
        <v>0</v>
      </c>
      <c r="I140" s="372">
        <f>D140-F140-R142</f>
        <v>0</v>
      </c>
      <c r="J140" s="397">
        <f>(D140-H140)/60*E140</f>
        <v>0</v>
      </c>
      <c r="K140" s="403">
        <f>F154</f>
        <v>0</v>
      </c>
      <c r="L140" s="235">
        <f>IF($K140=0,0,K140/J140)</f>
        <v>0</v>
      </c>
      <c r="N140" s="303" t="s">
        <v>39</v>
      </c>
      <c r="O140" s="303"/>
      <c r="P140" s="194">
        <f>SUM(Y161:Y172)</f>
        <v>0</v>
      </c>
      <c r="Q140" s="194">
        <f>SUM(Y173:Y183)</f>
        <v>0</v>
      </c>
      <c r="R140" s="194">
        <f>SUM(Y184:Y194)</f>
        <v>0</v>
      </c>
      <c r="S140" s="194">
        <f>SUM(Y195:Y205)</f>
        <v>0</v>
      </c>
      <c r="T140" s="194">
        <f>SUM(Y206:Y216)</f>
        <v>0</v>
      </c>
      <c r="U140" s="194">
        <f>SUM(Y217:Y227)</f>
        <v>0</v>
      </c>
      <c r="V140" s="195">
        <f t="shared" si="28"/>
        <v>0</v>
      </c>
      <c r="W140" s="300"/>
      <c r="X140" s="300"/>
    </row>
    <row r="141" spans="1:24" ht="16.899999999999999" customHeight="1" thickBot="1">
      <c r="A141" s="409"/>
      <c r="B141" s="396"/>
      <c r="C141" s="396"/>
      <c r="D141" s="398"/>
      <c r="E141" s="400"/>
      <c r="F141" s="402"/>
      <c r="G141" s="373"/>
      <c r="H141" s="402"/>
      <c r="I141" s="373"/>
      <c r="J141" s="398"/>
      <c r="K141" s="404"/>
      <c r="L141" s="236">
        <f>K140-J140</f>
        <v>0</v>
      </c>
      <c r="N141" s="411" t="s">
        <v>22</v>
      </c>
      <c r="O141" s="411"/>
      <c r="P141" s="194">
        <f>SUM(Z161:Z172)</f>
        <v>0</v>
      </c>
      <c r="Q141" s="194">
        <f>SUM(Z173:Z183)</f>
        <v>0</v>
      </c>
      <c r="R141" s="194">
        <f>SUM(Z184:Z194)</f>
        <v>0</v>
      </c>
      <c r="S141" s="194">
        <f>SUM(Z195:Z205)</f>
        <v>0</v>
      </c>
      <c r="T141" s="194">
        <f>SUM(Z206:Z216)</f>
        <v>0</v>
      </c>
      <c r="U141" s="194">
        <f>SUM(Z217:Z227)</f>
        <v>0</v>
      </c>
      <c r="V141" s="195">
        <f t="shared" si="28"/>
        <v>0</v>
      </c>
      <c r="W141" s="300"/>
      <c r="X141" s="300"/>
    </row>
    <row r="142" spans="1:24" ht="16.899999999999999" customHeight="1" collapsed="1">
      <c r="A142" s="385">
        <f>A155</f>
        <v>0</v>
      </c>
      <c r="B142" s="412"/>
      <c r="C142" s="412"/>
      <c r="D142" s="410">
        <f>(C142-B142+(C142&lt;B142))*24*60</f>
        <v>0</v>
      </c>
      <c r="E142" s="413"/>
      <c r="F142" s="414">
        <f>IF(E142=0,0,(F155/J118*60))</f>
        <v>0</v>
      </c>
      <c r="G142" s="372">
        <f>IF($K142=0,0,(K142*100)/(D142*$J$3/60))</f>
        <v>0</v>
      </c>
      <c r="H142" s="414">
        <f>S134+S141</f>
        <v>0</v>
      </c>
      <c r="I142" s="415">
        <f>D142-F142-S142</f>
        <v>0</v>
      </c>
      <c r="J142" s="410">
        <f>(D142-H142)/60*E142</f>
        <v>0</v>
      </c>
      <c r="K142" s="403">
        <f>F155</f>
        <v>0</v>
      </c>
      <c r="L142" s="235">
        <f>IF($K142=0,0,K142/J142)</f>
        <v>0</v>
      </c>
      <c r="N142" s="416" t="s">
        <v>15</v>
      </c>
      <c r="O142" s="416"/>
      <c r="P142" s="195">
        <f t="shared" ref="P142:U142" si="29">SUM(P133:P141)</f>
        <v>0</v>
      </c>
      <c r="Q142" s="195">
        <f t="shared" si="29"/>
        <v>0</v>
      </c>
      <c r="R142" s="195">
        <f t="shared" si="29"/>
        <v>0</v>
      </c>
      <c r="S142" s="195">
        <f t="shared" si="29"/>
        <v>0</v>
      </c>
      <c r="T142" s="195">
        <f t="shared" si="29"/>
        <v>0</v>
      </c>
      <c r="U142" s="195">
        <f t="shared" si="29"/>
        <v>0</v>
      </c>
      <c r="V142" s="195">
        <f>P142+Q142+R142+S142+T142+U142</f>
        <v>0</v>
      </c>
      <c r="W142" s="300"/>
      <c r="X142" s="300"/>
    </row>
    <row r="143" spans="1:24" ht="16.899999999999999" customHeight="1" thickBot="1">
      <c r="A143" s="409"/>
      <c r="B143" s="396"/>
      <c r="C143" s="396"/>
      <c r="D143" s="398"/>
      <c r="E143" s="400"/>
      <c r="F143" s="402"/>
      <c r="G143" s="373"/>
      <c r="H143" s="402"/>
      <c r="I143" s="373"/>
      <c r="J143" s="398"/>
      <c r="K143" s="404"/>
      <c r="L143" s="236">
        <f>K142-J142</f>
        <v>0</v>
      </c>
      <c r="N143" s="416"/>
      <c r="O143" s="416"/>
      <c r="P143" s="195"/>
      <c r="Q143" s="195"/>
      <c r="R143" s="195"/>
      <c r="S143" s="195"/>
      <c r="T143" s="195"/>
      <c r="U143" s="195"/>
      <c r="V143" s="195"/>
      <c r="W143" s="300"/>
      <c r="X143" s="300"/>
    </row>
    <row r="144" spans="1:24" ht="16.899999999999999" customHeight="1">
      <c r="A144" s="383">
        <f>A156</f>
        <v>0</v>
      </c>
      <c r="B144" s="395"/>
      <c r="C144" s="395"/>
      <c r="D144" s="397">
        <f>(C144-B144+(C144&lt;B144))*24*60</f>
        <v>0</v>
      </c>
      <c r="E144" s="399"/>
      <c r="F144" s="401">
        <f>IF(E144=0,0,(F156/J118*60))</f>
        <v>0</v>
      </c>
      <c r="G144" s="372">
        <f>IF($K144=0,0,(K144*100)/(D144*$J$3/60))</f>
        <v>0</v>
      </c>
      <c r="H144" s="401">
        <f>T134+T141</f>
        <v>0</v>
      </c>
      <c r="I144" s="372">
        <f>D144-F144-T142</f>
        <v>0</v>
      </c>
      <c r="J144" s="397">
        <f>(D144-H144)/60*E144</f>
        <v>0</v>
      </c>
      <c r="K144" s="403">
        <f>F156</f>
        <v>0</v>
      </c>
      <c r="L144" s="235">
        <f>IF($K144=0,0,K144/J144)</f>
        <v>0</v>
      </c>
      <c r="V144" s="300"/>
      <c r="W144" s="300"/>
      <c r="X144" s="300"/>
    </row>
    <row r="145" spans="1:26" ht="16.899999999999999" customHeight="1" thickBot="1">
      <c r="A145" s="409"/>
      <c r="B145" s="396"/>
      <c r="C145" s="396"/>
      <c r="D145" s="398"/>
      <c r="E145" s="400"/>
      <c r="F145" s="402"/>
      <c r="G145" s="373"/>
      <c r="H145" s="402"/>
      <c r="I145" s="373"/>
      <c r="J145" s="398"/>
      <c r="K145" s="404"/>
      <c r="L145" s="236">
        <f>K144-J144</f>
        <v>0</v>
      </c>
      <c r="V145" s="300"/>
      <c r="W145" s="300"/>
      <c r="X145" s="300"/>
    </row>
    <row r="146" spans="1:26" ht="16.899999999999999" customHeight="1">
      <c r="A146" s="383">
        <f>A157</f>
        <v>0</v>
      </c>
      <c r="B146" s="395"/>
      <c r="C146" s="395"/>
      <c r="D146" s="397">
        <f>(C146-B146+(C146&lt;B146))*24*60</f>
        <v>0</v>
      </c>
      <c r="E146" s="399"/>
      <c r="F146" s="401">
        <f>IF(E146=0,0,(F157/J118*60))</f>
        <v>0</v>
      </c>
      <c r="G146" s="372">
        <f>IF($K146=0,0,(K146*100)/(D146*$J$3/60))</f>
        <v>0</v>
      </c>
      <c r="H146" s="401">
        <f>U134+U141</f>
        <v>0</v>
      </c>
      <c r="I146" s="372">
        <f>D146-F146-U142</f>
        <v>0</v>
      </c>
      <c r="J146" s="397">
        <f>(D146-H146)/60*E146</f>
        <v>0</v>
      </c>
      <c r="K146" s="403">
        <f>F157</f>
        <v>0</v>
      </c>
      <c r="L146" s="235">
        <f>IF($K146=0,0,K146/J146)</f>
        <v>0</v>
      </c>
      <c r="V146" s="300"/>
      <c r="W146" s="300"/>
      <c r="X146" s="300"/>
    </row>
    <row r="147" spans="1:26" ht="16.899999999999999" customHeight="1" thickBot="1">
      <c r="A147" s="409"/>
      <c r="B147" s="396"/>
      <c r="C147" s="396"/>
      <c r="D147" s="398"/>
      <c r="E147" s="400"/>
      <c r="F147" s="402"/>
      <c r="G147" s="373"/>
      <c r="H147" s="402"/>
      <c r="I147" s="373"/>
      <c r="J147" s="398"/>
      <c r="K147" s="404"/>
      <c r="L147" s="238">
        <f>K146-J146</f>
        <v>0</v>
      </c>
      <c r="V147" s="300"/>
      <c r="W147" s="300"/>
      <c r="X147" s="300"/>
    </row>
    <row r="148" spans="1:26" s="239" customFormat="1" ht="17.25" customHeight="1">
      <c r="A148" s="389" t="s">
        <v>36</v>
      </c>
      <c r="B148" s="389"/>
      <c r="C148" s="389"/>
      <c r="D148" s="389"/>
      <c r="E148" s="389"/>
      <c r="F148" s="389"/>
      <c r="G148" s="389"/>
      <c r="H148" s="389"/>
      <c r="I148" s="390"/>
      <c r="J148" s="301" t="s">
        <v>77</v>
      </c>
      <c r="K148" s="275" t="s">
        <v>78</v>
      </c>
      <c r="L148" s="393">
        <f>IF($K149=0,0,K149/J149)</f>
        <v>0</v>
      </c>
      <c r="N148" s="176"/>
      <c r="O148" s="176"/>
      <c r="P148" s="176"/>
      <c r="Q148" s="176"/>
      <c r="R148" s="176"/>
      <c r="S148" s="176"/>
      <c r="T148" s="176"/>
      <c r="U148" s="176"/>
      <c r="V148" s="300"/>
      <c r="W148" s="240"/>
      <c r="X148" s="240"/>
    </row>
    <row r="149" spans="1:26" ht="17.25" customHeight="1" thickBot="1">
      <c r="A149" s="391"/>
      <c r="B149" s="391"/>
      <c r="C149" s="391"/>
      <c r="D149" s="391"/>
      <c r="E149" s="391"/>
      <c r="F149" s="391"/>
      <c r="G149" s="391"/>
      <c r="H149" s="391"/>
      <c r="I149" s="392"/>
      <c r="J149" s="276">
        <f>J136+J138+J140+J142+J144+J146</f>
        <v>0</v>
      </c>
      <c r="K149" s="275">
        <f>K136+K138+K140+K142+K144+K146</f>
        <v>0</v>
      </c>
      <c r="L149" s="394"/>
      <c r="M149" s="300"/>
      <c r="V149" s="300"/>
      <c r="W149" s="300"/>
      <c r="X149" s="300"/>
    </row>
    <row r="150" spans="1:26" ht="17.25" customHeight="1">
      <c r="A150" s="377" t="s">
        <v>11</v>
      </c>
      <c r="B150" s="378"/>
      <c r="C150" s="378"/>
      <c r="D150" s="378"/>
      <c r="E150" s="379"/>
      <c r="F150" s="383" t="s">
        <v>74</v>
      </c>
      <c r="G150" s="383" t="s">
        <v>76</v>
      </c>
      <c r="H150" s="386"/>
      <c r="I150" s="196"/>
      <c r="J150" s="197"/>
      <c r="K150" s="198"/>
      <c r="L150" s="386" t="s">
        <v>54</v>
      </c>
      <c r="M150" s="405"/>
      <c r="V150" s="300"/>
      <c r="W150" s="241"/>
      <c r="X150" s="241"/>
    </row>
    <row r="151" spans="1:26" ht="17.25" customHeight="1" thickBot="1">
      <c r="A151" s="380"/>
      <c r="B151" s="381"/>
      <c r="C151" s="381"/>
      <c r="D151" s="381"/>
      <c r="E151" s="382"/>
      <c r="F151" s="384"/>
      <c r="G151" s="385"/>
      <c r="H151" s="387"/>
      <c r="I151" s="252"/>
      <c r="J151" s="253"/>
      <c r="K151" s="250"/>
      <c r="L151" s="388"/>
      <c r="M151" s="405"/>
      <c r="V151" s="300"/>
      <c r="W151" s="241"/>
      <c r="X151" s="241"/>
    </row>
    <row r="152" spans="1:26" ht="15.75" thickBot="1">
      <c r="A152" s="406"/>
      <c r="B152" s="407"/>
      <c r="C152" s="407"/>
      <c r="D152" s="407"/>
      <c r="E152" s="408"/>
      <c r="F152" s="216"/>
      <c r="G152" s="217"/>
      <c r="H152" s="266"/>
      <c r="I152" s="256"/>
      <c r="J152" s="270"/>
      <c r="K152" s="258">
        <f>G152</f>
        <v>0</v>
      </c>
      <c r="L152" s="271"/>
      <c r="M152" s="268"/>
      <c r="V152" s="300"/>
      <c r="W152" s="300"/>
      <c r="X152" s="300"/>
    </row>
    <row r="153" spans="1:26" ht="13.5" customHeight="1" thickBot="1">
      <c r="A153" s="374"/>
      <c r="B153" s="375"/>
      <c r="C153" s="375"/>
      <c r="D153" s="375"/>
      <c r="E153" s="376"/>
      <c r="F153" s="216"/>
      <c r="G153" s="218"/>
      <c r="H153" s="267"/>
      <c r="I153" s="245"/>
      <c r="J153" s="269"/>
      <c r="K153" s="193">
        <f t="shared" ref="K153:K157" si="30">G153</f>
        <v>0</v>
      </c>
      <c r="L153" s="272"/>
      <c r="M153" s="268"/>
      <c r="V153" s="300"/>
      <c r="W153" s="300"/>
      <c r="X153" s="300"/>
    </row>
    <row r="154" spans="1:26" ht="13.5" customHeight="1" thickBot="1">
      <c r="A154" s="374"/>
      <c r="B154" s="375"/>
      <c r="C154" s="375"/>
      <c r="D154" s="375"/>
      <c r="E154" s="376"/>
      <c r="F154" s="216"/>
      <c r="G154" s="218"/>
      <c r="H154" s="267"/>
      <c r="I154" s="245"/>
      <c r="J154" s="269"/>
      <c r="K154" s="193">
        <f t="shared" si="30"/>
        <v>0</v>
      </c>
      <c r="L154" s="272"/>
      <c r="M154" s="268"/>
      <c r="V154" s="300"/>
      <c r="W154" s="300"/>
      <c r="X154" s="300"/>
    </row>
    <row r="155" spans="1:26" ht="13.5" customHeight="1" thickBot="1">
      <c r="A155" s="374"/>
      <c r="B155" s="375"/>
      <c r="C155" s="375"/>
      <c r="D155" s="375"/>
      <c r="E155" s="376"/>
      <c r="F155" s="216"/>
      <c r="G155" s="218"/>
      <c r="H155" s="267"/>
      <c r="I155" s="245"/>
      <c r="J155" s="269"/>
      <c r="K155" s="193">
        <f t="shared" si="30"/>
        <v>0</v>
      </c>
      <c r="L155" s="272"/>
      <c r="M155" s="268"/>
      <c r="V155" s="300"/>
      <c r="W155" s="300"/>
      <c r="X155" s="300"/>
    </row>
    <row r="156" spans="1:26" ht="13.5" customHeight="1" thickBot="1">
      <c r="A156" s="374"/>
      <c r="B156" s="375"/>
      <c r="C156" s="375"/>
      <c r="D156" s="375"/>
      <c r="E156" s="376"/>
      <c r="F156" s="216"/>
      <c r="G156" s="218"/>
      <c r="H156" s="267"/>
      <c r="I156" s="245"/>
      <c r="J156" s="269"/>
      <c r="K156" s="193">
        <f t="shared" si="30"/>
        <v>0</v>
      </c>
      <c r="L156" s="272"/>
      <c r="M156" s="268"/>
      <c r="V156" s="300"/>
      <c r="W156" s="300"/>
      <c r="X156" s="300"/>
    </row>
    <row r="157" spans="1:26" ht="13.5" customHeight="1" thickBot="1">
      <c r="A157" s="357"/>
      <c r="B157" s="358"/>
      <c r="C157" s="358"/>
      <c r="D157" s="358"/>
      <c r="E157" s="359"/>
      <c r="F157" s="216"/>
      <c r="G157" s="218"/>
      <c r="H157" s="267"/>
      <c r="I157" s="262"/>
      <c r="J157" s="273"/>
      <c r="K157" s="264">
        <f t="shared" si="30"/>
        <v>0</v>
      </c>
      <c r="L157" s="274"/>
      <c r="M157" s="268"/>
      <c r="V157" s="300"/>
      <c r="W157" s="300"/>
      <c r="X157" s="300"/>
    </row>
    <row r="158" spans="1:26" ht="13.5" thickBot="1">
      <c r="A158" s="360" t="s">
        <v>75</v>
      </c>
      <c r="B158" s="361"/>
      <c r="C158" s="361"/>
      <c r="D158" s="361"/>
      <c r="E158" s="361"/>
      <c r="F158" s="362"/>
      <c r="G158" s="362"/>
      <c r="H158" s="362"/>
      <c r="I158" s="361"/>
      <c r="J158" s="363"/>
      <c r="K158" s="251">
        <f>SUM(K152:K157)</f>
        <v>0</v>
      </c>
      <c r="L158" s="251">
        <f>SUM(L153+L153)</f>
        <v>0</v>
      </c>
      <c r="M158" s="247"/>
      <c r="V158" s="300"/>
    </row>
    <row r="159" spans="1:26" ht="12.75" customHeight="1" thickBot="1"/>
    <row r="160" spans="1:26" ht="12.75" customHeight="1" thickBot="1">
      <c r="A160" s="351" t="s">
        <v>11</v>
      </c>
      <c r="B160" s="351" t="s">
        <v>57</v>
      </c>
      <c r="C160" s="364"/>
      <c r="D160" s="349" t="s">
        <v>56</v>
      </c>
      <c r="E160" s="364" t="s">
        <v>1</v>
      </c>
      <c r="F160" s="352" t="s">
        <v>6</v>
      </c>
      <c r="G160" s="353"/>
      <c r="H160" s="349" t="s">
        <v>5</v>
      </c>
      <c r="I160" s="370" t="s">
        <v>12</v>
      </c>
      <c r="J160" s="371"/>
      <c r="K160" s="349" t="s">
        <v>38</v>
      </c>
      <c r="L160" s="351" t="s">
        <v>0</v>
      </c>
      <c r="M160" s="352"/>
      <c r="N160" s="353"/>
      <c r="O160" s="349" t="s">
        <v>4</v>
      </c>
      <c r="P160" s="349" t="s">
        <v>2</v>
      </c>
      <c r="Q160" s="349" t="s">
        <v>3</v>
      </c>
      <c r="S160" s="346" t="s">
        <v>26</v>
      </c>
      <c r="T160" s="347"/>
      <c r="U160" s="347"/>
      <c r="V160" s="347"/>
      <c r="W160" s="347"/>
      <c r="X160" s="347"/>
      <c r="Y160" s="347"/>
      <c r="Z160" s="348"/>
    </row>
    <row r="161" spans="1:28" s="223" customFormat="1" ht="25.5" customHeight="1" thickBot="1">
      <c r="A161" s="354"/>
      <c r="B161" s="354"/>
      <c r="C161" s="365"/>
      <c r="D161" s="350"/>
      <c r="E161" s="366"/>
      <c r="F161" s="367"/>
      <c r="G161" s="368"/>
      <c r="H161" s="369"/>
      <c r="I161" s="203" t="s">
        <v>13</v>
      </c>
      <c r="J161" s="204" t="s">
        <v>14</v>
      </c>
      <c r="K161" s="350"/>
      <c r="L161" s="354"/>
      <c r="M161" s="355"/>
      <c r="N161" s="356"/>
      <c r="O161" s="350"/>
      <c r="P161" s="350"/>
      <c r="Q161" s="350"/>
      <c r="R161" s="176"/>
      <c r="S161" s="208" t="s">
        <v>25</v>
      </c>
      <c r="T161" s="208" t="s">
        <v>18</v>
      </c>
      <c r="U161" s="208" t="s">
        <v>19</v>
      </c>
      <c r="V161" s="208" t="s">
        <v>20</v>
      </c>
      <c r="W161" s="208" t="s">
        <v>27</v>
      </c>
      <c r="X161" s="208" t="s">
        <v>21</v>
      </c>
      <c r="Y161" s="208" t="s">
        <v>39</v>
      </c>
      <c r="Z161" s="208" t="s">
        <v>22</v>
      </c>
      <c r="AA161" s="176"/>
    </row>
    <row r="162" spans="1:28" s="248" customFormat="1" ht="29.25" customHeight="1">
      <c r="A162" s="328">
        <f>A152</f>
        <v>0</v>
      </c>
      <c r="B162" s="199">
        <f>B136</f>
        <v>0</v>
      </c>
      <c r="C162" s="199">
        <f>B162+1/24</f>
        <v>4.1666666666666664E-2</v>
      </c>
      <c r="D162" s="177"/>
      <c r="E162" s="306"/>
      <c r="F162" s="331"/>
      <c r="G162" s="332"/>
      <c r="H162" s="178"/>
      <c r="I162" s="179"/>
      <c r="J162" s="179"/>
      <c r="K162" s="205">
        <f>(J162-I162+(J162&lt;I162))*24*60</f>
        <v>0</v>
      </c>
      <c r="L162" s="333"/>
      <c r="M162" s="334"/>
      <c r="N162" s="335"/>
      <c r="O162" s="211">
        <f t="shared" ref="O162:O225" si="31">IF(H162=$V$5,$F$122,"")</f>
        <v>0</v>
      </c>
      <c r="P162" s="306"/>
      <c r="Q162" s="180"/>
      <c r="R162" s="176"/>
      <c r="S162" s="209">
        <f>IF($H162="ПЛАНОВЫЕ",$K162,0)</f>
        <v>0</v>
      </c>
      <c r="T162" s="209">
        <f>IF($H162="ПРОИЗВОДСТВЕННЫЕ",$K162,0)</f>
        <v>0</v>
      </c>
      <c r="U162" s="209">
        <f>IF($H162="ТЕХНИЧЕСКИЕ",$K162,0)</f>
        <v>0</v>
      </c>
      <c r="V162" s="209">
        <f>IF($H162="ТЕХНОЛОГИЧЕСКИЕ",$K162,0)</f>
        <v>0</v>
      </c>
      <c r="W162" s="209">
        <f>IF($H162="ЛАБОРАТОРНЫЕ",$K162,0)</f>
        <v>0</v>
      </c>
      <c r="X162" s="209">
        <f>IF($H162="СЫРЬЕВЫЕ",$K162,0)</f>
        <v>0</v>
      </c>
      <c r="Y162" s="209">
        <f>IF($H162="ЛОГИСТИЧЕСКИЕ",$K162,0)</f>
        <v>0</v>
      </c>
      <c r="Z162" s="209">
        <f>IF($H162="ОБЩЕЗАВОДСКИЕ",$K162,0)</f>
        <v>0</v>
      </c>
      <c r="AB162" s="249"/>
    </row>
    <row r="163" spans="1:28" s="248" customFormat="1" ht="29.25" customHeight="1">
      <c r="A163" s="329"/>
      <c r="B163" s="200">
        <f>C162</f>
        <v>4.1666666666666664E-2</v>
      </c>
      <c r="C163" s="200">
        <f>B163+1/24</f>
        <v>8.3333333333333329E-2</v>
      </c>
      <c r="D163" s="181"/>
      <c r="E163" s="304"/>
      <c r="F163" s="341"/>
      <c r="G163" s="341"/>
      <c r="H163" s="182"/>
      <c r="I163" s="183"/>
      <c r="J163" s="183"/>
      <c r="K163" s="206">
        <f t="shared" ref="K163:K226" si="32">(J163-I163+(J163&lt;I163))*24*60</f>
        <v>0</v>
      </c>
      <c r="L163" s="338"/>
      <c r="M163" s="339"/>
      <c r="N163" s="340"/>
      <c r="O163" s="212">
        <f t="shared" si="31"/>
        <v>0</v>
      </c>
      <c r="P163" s="304"/>
      <c r="Q163" s="184"/>
      <c r="R163" s="176"/>
      <c r="S163" s="209">
        <f t="shared" ref="S163:S226" si="33">IF($H163="ПЛАНОВЫЕ",$K163,0)</f>
        <v>0</v>
      </c>
      <c r="T163" s="209">
        <f t="shared" ref="T163:T226" si="34">IF($H163="ПРОИЗВОДСТВЕННЫЕ",$K163,0)</f>
        <v>0</v>
      </c>
      <c r="U163" s="209">
        <f t="shared" ref="U163:U226" si="35">IF($H163="ТЕХНИЧЕСКИЕ",$K163,0)</f>
        <v>0</v>
      </c>
      <c r="V163" s="209">
        <f t="shared" ref="V163:V226" si="36">IF($H163="ТЕХНОЛОГИЧЕСКИЕ",$K163,0)</f>
        <v>0</v>
      </c>
      <c r="W163" s="209">
        <f t="shared" ref="W163:W226" si="37">IF($H163="ЛАБОРАТОРНЫЕ",$K163,0)</f>
        <v>0</v>
      </c>
      <c r="X163" s="209">
        <f t="shared" ref="X163:X226" si="38">IF($H163="СЫРЬЕВЫЕ",$K163,0)</f>
        <v>0</v>
      </c>
      <c r="Y163" s="209">
        <f t="shared" ref="Y163:Y226" si="39">IF($H163="ЛОГИСТИЧЕСКИЕ",$K163,0)</f>
        <v>0</v>
      </c>
      <c r="Z163" s="209">
        <f t="shared" ref="Z163:Z226" si="40">IF($H163="ОБЩЕЗАВОДСКИЕ",$K163,0)</f>
        <v>0</v>
      </c>
      <c r="AB163" s="249"/>
    </row>
    <row r="164" spans="1:28" s="248" customFormat="1" ht="29.25" customHeight="1">
      <c r="A164" s="329"/>
      <c r="B164" s="200">
        <f t="shared" ref="B164:B173" si="41">C163</f>
        <v>8.3333333333333329E-2</v>
      </c>
      <c r="C164" s="200">
        <f t="shared" ref="C164:C173" si="42">B164+1/24</f>
        <v>0.125</v>
      </c>
      <c r="D164" s="181"/>
      <c r="E164" s="304"/>
      <c r="F164" s="341"/>
      <c r="G164" s="341"/>
      <c r="H164" s="182"/>
      <c r="I164" s="183"/>
      <c r="J164" s="183"/>
      <c r="K164" s="206">
        <f t="shared" si="32"/>
        <v>0</v>
      </c>
      <c r="L164" s="338"/>
      <c r="M164" s="339"/>
      <c r="N164" s="340"/>
      <c r="O164" s="212">
        <f t="shared" si="31"/>
        <v>0</v>
      </c>
      <c r="P164" s="304"/>
      <c r="Q164" s="184"/>
      <c r="R164" s="176"/>
      <c r="S164" s="209">
        <f t="shared" si="33"/>
        <v>0</v>
      </c>
      <c r="T164" s="209">
        <f t="shared" si="34"/>
        <v>0</v>
      </c>
      <c r="U164" s="209">
        <f t="shared" si="35"/>
        <v>0</v>
      </c>
      <c r="V164" s="209">
        <f t="shared" si="36"/>
        <v>0</v>
      </c>
      <c r="W164" s="209">
        <f t="shared" si="37"/>
        <v>0</v>
      </c>
      <c r="X164" s="209">
        <f t="shared" si="38"/>
        <v>0</v>
      </c>
      <c r="Y164" s="209">
        <f t="shared" si="39"/>
        <v>0</v>
      </c>
      <c r="Z164" s="209">
        <f t="shared" si="40"/>
        <v>0</v>
      </c>
      <c r="AB164" s="249"/>
    </row>
    <row r="165" spans="1:28" s="248" customFormat="1" ht="29.25" customHeight="1">
      <c r="A165" s="329"/>
      <c r="B165" s="200">
        <f t="shared" si="41"/>
        <v>0.125</v>
      </c>
      <c r="C165" s="200">
        <f t="shared" si="42"/>
        <v>0.16666666666666666</v>
      </c>
      <c r="D165" s="181"/>
      <c r="E165" s="304"/>
      <c r="F165" s="341"/>
      <c r="G165" s="341"/>
      <c r="H165" s="182"/>
      <c r="I165" s="183"/>
      <c r="J165" s="183"/>
      <c r="K165" s="206">
        <f t="shared" si="32"/>
        <v>0</v>
      </c>
      <c r="L165" s="338"/>
      <c r="M165" s="339"/>
      <c r="N165" s="340"/>
      <c r="O165" s="212">
        <f t="shared" si="31"/>
        <v>0</v>
      </c>
      <c r="P165" s="304"/>
      <c r="Q165" s="184"/>
      <c r="R165" s="176"/>
      <c r="S165" s="209">
        <f t="shared" si="33"/>
        <v>0</v>
      </c>
      <c r="T165" s="209">
        <f t="shared" si="34"/>
        <v>0</v>
      </c>
      <c r="U165" s="209">
        <f t="shared" si="35"/>
        <v>0</v>
      </c>
      <c r="V165" s="209">
        <f t="shared" si="36"/>
        <v>0</v>
      </c>
      <c r="W165" s="209">
        <f t="shared" si="37"/>
        <v>0</v>
      </c>
      <c r="X165" s="209">
        <f t="shared" si="38"/>
        <v>0</v>
      </c>
      <c r="Y165" s="209">
        <f t="shared" si="39"/>
        <v>0</v>
      </c>
      <c r="Z165" s="209">
        <f t="shared" si="40"/>
        <v>0</v>
      </c>
      <c r="AB165" s="249"/>
    </row>
    <row r="166" spans="1:28" s="248" customFormat="1" ht="29.25" customHeight="1">
      <c r="A166" s="329"/>
      <c r="B166" s="200">
        <f t="shared" si="41"/>
        <v>0.16666666666666666</v>
      </c>
      <c r="C166" s="200">
        <f t="shared" si="42"/>
        <v>0.20833333333333331</v>
      </c>
      <c r="D166" s="181"/>
      <c r="E166" s="304"/>
      <c r="F166" s="341"/>
      <c r="G166" s="341"/>
      <c r="H166" s="182"/>
      <c r="I166" s="183"/>
      <c r="J166" s="183"/>
      <c r="K166" s="206">
        <f t="shared" si="32"/>
        <v>0</v>
      </c>
      <c r="L166" s="338"/>
      <c r="M166" s="339"/>
      <c r="N166" s="340"/>
      <c r="O166" s="212">
        <f t="shared" si="31"/>
        <v>0</v>
      </c>
      <c r="P166" s="304"/>
      <c r="Q166" s="184"/>
      <c r="R166" s="176"/>
      <c r="S166" s="209">
        <f t="shared" si="33"/>
        <v>0</v>
      </c>
      <c r="T166" s="209">
        <f t="shared" si="34"/>
        <v>0</v>
      </c>
      <c r="U166" s="209">
        <f t="shared" si="35"/>
        <v>0</v>
      </c>
      <c r="V166" s="209">
        <f t="shared" si="36"/>
        <v>0</v>
      </c>
      <c r="W166" s="209">
        <f t="shared" si="37"/>
        <v>0</v>
      </c>
      <c r="X166" s="209">
        <f t="shared" si="38"/>
        <v>0</v>
      </c>
      <c r="Y166" s="209">
        <f t="shared" si="39"/>
        <v>0</v>
      </c>
      <c r="Z166" s="209">
        <f t="shared" si="40"/>
        <v>0</v>
      </c>
      <c r="AB166" s="249"/>
    </row>
    <row r="167" spans="1:28" s="248" customFormat="1" ht="29.25" customHeight="1">
      <c r="A167" s="329"/>
      <c r="B167" s="200">
        <f t="shared" si="41"/>
        <v>0.20833333333333331</v>
      </c>
      <c r="C167" s="200">
        <f t="shared" si="42"/>
        <v>0.24999999999999997</v>
      </c>
      <c r="D167" s="181"/>
      <c r="E167" s="304"/>
      <c r="F167" s="341"/>
      <c r="G167" s="341"/>
      <c r="H167" s="182"/>
      <c r="I167" s="183"/>
      <c r="J167" s="183"/>
      <c r="K167" s="206">
        <f t="shared" si="32"/>
        <v>0</v>
      </c>
      <c r="L167" s="338"/>
      <c r="M167" s="339"/>
      <c r="N167" s="340"/>
      <c r="O167" s="212">
        <f t="shared" si="31"/>
        <v>0</v>
      </c>
      <c r="P167" s="304"/>
      <c r="Q167" s="184"/>
      <c r="R167" s="176"/>
      <c r="S167" s="209">
        <f t="shared" si="33"/>
        <v>0</v>
      </c>
      <c r="T167" s="209">
        <f t="shared" si="34"/>
        <v>0</v>
      </c>
      <c r="U167" s="209">
        <f t="shared" si="35"/>
        <v>0</v>
      </c>
      <c r="V167" s="209">
        <f t="shared" si="36"/>
        <v>0</v>
      </c>
      <c r="W167" s="209">
        <f t="shared" si="37"/>
        <v>0</v>
      </c>
      <c r="X167" s="209">
        <f t="shared" si="38"/>
        <v>0</v>
      </c>
      <c r="Y167" s="209">
        <f t="shared" si="39"/>
        <v>0</v>
      </c>
      <c r="Z167" s="209">
        <f t="shared" si="40"/>
        <v>0</v>
      </c>
      <c r="AB167" s="249"/>
    </row>
    <row r="168" spans="1:28" s="248" customFormat="1" ht="29.25" customHeight="1">
      <c r="A168" s="329"/>
      <c r="B168" s="200">
        <f t="shared" si="41"/>
        <v>0.24999999999999997</v>
      </c>
      <c r="C168" s="200">
        <f t="shared" si="42"/>
        <v>0.29166666666666663</v>
      </c>
      <c r="D168" s="181"/>
      <c r="E168" s="185"/>
      <c r="F168" s="341"/>
      <c r="G168" s="341"/>
      <c r="H168" s="182"/>
      <c r="I168" s="183"/>
      <c r="J168" s="183"/>
      <c r="K168" s="206">
        <f t="shared" si="32"/>
        <v>0</v>
      </c>
      <c r="L168" s="338"/>
      <c r="M168" s="339"/>
      <c r="N168" s="340"/>
      <c r="O168" s="212">
        <f t="shared" si="31"/>
        <v>0</v>
      </c>
      <c r="P168" s="304"/>
      <c r="Q168" s="184"/>
      <c r="R168" s="176"/>
      <c r="S168" s="209">
        <f t="shared" si="33"/>
        <v>0</v>
      </c>
      <c r="T168" s="209">
        <f t="shared" si="34"/>
        <v>0</v>
      </c>
      <c r="U168" s="209">
        <f t="shared" si="35"/>
        <v>0</v>
      </c>
      <c r="V168" s="209">
        <f t="shared" si="36"/>
        <v>0</v>
      </c>
      <c r="W168" s="209">
        <f t="shared" si="37"/>
        <v>0</v>
      </c>
      <c r="X168" s="209">
        <f t="shared" si="38"/>
        <v>0</v>
      </c>
      <c r="Y168" s="209">
        <f t="shared" si="39"/>
        <v>0</v>
      </c>
      <c r="Z168" s="209">
        <f t="shared" si="40"/>
        <v>0</v>
      </c>
      <c r="AB168" s="249"/>
    </row>
    <row r="169" spans="1:28" s="248" customFormat="1" ht="29.25" customHeight="1">
      <c r="A169" s="329"/>
      <c r="B169" s="200">
        <f t="shared" si="41"/>
        <v>0.29166666666666663</v>
      </c>
      <c r="C169" s="200">
        <f t="shared" si="42"/>
        <v>0.33333333333333331</v>
      </c>
      <c r="D169" s="181"/>
      <c r="E169" s="185"/>
      <c r="F169" s="336"/>
      <c r="G169" s="337"/>
      <c r="H169" s="182"/>
      <c r="I169" s="183"/>
      <c r="J169" s="183"/>
      <c r="K169" s="206">
        <f t="shared" si="32"/>
        <v>0</v>
      </c>
      <c r="L169" s="338"/>
      <c r="M169" s="339"/>
      <c r="N169" s="340"/>
      <c r="O169" s="212">
        <f t="shared" si="31"/>
        <v>0</v>
      </c>
      <c r="P169" s="304"/>
      <c r="Q169" s="184"/>
      <c r="R169" s="176"/>
      <c r="S169" s="209">
        <f t="shared" si="33"/>
        <v>0</v>
      </c>
      <c r="T169" s="209">
        <f t="shared" si="34"/>
        <v>0</v>
      </c>
      <c r="U169" s="209">
        <f t="shared" si="35"/>
        <v>0</v>
      </c>
      <c r="V169" s="209">
        <f t="shared" si="36"/>
        <v>0</v>
      </c>
      <c r="W169" s="209">
        <f t="shared" si="37"/>
        <v>0</v>
      </c>
      <c r="X169" s="209">
        <f t="shared" si="38"/>
        <v>0</v>
      </c>
      <c r="Y169" s="209">
        <f t="shared" si="39"/>
        <v>0</v>
      </c>
      <c r="Z169" s="209">
        <f t="shared" si="40"/>
        <v>0</v>
      </c>
      <c r="AB169" s="249"/>
    </row>
    <row r="170" spans="1:28" s="248" customFormat="1" ht="29.25" customHeight="1">
      <c r="A170" s="329"/>
      <c r="B170" s="200">
        <f t="shared" si="41"/>
        <v>0.33333333333333331</v>
      </c>
      <c r="C170" s="200">
        <f t="shared" si="42"/>
        <v>0.375</v>
      </c>
      <c r="D170" s="181"/>
      <c r="E170" s="185"/>
      <c r="F170" s="336"/>
      <c r="G170" s="337"/>
      <c r="H170" s="182"/>
      <c r="I170" s="183"/>
      <c r="J170" s="183"/>
      <c r="K170" s="206">
        <f t="shared" si="32"/>
        <v>0</v>
      </c>
      <c r="L170" s="338"/>
      <c r="M170" s="339"/>
      <c r="N170" s="340"/>
      <c r="O170" s="212">
        <f t="shared" si="31"/>
        <v>0</v>
      </c>
      <c r="P170" s="304"/>
      <c r="Q170" s="184"/>
      <c r="R170" s="176"/>
      <c r="S170" s="209">
        <f t="shared" si="33"/>
        <v>0</v>
      </c>
      <c r="T170" s="209">
        <f t="shared" si="34"/>
        <v>0</v>
      </c>
      <c r="U170" s="209">
        <f t="shared" si="35"/>
        <v>0</v>
      </c>
      <c r="V170" s="209">
        <f t="shared" si="36"/>
        <v>0</v>
      </c>
      <c r="W170" s="209">
        <f t="shared" si="37"/>
        <v>0</v>
      </c>
      <c r="X170" s="209">
        <f t="shared" si="38"/>
        <v>0</v>
      </c>
      <c r="Y170" s="209">
        <f t="shared" si="39"/>
        <v>0</v>
      </c>
      <c r="Z170" s="209">
        <f t="shared" si="40"/>
        <v>0</v>
      </c>
      <c r="AB170" s="249"/>
    </row>
    <row r="171" spans="1:28" s="248" customFormat="1" ht="29.25" customHeight="1">
      <c r="A171" s="329"/>
      <c r="B171" s="200">
        <f t="shared" si="41"/>
        <v>0.375</v>
      </c>
      <c r="C171" s="200">
        <f t="shared" si="42"/>
        <v>0.41666666666666669</v>
      </c>
      <c r="D171" s="181"/>
      <c r="E171" s="185"/>
      <c r="F171" s="341"/>
      <c r="G171" s="341"/>
      <c r="H171" s="182"/>
      <c r="I171" s="183"/>
      <c r="J171" s="183"/>
      <c r="K171" s="206">
        <f t="shared" si="32"/>
        <v>0</v>
      </c>
      <c r="L171" s="338"/>
      <c r="M171" s="339"/>
      <c r="N171" s="340"/>
      <c r="O171" s="212">
        <f t="shared" si="31"/>
        <v>0</v>
      </c>
      <c r="P171" s="304"/>
      <c r="Q171" s="184"/>
      <c r="R171" s="176"/>
      <c r="S171" s="209">
        <f t="shared" si="33"/>
        <v>0</v>
      </c>
      <c r="T171" s="209">
        <f t="shared" si="34"/>
        <v>0</v>
      </c>
      <c r="U171" s="209">
        <f t="shared" si="35"/>
        <v>0</v>
      </c>
      <c r="V171" s="209">
        <f t="shared" si="36"/>
        <v>0</v>
      </c>
      <c r="W171" s="209">
        <f t="shared" si="37"/>
        <v>0</v>
      </c>
      <c r="X171" s="209">
        <f t="shared" si="38"/>
        <v>0</v>
      </c>
      <c r="Y171" s="209">
        <f t="shared" si="39"/>
        <v>0</v>
      </c>
      <c r="Z171" s="209">
        <f t="shared" si="40"/>
        <v>0</v>
      </c>
      <c r="AB171" s="249"/>
    </row>
    <row r="172" spans="1:28" s="248" customFormat="1" ht="29.25" customHeight="1">
      <c r="A172" s="329"/>
      <c r="B172" s="200">
        <f t="shared" si="41"/>
        <v>0.41666666666666669</v>
      </c>
      <c r="C172" s="200">
        <f t="shared" si="42"/>
        <v>0.45833333333333337</v>
      </c>
      <c r="D172" s="186"/>
      <c r="E172" s="185"/>
      <c r="F172" s="341"/>
      <c r="G172" s="341"/>
      <c r="H172" s="182"/>
      <c r="I172" s="183"/>
      <c r="J172" s="183"/>
      <c r="K172" s="206">
        <f t="shared" si="32"/>
        <v>0</v>
      </c>
      <c r="L172" s="338"/>
      <c r="M172" s="339"/>
      <c r="N172" s="340"/>
      <c r="O172" s="212">
        <f t="shared" si="31"/>
        <v>0</v>
      </c>
      <c r="P172" s="304"/>
      <c r="Q172" s="184"/>
      <c r="R172" s="176"/>
      <c r="S172" s="209">
        <f t="shared" si="33"/>
        <v>0</v>
      </c>
      <c r="T172" s="209">
        <f t="shared" si="34"/>
        <v>0</v>
      </c>
      <c r="U172" s="209">
        <f t="shared" si="35"/>
        <v>0</v>
      </c>
      <c r="V172" s="209">
        <f t="shared" si="36"/>
        <v>0</v>
      </c>
      <c r="W172" s="209">
        <f t="shared" si="37"/>
        <v>0</v>
      </c>
      <c r="X172" s="209">
        <f t="shared" si="38"/>
        <v>0</v>
      </c>
      <c r="Y172" s="209">
        <f t="shared" si="39"/>
        <v>0</v>
      </c>
      <c r="Z172" s="209">
        <f t="shared" si="40"/>
        <v>0</v>
      </c>
      <c r="AB172" s="249"/>
    </row>
    <row r="173" spans="1:28" s="248" customFormat="1" ht="29.25" customHeight="1" thickBot="1">
      <c r="A173" s="330"/>
      <c r="B173" s="201">
        <f t="shared" si="41"/>
        <v>0.45833333333333337</v>
      </c>
      <c r="C173" s="202">
        <f t="shared" si="42"/>
        <v>0.5</v>
      </c>
      <c r="D173" s="187"/>
      <c r="E173" s="187"/>
      <c r="F173" s="342"/>
      <c r="G173" s="342"/>
      <c r="H173" s="182"/>
      <c r="I173" s="189"/>
      <c r="J173" s="189"/>
      <c r="K173" s="207">
        <f t="shared" si="32"/>
        <v>0</v>
      </c>
      <c r="L173" s="343"/>
      <c r="M173" s="344"/>
      <c r="N173" s="345"/>
      <c r="O173" s="215">
        <f t="shared" si="31"/>
        <v>0</v>
      </c>
      <c r="P173" s="305"/>
      <c r="Q173" s="190"/>
      <c r="R173" s="176"/>
      <c r="S173" s="209">
        <f t="shared" si="33"/>
        <v>0</v>
      </c>
      <c r="T173" s="209">
        <f t="shared" si="34"/>
        <v>0</v>
      </c>
      <c r="U173" s="209">
        <f t="shared" si="35"/>
        <v>0</v>
      </c>
      <c r="V173" s="209">
        <f t="shared" si="36"/>
        <v>0</v>
      </c>
      <c r="W173" s="209">
        <f t="shared" si="37"/>
        <v>0</v>
      </c>
      <c r="X173" s="209">
        <f t="shared" si="38"/>
        <v>0</v>
      </c>
      <c r="Y173" s="209">
        <f t="shared" si="39"/>
        <v>0</v>
      </c>
      <c r="Z173" s="209">
        <f t="shared" si="40"/>
        <v>0</v>
      </c>
      <c r="AB173" s="249"/>
    </row>
    <row r="174" spans="1:28" s="248" customFormat="1" ht="29.25" customHeight="1">
      <c r="A174" s="328">
        <f>A153</f>
        <v>0</v>
      </c>
      <c r="B174" s="199">
        <f>B138</f>
        <v>0</v>
      </c>
      <c r="C174" s="199">
        <f>B174+1/24</f>
        <v>4.1666666666666664E-2</v>
      </c>
      <c r="D174" s="177"/>
      <c r="E174" s="306"/>
      <c r="F174" s="331"/>
      <c r="G174" s="332"/>
      <c r="H174" s="178"/>
      <c r="I174" s="179"/>
      <c r="J174" s="179"/>
      <c r="K174" s="205">
        <f t="shared" si="32"/>
        <v>0</v>
      </c>
      <c r="L174" s="333"/>
      <c r="M174" s="334"/>
      <c r="N174" s="335"/>
      <c r="O174" s="211">
        <f t="shared" si="31"/>
        <v>0</v>
      </c>
      <c r="P174" s="306"/>
      <c r="Q174" s="180"/>
      <c r="R174" s="176"/>
      <c r="S174" s="209">
        <f t="shared" si="33"/>
        <v>0</v>
      </c>
      <c r="T174" s="209">
        <f t="shared" si="34"/>
        <v>0</v>
      </c>
      <c r="U174" s="209">
        <f t="shared" si="35"/>
        <v>0</v>
      </c>
      <c r="V174" s="209">
        <f t="shared" si="36"/>
        <v>0</v>
      </c>
      <c r="W174" s="209">
        <f t="shared" si="37"/>
        <v>0</v>
      </c>
      <c r="X174" s="209">
        <f t="shared" si="38"/>
        <v>0</v>
      </c>
      <c r="Y174" s="209">
        <f t="shared" si="39"/>
        <v>0</v>
      </c>
      <c r="Z174" s="209">
        <f t="shared" si="40"/>
        <v>0</v>
      </c>
      <c r="AB174" s="249"/>
    </row>
    <row r="175" spans="1:28" s="248" customFormat="1" ht="29.25" customHeight="1">
      <c r="A175" s="329"/>
      <c r="B175" s="200">
        <f>C174</f>
        <v>4.1666666666666664E-2</v>
      </c>
      <c r="C175" s="200">
        <f>B175+1/24</f>
        <v>8.3333333333333329E-2</v>
      </c>
      <c r="D175" s="181"/>
      <c r="E175" s="304"/>
      <c r="F175" s="341"/>
      <c r="G175" s="341"/>
      <c r="H175" s="182"/>
      <c r="I175" s="183"/>
      <c r="J175" s="183"/>
      <c r="K175" s="206">
        <f t="shared" si="32"/>
        <v>0</v>
      </c>
      <c r="L175" s="338"/>
      <c r="M175" s="339"/>
      <c r="N175" s="340"/>
      <c r="O175" s="212">
        <f t="shared" si="31"/>
        <v>0</v>
      </c>
      <c r="P175" s="304"/>
      <c r="Q175" s="184"/>
      <c r="R175" s="176"/>
      <c r="S175" s="209">
        <f t="shared" si="33"/>
        <v>0</v>
      </c>
      <c r="T175" s="209">
        <f t="shared" si="34"/>
        <v>0</v>
      </c>
      <c r="U175" s="209">
        <f t="shared" si="35"/>
        <v>0</v>
      </c>
      <c r="V175" s="209">
        <f t="shared" si="36"/>
        <v>0</v>
      </c>
      <c r="W175" s="209">
        <f t="shared" si="37"/>
        <v>0</v>
      </c>
      <c r="X175" s="209">
        <f t="shared" si="38"/>
        <v>0</v>
      </c>
      <c r="Y175" s="209">
        <f t="shared" si="39"/>
        <v>0</v>
      </c>
      <c r="Z175" s="209">
        <f t="shared" si="40"/>
        <v>0</v>
      </c>
      <c r="AB175" s="249"/>
    </row>
    <row r="176" spans="1:28" s="248" customFormat="1" ht="29.25" customHeight="1">
      <c r="A176" s="329"/>
      <c r="B176" s="200">
        <f t="shared" ref="B176:B184" si="43">C175</f>
        <v>8.3333333333333329E-2</v>
      </c>
      <c r="C176" s="200">
        <f t="shared" ref="C176:C184" si="44">B176+1/24</f>
        <v>0.125</v>
      </c>
      <c r="D176" s="181"/>
      <c r="E176" s="304"/>
      <c r="F176" s="341"/>
      <c r="G176" s="341"/>
      <c r="H176" s="182"/>
      <c r="I176" s="183"/>
      <c r="J176" s="183"/>
      <c r="K176" s="206">
        <f t="shared" si="32"/>
        <v>0</v>
      </c>
      <c r="L176" s="338"/>
      <c r="M176" s="339"/>
      <c r="N176" s="340"/>
      <c r="O176" s="212">
        <f t="shared" si="31"/>
        <v>0</v>
      </c>
      <c r="P176" s="304"/>
      <c r="Q176" s="184"/>
      <c r="R176" s="176"/>
      <c r="S176" s="209">
        <f t="shared" si="33"/>
        <v>0</v>
      </c>
      <c r="T176" s="209">
        <f t="shared" si="34"/>
        <v>0</v>
      </c>
      <c r="U176" s="209">
        <f t="shared" si="35"/>
        <v>0</v>
      </c>
      <c r="V176" s="209">
        <f t="shared" si="36"/>
        <v>0</v>
      </c>
      <c r="W176" s="209">
        <f t="shared" si="37"/>
        <v>0</v>
      </c>
      <c r="X176" s="209">
        <f t="shared" si="38"/>
        <v>0</v>
      </c>
      <c r="Y176" s="209">
        <f t="shared" si="39"/>
        <v>0</v>
      </c>
      <c r="Z176" s="209">
        <f t="shared" si="40"/>
        <v>0</v>
      </c>
      <c r="AB176" s="249"/>
    </row>
    <row r="177" spans="1:28" s="248" customFormat="1" ht="29.25" customHeight="1">
      <c r="A177" s="329"/>
      <c r="B177" s="200">
        <f t="shared" si="43"/>
        <v>0.125</v>
      </c>
      <c r="C177" s="200">
        <f t="shared" si="44"/>
        <v>0.16666666666666666</v>
      </c>
      <c r="D177" s="181"/>
      <c r="E177" s="304"/>
      <c r="F177" s="341"/>
      <c r="G177" s="341"/>
      <c r="H177" s="182"/>
      <c r="I177" s="183"/>
      <c r="J177" s="183"/>
      <c r="K177" s="206">
        <f t="shared" si="32"/>
        <v>0</v>
      </c>
      <c r="L177" s="338"/>
      <c r="M177" s="339"/>
      <c r="N177" s="340"/>
      <c r="O177" s="212">
        <f t="shared" si="31"/>
        <v>0</v>
      </c>
      <c r="P177" s="304"/>
      <c r="Q177" s="184"/>
      <c r="R177" s="176"/>
      <c r="S177" s="209">
        <f t="shared" si="33"/>
        <v>0</v>
      </c>
      <c r="T177" s="209">
        <f t="shared" si="34"/>
        <v>0</v>
      </c>
      <c r="U177" s="209">
        <f t="shared" si="35"/>
        <v>0</v>
      </c>
      <c r="V177" s="209">
        <f t="shared" si="36"/>
        <v>0</v>
      </c>
      <c r="W177" s="209">
        <f t="shared" si="37"/>
        <v>0</v>
      </c>
      <c r="X177" s="209">
        <f t="shared" si="38"/>
        <v>0</v>
      </c>
      <c r="Y177" s="209">
        <f t="shared" si="39"/>
        <v>0</v>
      </c>
      <c r="Z177" s="209">
        <f t="shared" si="40"/>
        <v>0</v>
      </c>
      <c r="AB177" s="249"/>
    </row>
    <row r="178" spans="1:28" s="248" customFormat="1" ht="29.25" customHeight="1">
      <c r="A178" s="329"/>
      <c r="B178" s="200">
        <f t="shared" si="43"/>
        <v>0.16666666666666666</v>
      </c>
      <c r="C178" s="200">
        <f t="shared" si="44"/>
        <v>0.20833333333333331</v>
      </c>
      <c r="D178" s="181"/>
      <c r="E178" s="304"/>
      <c r="F178" s="341"/>
      <c r="G178" s="341"/>
      <c r="H178" s="182"/>
      <c r="I178" s="183"/>
      <c r="J178" s="183"/>
      <c r="K178" s="206">
        <f t="shared" si="32"/>
        <v>0</v>
      </c>
      <c r="L178" s="338"/>
      <c r="M178" s="339"/>
      <c r="N178" s="340"/>
      <c r="O178" s="212">
        <f t="shared" si="31"/>
        <v>0</v>
      </c>
      <c r="P178" s="304"/>
      <c r="Q178" s="184"/>
      <c r="R178" s="176"/>
      <c r="S178" s="209">
        <f t="shared" si="33"/>
        <v>0</v>
      </c>
      <c r="T178" s="209">
        <f t="shared" si="34"/>
        <v>0</v>
      </c>
      <c r="U178" s="209">
        <f t="shared" si="35"/>
        <v>0</v>
      </c>
      <c r="V178" s="209">
        <f t="shared" si="36"/>
        <v>0</v>
      </c>
      <c r="W178" s="209">
        <f t="shared" si="37"/>
        <v>0</v>
      </c>
      <c r="X178" s="209">
        <f t="shared" si="38"/>
        <v>0</v>
      </c>
      <c r="Y178" s="209">
        <f t="shared" si="39"/>
        <v>0</v>
      </c>
      <c r="Z178" s="209">
        <f t="shared" si="40"/>
        <v>0</v>
      </c>
      <c r="AB178" s="249"/>
    </row>
    <row r="179" spans="1:28" s="248" customFormat="1" ht="29.25" customHeight="1">
      <c r="A179" s="329"/>
      <c r="B179" s="200">
        <f t="shared" si="43"/>
        <v>0.20833333333333331</v>
      </c>
      <c r="C179" s="200">
        <f t="shared" si="44"/>
        <v>0.24999999999999997</v>
      </c>
      <c r="D179" s="181"/>
      <c r="E179" s="304"/>
      <c r="F179" s="341"/>
      <c r="G179" s="341"/>
      <c r="H179" s="182"/>
      <c r="I179" s="183"/>
      <c r="J179" s="183"/>
      <c r="K179" s="206">
        <f t="shared" si="32"/>
        <v>0</v>
      </c>
      <c r="L179" s="338"/>
      <c r="M179" s="339"/>
      <c r="N179" s="340"/>
      <c r="O179" s="212">
        <f t="shared" si="31"/>
        <v>0</v>
      </c>
      <c r="P179" s="304"/>
      <c r="Q179" s="184"/>
      <c r="R179" s="176"/>
      <c r="S179" s="209">
        <f t="shared" si="33"/>
        <v>0</v>
      </c>
      <c r="T179" s="209">
        <f t="shared" si="34"/>
        <v>0</v>
      </c>
      <c r="U179" s="209">
        <f t="shared" si="35"/>
        <v>0</v>
      </c>
      <c r="V179" s="209">
        <f t="shared" si="36"/>
        <v>0</v>
      </c>
      <c r="W179" s="209">
        <f t="shared" si="37"/>
        <v>0</v>
      </c>
      <c r="X179" s="209">
        <f t="shared" si="38"/>
        <v>0</v>
      </c>
      <c r="Y179" s="209">
        <f t="shared" si="39"/>
        <v>0</v>
      </c>
      <c r="Z179" s="209">
        <f t="shared" si="40"/>
        <v>0</v>
      </c>
      <c r="AB179" s="249"/>
    </row>
    <row r="180" spans="1:28" s="248" customFormat="1" ht="29.25" customHeight="1">
      <c r="A180" s="329"/>
      <c r="B180" s="200">
        <f t="shared" si="43"/>
        <v>0.24999999999999997</v>
      </c>
      <c r="C180" s="200">
        <f t="shared" si="44"/>
        <v>0.29166666666666663</v>
      </c>
      <c r="D180" s="181"/>
      <c r="E180" s="185"/>
      <c r="F180" s="341"/>
      <c r="G180" s="341"/>
      <c r="H180" s="182"/>
      <c r="I180" s="183"/>
      <c r="J180" s="183"/>
      <c r="K180" s="206">
        <f t="shared" si="32"/>
        <v>0</v>
      </c>
      <c r="L180" s="338"/>
      <c r="M180" s="339"/>
      <c r="N180" s="340"/>
      <c r="O180" s="212">
        <f t="shared" si="31"/>
        <v>0</v>
      </c>
      <c r="P180" s="304"/>
      <c r="Q180" s="184"/>
      <c r="R180" s="176"/>
      <c r="S180" s="209">
        <f t="shared" si="33"/>
        <v>0</v>
      </c>
      <c r="T180" s="209">
        <f t="shared" si="34"/>
        <v>0</v>
      </c>
      <c r="U180" s="209">
        <f t="shared" si="35"/>
        <v>0</v>
      </c>
      <c r="V180" s="209">
        <f t="shared" si="36"/>
        <v>0</v>
      </c>
      <c r="W180" s="209">
        <f t="shared" si="37"/>
        <v>0</v>
      </c>
      <c r="X180" s="209">
        <f t="shared" si="38"/>
        <v>0</v>
      </c>
      <c r="Y180" s="209">
        <f t="shared" si="39"/>
        <v>0</v>
      </c>
      <c r="Z180" s="209">
        <f t="shared" si="40"/>
        <v>0</v>
      </c>
      <c r="AB180" s="249"/>
    </row>
    <row r="181" spans="1:28" s="248" customFormat="1" ht="29.25" customHeight="1">
      <c r="A181" s="329"/>
      <c r="B181" s="200">
        <f t="shared" si="43"/>
        <v>0.29166666666666663</v>
      </c>
      <c r="C181" s="200">
        <f t="shared" si="44"/>
        <v>0.33333333333333331</v>
      </c>
      <c r="D181" s="181"/>
      <c r="E181" s="185"/>
      <c r="F181" s="336"/>
      <c r="G181" s="337"/>
      <c r="H181" s="182"/>
      <c r="I181" s="183"/>
      <c r="J181" s="183"/>
      <c r="K181" s="206">
        <f t="shared" si="32"/>
        <v>0</v>
      </c>
      <c r="L181" s="338"/>
      <c r="M181" s="339"/>
      <c r="N181" s="340"/>
      <c r="O181" s="212">
        <f t="shared" si="31"/>
        <v>0</v>
      </c>
      <c r="P181" s="304"/>
      <c r="Q181" s="184"/>
      <c r="R181" s="176"/>
      <c r="S181" s="209">
        <f t="shared" si="33"/>
        <v>0</v>
      </c>
      <c r="T181" s="209">
        <f t="shared" si="34"/>
        <v>0</v>
      </c>
      <c r="U181" s="209">
        <f t="shared" si="35"/>
        <v>0</v>
      </c>
      <c r="V181" s="209">
        <f t="shared" si="36"/>
        <v>0</v>
      </c>
      <c r="W181" s="209">
        <f t="shared" si="37"/>
        <v>0</v>
      </c>
      <c r="X181" s="209">
        <f t="shared" si="38"/>
        <v>0</v>
      </c>
      <c r="Y181" s="209">
        <f t="shared" si="39"/>
        <v>0</v>
      </c>
      <c r="Z181" s="209">
        <f t="shared" si="40"/>
        <v>0</v>
      </c>
      <c r="AB181" s="249"/>
    </row>
    <row r="182" spans="1:28" s="248" customFormat="1" ht="29.25" customHeight="1">
      <c r="A182" s="329"/>
      <c r="B182" s="200">
        <f t="shared" si="43"/>
        <v>0.33333333333333331</v>
      </c>
      <c r="C182" s="200">
        <f t="shared" si="44"/>
        <v>0.375</v>
      </c>
      <c r="D182" s="181"/>
      <c r="E182" s="185"/>
      <c r="F182" s="336"/>
      <c r="G182" s="337"/>
      <c r="H182" s="182"/>
      <c r="I182" s="183"/>
      <c r="J182" s="183"/>
      <c r="K182" s="206">
        <f t="shared" si="32"/>
        <v>0</v>
      </c>
      <c r="L182" s="338"/>
      <c r="M182" s="339"/>
      <c r="N182" s="340"/>
      <c r="O182" s="212">
        <f t="shared" si="31"/>
        <v>0</v>
      </c>
      <c r="P182" s="304"/>
      <c r="Q182" s="184"/>
      <c r="R182" s="176"/>
      <c r="S182" s="209">
        <f t="shared" si="33"/>
        <v>0</v>
      </c>
      <c r="T182" s="209">
        <f t="shared" si="34"/>
        <v>0</v>
      </c>
      <c r="U182" s="209">
        <f t="shared" si="35"/>
        <v>0</v>
      </c>
      <c r="V182" s="209">
        <f t="shared" si="36"/>
        <v>0</v>
      </c>
      <c r="W182" s="209">
        <f t="shared" si="37"/>
        <v>0</v>
      </c>
      <c r="X182" s="209">
        <f t="shared" si="38"/>
        <v>0</v>
      </c>
      <c r="Y182" s="209">
        <f t="shared" si="39"/>
        <v>0</v>
      </c>
      <c r="Z182" s="209">
        <f t="shared" si="40"/>
        <v>0</v>
      </c>
      <c r="AB182" s="249"/>
    </row>
    <row r="183" spans="1:28" s="248" customFormat="1" ht="29.25" customHeight="1">
      <c r="A183" s="329"/>
      <c r="B183" s="200">
        <f t="shared" si="43"/>
        <v>0.375</v>
      </c>
      <c r="C183" s="200">
        <f t="shared" si="44"/>
        <v>0.41666666666666669</v>
      </c>
      <c r="D183" s="181"/>
      <c r="E183" s="185"/>
      <c r="F183" s="341"/>
      <c r="G183" s="341"/>
      <c r="H183" s="182"/>
      <c r="I183" s="183"/>
      <c r="J183" s="183"/>
      <c r="K183" s="206">
        <f t="shared" si="32"/>
        <v>0</v>
      </c>
      <c r="L183" s="338"/>
      <c r="M183" s="339"/>
      <c r="N183" s="340"/>
      <c r="O183" s="212">
        <f t="shared" si="31"/>
        <v>0</v>
      </c>
      <c r="P183" s="304"/>
      <c r="Q183" s="184"/>
      <c r="R183" s="176"/>
      <c r="S183" s="209">
        <f t="shared" si="33"/>
        <v>0</v>
      </c>
      <c r="T183" s="209">
        <f t="shared" si="34"/>
        <v>0</v>
      </c>
      <c r="U183" s="209">
        <f t="shared" si="35"/>
        <v>0</v>
      </c>
      <c r="V183" s="209">
        <f t="shared" si="36"/>
        <v>0</v>
      </c>
      <c r="W183" s="209">
        <f t="shared" si="37"/>
        <v>0</v>
      </c>
      <c r="X183" s="209">
        <f t="shared" si="38"/>
        <v>0</v>
      </c>
      <c r="Y183" s="209">
        <f t="shared" si="39"/>
        <v>0</v>
      </c>
      <c r="Z183" s="209">
        <f t="shared" si="40"/>
        <v>0</v>
      </c>
      <c r="AB183" s="249"/>
    </row>
    <row r="184" spans="1:28" s="248" customFormat="1" ht="29.25" customHeight="1" thickBot="1">
      <c r="A184" s="330"/>
      <c r="B184" s="201">
        <f t="shared" si="43"/>
        <v>0.41666666666666669</v>
      </c>
      <c r="C184" s="201">
        <f t="shared" si="44"/>
        <v>0.45833333333333337</v>
      </c>
      <c r="D184" s="191"/>
      <c r="E184" s="187"/>
      <c r="F184" s="342"/>
      <c r="G184" s="342"/>
      <c r="H184" s="188"/>
      <c r="I184" s="189"/>
      <c r="J184" s="189"/>
      <c r="K184" s="207">
        <f t="shared" si="32"/>
        <v>0</v>
      </c>
      <c r="L184" s="343"/>
      <c r="M184" s="344"/>
      <c r="N184" s="345"/>
      <c r="O184" s="215">
        <f t="shared" si="31"/>
        <v>0</v>
      </c>
      <c r="P184" s="305"/>
      <c r="Q184" s="190"/>
      <c r="R184" s="176"/>
      <c r="S184" s="209">
        <f t="shared" si="33"/>
        <v>0</v>
      </c>
      <c r="T184" s="209">
        <f t="shared" si="34"/>
        <v>0</v>
      </c>
      <c r="U184" s="209">
        <f t="shared" si="35"/>
        <v>0</v>
      </c>
      <c r="V184" s="209">
        <f t="shared" si="36"/>
        <v>0</v>
      </c>
      <c r="W184" s="209">
        <f t="shared" si="37"/>
        <v>0</v>
      </c>
      <c r="X184" s="209">
        <f t="shared" si="38"/>
        <v>0</v>
      </c>
      <c r="Y184" s="209">
        <f t="shared" si="39"/>
        <v>0</v>
      </c>
      <c r="Z184" s="209">
        <f t="shared" si="40"/>
        <v>0</v>
      </c>
      <c r="AB184" s="249"/>
    </row>
    <row r="185" spans="1:28" s="248" customFormat="1" ht="29.25" customHeight="1">
      <c r="A185" s="328">
        <f>A154</f>
        <v>0</v>
      </c>
      <c r="B185" s="199">
        <f>B140</f>
        <v>0</v>
      </c>
      <c r="C185" s="199">
        <f>B185+1/24</f>
        <v>4.1666666666666664E-2</v>
      </c>
      <c r="D185" s="177"/>
      <c r="E185" s="306"/>
      <c r="F185" s="331"/>
      <c r="G185" s="332"/>
      <c r="H185" s="178"/>
      <c r="I185" s="179"/>
      <c r="J185" s="179"/>
      <c r="K185" s="205">
        <f t="shared" si="32"/>
        <v>0</v>
      </c>
      <c r="L185" s="333"/>
      <c r="M185" s="334"/>
      <c r="N185" s="335"/>
      <c r="O185" s="211">
        <f t="shared" si="31"/>
        <v>0</v>
      </c>
      <c r="P185" s="306"/>
      <c r="Q185" s="180"/>
      <c r="R185" s="176"/>
      <c r="S185" s="209">
        <f t="shared" si="33"/>
        <v>0</v>
      </c>
      <c r="T185" s="209">
        <f t="shared" si="34"/>
        <v>0</v>
      </c>
      <c r="U185" s="209">
        <f t="shared" si="35"/>
        <v>0</v>
      </c>
      <c r="V185" s="209">
        <f t="shared" si="36"/>
        <v>0</v>
      </c>
      <c r="W185" s="209">
        <f t="shared" si="37"/>
        <v>0</v>
      </c>
      <c r="X185" s="209">
        <f t="shared" si="38"/>
        <v>0</v>
      </c>
      <c r="Y185" s="209">
        <f t="shared" si="39"/>
        <v>0</v>
      </c>
      <c r="Z185" s="209">
        <f t="shared" si="40"/>
        <v>0</v>
      </c>
      <c r="AB185" s="249"/>
    </row>
    <row r="186" spans="1:28" s="248" customFormat="1" ht="29.25" customHeight="1">
      <c r="A186" s="329"/>
      <c r="B186" s="200">
        <f>C185</f>
        <v>4.1666666666666664E-2</v>
      </c>
      <c r="C186" s="200">
        <f>B186+1/24</f>
        <v>8.3333333333333329E-2</v>
      </c>
      <c r="D186" s="181"/>
      <c r="E186" s="304"/>
      <c r="F186" s="341"/>
      <c r="G186" s="341"/>
      <c r="H186" s="182"/>
      <c r="I186" s="183"/>
      <c r="J186" s="183"/>
      <c r="K186" s="206">
        <f t="shared" si="32"/>
        <v>0</v>
      </c>
      <c r="L186" s="338"/>
      <c r="M186" s="339"/>
      <c r="N186" s="340"/>
      <c r="O186" s="212">
        <f t="shared" si="31"/>
        <v>0</v>
      </c>
      <c r="P186" s="304"/>
      <c r="Q186" s="184"/>
      <c r="R186" s="176"/>
      <c r="S186" s="209">
        <f t="shared" si="33"/>
        <v>0</v>
      </c>
      <c r="T186" s="209">
        <f t="shared" si="34"/>
        <v>0</v>
      </c>
      <c r="U186" s="209">
        <f t="shared" si="35"/>
        <v>0</v>
      </c>
      <c r="V186" s="209">
        <f t="shared" si="36"/>
        <v>0</v>
      </c>
      <c r="W186" s="209">
        <f t="shared" si="37"/>
        <v>0</v>
      </c>
      <c r="X186" s="209">
        <f t="shared" si="38"/>
        <v>0</v>
      </c>
      <c r="Y186" s="209">
        <f t="shared" si="39"/>
        <v>0</v>
      </c>
      <c r="Z186" s="209">
        <f t="shared" si="40"/>
        <v>0</v>
      </c>
      <c r="AB186" s="249"/>
    </row>
    <row r="187" spans="1:28" s="248" customFormat="1" ht="29.25" customHeight="1">
      <c r="A187" s="329"/>
      <c r="B187" s="200">
        <f t="shared" ref="B187:B195" si="45">C186</f>
        <v>8.3333333333333329E-2</v>
      </c>
      <c r="C187" s="200">
        <f t="shared" ref="C187:C195" si="46">B187+1/24</f>
        <v>0.125</v>
      </c>
      <c r="D187" s="181"/>
      <c r="E187" s="304"/>
      <c r="F187" s="341"/>
      <c r="G187" s="341"/>
      <c r="H187" s="182"/>
      <c r="I187" s="183"/>
      <c r="J187" s="183"/>
      <c r="K187" s="206">
        <f t="shared" si="32"/>
        <v>0</v>
      </c>
      <c r="L187" s="338"/>
      <c r="M187" s="339"/>
      <c r="N187" s="340"/>
      <c r="O187" s="212">
        <f t="shared" si="31"/>
        <v>0</v>
      </c>
      <c r="P187" s="304"/>
      <c r="Q187" s="184"/>
      <c r="R187" s="176"/>
      <c r="S187" s="209">
        <f t="shared" si="33"/>
        <v>0</v>
      </c>
      <c r="T187" s="209">
        <f t="shared" si="34"/>
        <v>0</v>
      </c>
      <c r="U187" s="209">
        <f t="shared" si="35"/>
        <v>0</v>
      </c>
      <c r="V187" s="209">
        <f t="shared" si="36"/>
        <v>0</v>
      </c>
      <c r="W187" s="209">
        <f t="shared" si="37"/>
        <v>0</v>
      </c>
      <c r="X187" s="209">
        <f t="shared" si="38"/>
        <v>0</v>
      </c>
      <c r="Y187" s="209">
        <f t="shared" si="39"/>
        <v>0</v>
      </c>
      <c r="Z187" s="209">
        <f t="shared" si="40"/>
        <v>0</v>
      </c>
      <c r="AB187" s="249"/>
    </row>
    <row r="188" spans="1:28" s="248" customFormat="1" ht="29.25" customHeight="1">
      <c r="A188" s="329"/>
      <c r="B188" s="200">
        <f t="shared" si="45"/>
        <v>0.125</v>
      </c>
      <c r="C188" s="200">
        <f t="shared" si="46"/>
        <v>0.16666666666666666</v>
      </c>
      <c r="D188" s="181"/>
      <c r="E188" s="304"/>
      <c r="F188" s="341"/>
      <c r="G188" s="341"/>
      <c r="H188" s="182"/>
      <c r="I188" s="183"/>
      <c r="J188" s="183"/>
      <c r="K188" s="206">
        <f t="shared" si="32"/>
        <v>0</v>
      </c>
      <c r="L188" s="338"/>
      <c r="M188" s="339"/>
      <c r="N188" s="340"/>
      <c r="O188" s="212">
        <f t="shared" si="31"/>
        <v>0</v>
      </c>
      <c r="P188" s="304"/>
      <c r="Q188" s="184"/>
      <c r="R188" s="176"/>
      <c r="S188" s="209">
        <f t="shared" si="33"/>
        <v>0</v>
      </c>
      <c r="T188" s="209">
        <f t="shared" si="34"/>
        <v>0</v>
      </c>
      <c r="U188" s="209">
        <f t="shared" si="35"/>
        <v>0</v>
      </c>
      <c r="V188" s="209">
        <f t="shared" si="36"/>
        <v>0</v>
      </c>
      <c r="W188" s="209">
        <f t="shared" si="37"/>
        <v>0</v>
      </c>
      <c r="X188" s="209">
        <f t="shared" si="38"/>
        <v>0</v>
      </c>
      <c r="Y188" s="209">
        <f t="shared" si="39"/>
        <v>0</v>
      </c>
      <c r="Z188" s="209">
        <f t="shared" si="40"/>
        <v>0</v>
      </c>
      <c r="AB188" s="249"/>
    </row>
    <row r="189" spans="1:28" s="248" customFormat="1" ht="29.25" customHeight="1">
      <c r="A189" s="329"/>
      <c r="B189" s="200">
        <f t="shared" si="45"/>
        <v>0.16666666666666666</v>
      </c>
      <c r="C189" s="200">
        <f t="shared" si="46"/>
        <v>0.20833333333333331</v>
      </c>
      <c r="D189" s="181"/>
      <c r="E189" s="304"/>
      <c r="F189" s="341"/>
      <c r="G189" s="341"/>
      <c r="H189" s="182"/>
      <c r="I189" s="183"/>
      <c r="J189" s="183"/>
      <c r="K189" s="206">
        <f t="shared" si="32"/>
        <v>0</v>
      </c>
      <c r="L189" s="338"/>
      <c r="M189" s="339"/>
      <c r="N189" s="340"/>
      <c r="O189" s="212">
        <f t="shared" si="31"/>
        <v>0</v>
      </c>
      <c r="P189" s="304"/>
      <c r="Q189" s="184"/>
      <c r="R189" s="176"/>
      <c r="S189" s="209">
        <f t="shared" si="33"/>
        <v>0</v>
      </c>
      <c r="T189" s="209">
        <f t="shared" si="34"/>
        <v>0</v>
      </c>
      <c r="U189" s="209">
        <f t="shared" si="35"/>
        <v>0</v>
      </c>
      <c r="V189" s="209">
        <f t="shared" si="36"/>
        <v>0</v>
      </c>
      <c r="W189" s="209">
        <f t="shared" si="37"/>
        <v>0</v>
      </c>
      <c r="X189" s="209">
        <f t="shared" si="38"/>
        <v>0</v>
      </c>
      <c r="Y189" s="209">
        <f t="shared" si="39"/>
        <v>0</v>
      </c>
      <c r="Z189" s="209">
        <f t="shared" si="40"/>
        <v>0</v>
      </c>
      <c r="AB189" s="249"/>
    </row>
    <row r="190" spans="1:28" s="248" customFormat="1" ht="29.25" customHeight="1">
      <c r="A190" s="329"/>
      <c r="B190" s="200">
        <f t="shared" si="45"/>
        <v>0.20833333333333331</v>
      </c>
      <c r="C190" s="200">
        <f t="shared" si="46"/>
        <v>0.24999999999999997</v>
      </c>
      <c r="D190" s="181"/>
      <c r="E190" s="304"/>
      <c r="F190" s="341"/>
      <c r="G190" s="341"/>
      <c r="H190" s="182"/>
      <c r="I190" s="183"/>
      <c r="J190" s="183"/>
      <c r="K190" s="206">
        <f t="shared" si="32"/>
        <v>0</v>
      </c>
      <c r="L190" s="338"/>
      <c r="M190" s="339"/>
      <c r="N190" s="340"/>
      <c r="O190" s="212">
        <f t="shared" si="31"/>
        <v>0</v>
      </c>
      <c r="P190" s="304"/>
      <c r="Q190" s="184"/>
      <c r="R190" s="176"/>
      <c r="S190" s="209">
        <f t="shared" si="33"/>
        <v>0</v>
      </c>
      <c r="T190" s="209">
        <f t="shared" si="34"/>
        <v>0</v>
      </c>
      <c r="U190" s="209">
        <f t="shared" si="35"/>
        <v>0</v>
      </c>
      <c r="V190" s="209">
        <f t="shared" si="36"/>
        <v>0</v>
      </c>
      <c r="W190" s="209">
        <f t="shared" si="37"/>
        <v>0</v>
      </c>
      <c r="X190" s="209">
        <f t="shared" si="38"/>
        <v>0</v>
      </c>
      <c r="Y190" s="209">
        <f t="shared" si="39"/>
        <v>0</v>
      </c>
      <c r="Z190" s="209">
        <f t="shared" si="40"/>
        <v>0</v>
      </c>
      <c r="AB190" s="249"/>
    </row>
    <row r="191" spans="1:28" s="248" customFormat="1" ht="29.25" customHeight="1">
      <c r="A191" s="329"/>
      <c r="B191" s="200">
        <f t="shared" si="45"/>
        <v>0.24999999999999997</v>
      </c>
      <c r="C191" s="200">
        <f t="shared" si="46"/>
        <v>0.29166666666666663</v>
      </c>
      <c r="D191" s="181"/>
      <c r="E191" s="185"/>
      <c r="F191" s="341"/>
      <c r="G191" s="341"/>
      <c r="H191" s="182"/>
      <c r="I191" s="183"/>
      <c r="J191" s="183"/>
      <c r="K191" s="206">
        <f t="shared" si="32"/>
        <v>0</v>
      </c>
      <c r="L191" s="338"/>
      <c r="M191" s="339"/>
      <c r="N191" s="340"/>
      <c r="O191" s="212">
        <f t="shared" si="31"/>
        <v>0</v>
      </c>
      <c r="P191" s="304"/>
      <c r="Q191" s="184"/>
      <c r="R191" s="176"/>
      <c r="S191" s="209">
        <f t="shared" si="33"/>
        <v>0</v>
      </c>
      <c r="T191" s="209">
        <f t="shared" si="34"/>
        <v>0</v>
      </c>
      <c r="U191" s="209">
        <f t="shared" si="35"/>
        <v>0</v>
      </c>
      <c r="V191" s="209">
        <f t="shared" si="36"/>
        <v>0</v>
      </c>
      <c r="W191" s="209">
        <f t="shared" si="37"/>
        <v>0</v>
      </c>
      <c r="X191" s="209">
        <f t="shared" si="38"/>
        <v>0</v>
      </c>
      <c r="Y191" s="209">
        <f t="shared" si="39"/>
        <v>0</v>
      </c>
      <c r="Z191" s="209">
        <f t="shared" si="40"/>
        <v>0</v>
      </c>
      <c r="AB191" s="249"/>
    </row>
    <row r="192" spans="1:28" s="248" customFormat="1" ht="29.25" customHeight="1">
      <c r="A192" s="329"/>
      <c r="B192" s="200">
        <f t="shared" si="45"/>
        <v>0.29166666666666663</v>
      </c>
      <c r="C192" s="200">
        <f t="shared" si="46"/>
        <v>0.33333333333333331</v>
      </c>
      <c r="D192" s="181"/>
      <c r="E192" s="185"/>
      <c r="F192" s="336"/>
      <c r="G192" s="337"/>
      <c r="H192" s="182"/>
      <c r="I192" s="183"/>
      <c r="J192" s="183"/>
      <c r="K192" s="206">
        <f t="shared" si="32"/>
        <v>0</v>
      </c>
      <c r="L192" s="338"/>
      <c r="M192" s="339"/>
      <c r="N192" s="340"/>
      <c r="O192" s="212">
        <f t="shared" si="31"/>
        <v>0</v>
      </c>
      <c r="P192" s="304"/>
      <c r="Q192" s="184"/>
      <c r="R192" s="176"/>
      <c r="S192" s="209">
        <f t="shared" si="33"/>
        <v>0</v>
      </c>
      <c r="T192" s="209">
        <f t="shared" si="34"/>
        <v>0</v>
      </c>
      <c r="U192" s="209">
        <f t="shared" si="35"/>
        <v>0</v>
      </c>
      <c r="V192" s="209">
        <f t="shared" si="36"/>
        <v>0</v>
      </c>
      <c r="W192" s="209">
        <f t="shared" si="37"/>
        <v>0</v>
      </c>
      <c r="X192" s="209">
        <f t="shared" si="38"/>
        <v>0</v>
      </c>
      <c r="Y192" s="209">
        <f t="shared" si="39"/>
        <v>0</v>
      </c>
      <c r="Z192" s="209">
        <f t="shared" si="40"/>
        <v>0</v>
      </c>
      <c r="AB192" s="249"/>
    </row>
    <row r="193" spans="1:28" s="248" customFormat="1" ht="29.25" customHeight="1">
      <c r="A193" s="329"/>
      <c r="B193" s="200">
        <f t="shared" si="45"/>
        <v>0.33333333333333331</v>
      </c>
      <c r="C193" s="200">
        <f t="shared" si="46"/>
        <v>0.375</v>
      </c>
      <c r="D193" s="181"/>
      <c r="E193" s="185"/>
      <c r="F193" s="336"/>
      <c r="G193" s="337"/>
      <c r="H193" s="182"/>
      <c r="I193" s="183"/>
      <c r="J193" s="183"/>
      <c r="K193" s="206">
        <f t="shared" si="32"/>
        <v>0</v>
      </c>
      <c r="L193" s="338"/>
      <c r="M193" s="339"/>
      <c r="N193" s="340"/>
      <c r="O193" s="212">
        <f t="shared" si="31"/>
        <v>0</v>
      </c>
      <c r="P193" s="304"/>
      <c r="Q193" s="184"/>
      <c r="R193" s="176"/>
      <c r="S193" s="209">
        <f t="shared" si="33"/>
        <v>0</v>
      </c>
      <c r="T193" s="209">
        <f t="shared" si="34"/>
        <v>0</v>
      </c>
      <c r="U193" s="209">
        <f t="shared" si="35"/>
        <v>0</v>
      </c>
      <c r="V193" s="209">
        <f t="shared" si="36"/>
        <v>0</v>
      </c>
      <c r="W193" s="209">
        <f t="shared" si="37"/>
        <v>0</v>
      </c>
      <c r="X193" s="209">
        <f t="shared" si="38"/>
        <v>0</v>
      </c>
      <c r="Y193" s="209">
        <f t="shared" si="39"/>
        <v>0</v>
      </c>
      <c r="Z193" s="209">
        <f t="shared" si="40"/>
        <v>0</v>
      </c>
      <c r="AB193" s="249"/>
    </row>
    <row r="194" spans="1:28" ht="29.25" customHeight="1">
      <c r="A194" s="329"/>
      <c r="B194" s="200">
        <f t="shared" si="45"/>
        <v>0.375</v>
      </c>
      <c r="C194" s="200">
        <f t="shared" si="46"/>
        <v>0.41666666666666669</v>
      </c>
      <c r="D194" s="181"/>
      <c r="E194" s="185"/>
      <c r="F194" s="341"/>
      <c r="G194" s="341"/>
      <c r="H194" s="182"/>
      <c r="I194" s="183"/>
      <c r="J194" s="183"/>
      <c r="K194" s="206">
        <f t="shared" si="32"/>
        <v>0</v>
      </c>
      <c r="L194" s="338"/>
      <c r="M194" s="339"/>
      <c r="N194" s="340"/>
      <c r="O194" s="212">
        <f t="shared" si="31"/>
        <v>0</v>
      </c>
      <c r="P194" s="304"/>
      <c r="Q194" s="184"/>
      <c r="S194" s="209">
        <f t="shared" si="33"/>
        <v>0</v>
      </c>
      <c r="T194" s="209">
        <f t="shared" si="34"/>
        <v>0</v>
      </c>
      <c r="U194" s="209">
        <f t="shared" si="35"/>
        <v>0</v>
      </c>
      <c r="V194" s="209">
        <f t="shared" si="36"/>
        <v>0</v>
      </c>
      <c r="W194" s="209">
        <f t="shared" si="37"/>
        <v>0</v>
      </c>
      <c r="X194" s="209">
        <f t="shared" si="38"/>
        <v>0</v>
      </c>
      <c r="Y194" s="209">
        <f t="shared" si="39"/>
        <v>0</v>
      </c>
      <c r="Z194" s="209">
        <f t="shared" si="40"/>
        <v>0</v>
      </c>
      <c r="AB194" s="249"/>
    </row>
    <row r="195" spans="1:28" ht="29.25" customHeight="1" thickBot="1">
      <c r="A195" s="330"/>
      <c r="B195" s="201">
        <f t="shared" si="45"/>
        <v>0.41666666666666669</v>
      </c>
      <c r="C195" s="201">
        <f t="shared" si="46"/>
        <v>0.45833333333333337</v>
      </c>
      <c r="D195" s="191"/>
      <c r="E195" s="187"/>
      <c r="F195" s="342"/>
      <c r="G195" s="342"/>
      <c r="H195" s="188"/>
      <c r="I195" s="189"/>
      <c r="J195" s="189"/>
      <c r="K195" s="207">
        <f t="shared" si="32"/>
        <v>0</v>
      </c>
      <c r="L195" s="343"/>
      <c r="M195" s="344"/>
      <c r="N195" s="345"/>
      <c r="O195" s="215">
        <f t="shared" si="31"/>
        <v>0</v>
      </c>
      <c r="P195" s="305"/>
      <c r="Q195" s="190"/>
      <c r="S195" s="209">
        <f t="shared" si="33"/>
        <v>0</v>
      </c>
      <c r="T195" s="209">
        <f t="shared" si="34"/>
        <v>0</v>
      </c>
      <c r="U195" s="209">
        <f t="shared" si="35"/>
        <v>0</v>
      </c>
      <c r="V195" s="209">
        <f t="shared" si="36"/>
        <v>0</v>
      </c>
      <c r="W195" s="209">
        <f t="shared" si="37"/>
        <v>0</v>
      </c>
      <c r="X195" s="209">
        <f t="shared" si="38"/>
        <v>0</v>
      </c>
      <c r="Y195" s="209">
        <f t="shared" si="39"/>
        <v>0</v>
      </c>
      <c r="Z195" s="209">
        <f t="shared" si="40"/>
        <v>0</v>
      </c>
      <c r="AB195" s="249"/>
    </row>
    <row r="196" spans="1:28" ht="29.25" customHeight="1">
      <c r="A196" s="328">
        <f>A155</f>
        <v>0</v>
      </c>
      <c r="B196" s="199">
        <f>B142</f>
        <v>0</v>
      </c>
      <c r="C196" s="199">
        <f>B196+1/24</f>
        <v>4.1666666666666664E-2</v>
      </c>
      <c r="D196" s="177"/>
      <c r="E196" s="306"/>
      <c r="F196" s="331"/>
      <c r="G196" s="332"/>
      <c r="H196" s="178"/>
      <c r="I196" s="179"/>
      <c r="J196" s="179"/>
      <c r="K196" s="205">
        <f t="shared" si="32"/>
        <v>0</v>
      </c>
      <c r="L196" s="333"/>
      <c r="M196" s="334"/>
      <c r="N196" s="335"/>
      <c r="O196" s="211">
        <f t="shared" si="31"/>
        <v>0</v>
      </c>
      <c r="P196" s="306"/>
      <c r="Q196" s="180"/>
      <c r="S196" s="209">
        <f t="shared" si="33"/>
        <v>0</v>
      </c>
      <c r="T196" s="209">
        <f t="shared" si="34"/>
        <v>0</v>
      </c>
      <c r="U196" s="209">
        <f t="shared" si="35"/>
        <v>0</v>
      </c>
      <c r="V196" s="209">
        <f t="shared" si="36"/>
        <v>0</v>
      </c>
      <c r="W196" s="209">
        <f t="shared" si="37"/>
        <v>0</v>
      </c>
      <c r="X196" s="209">
        <f t="shared" si="38"/>
        <v>0</v>
      </c>
      <c r="Y196" s="209">
        <f t="shared" si="39"/>
        <v>0</v>
      </c>
      <c r="Z196" s="209">
        <f t="shared" si="40"/>
        <v>0</v>
      </c>
      <c r="AB196" s="249"/>
    </row>
    <row r="197" spans="1:28" ht="29.25" customHeight="1">
      <c r="A197" s="329"/>
      <c r="B197" s="200">
        <f>C196</f>
        <v>4.1666666666666664E-2</v>
      </c>
      <c r="C197" s="200">
        <f>B197+1/24</f>
        <v>8.3333333333333329E-2</v>
      </c>
      <c r="D197" s="181"/>
      <c r="E197" s="304"/>
      <c r="F197" s="341"/>
      <c r="G197" s="341"/>
      <c r="H197" s="182"/>
      <c r="I197" s="183"/>
      <c r="J197" s="183"/>
      <c r="K197" s="206">
        <f t="shared" si="32"/>
        <v>0</v>
      </c>
      <c r="L197" s="338"/>
      <c r="M197" s="339"/>
      <c r="N197" s="340"/>
      <c r="O197" s="212">
        <f t="shared" si="31"/>
        <v>0</v>
      </c>
      <c r="P197" s="304"/>
      <c r="Q197" s="184"/>
      <c r="S197" s="209">
        <f t="shared" si="33"/>
        <v>0</v>
      </c>
      <c r="T197" s="209">
        <f t="shared" si="34"/>
        <v>0</v>
      </c>
      <c r="U197" s="209">
        <f t="shared" si="35"/>
        <v>0</v>
      </c>
      <c r="V197" s="209">
        <f t="shared" si="36"/>
        <v>0</v>
      </c>
      <c r="W197" s="209">
        <f t="shared" si="37"/>
        <v>0</v>
      </c>
      <c r="X197" s="209">
        <f t="shared" si="38"/>
        <v>0</v>
      </c>
      <c r="Y197" s="209">
        <f t="shared" si="39"/>
        <v>0</v>
      </c>
      <c r="Z197" s="209">
        <f t="shared" si="40"/>
        <v>0</v>
      </c>
      <c r="AB197" s="249"/>
    </row>
    <row r="198" spans="1:28" ht="29.25" customHeight="1">
      <c r="A198" s="329"/>
      <c r="B198" s="200">
        <f t="shared" ref="B198:B206" si="47">C197</f>
        <v>8.3333333333333329E-2</v>
      </c>
      <c r="C198" s="200">
        <f t="shared" ref="C198:C206" si="48">B198+1/24</f>
        <v>0.125</v>
      </c>
      <c r="D198" s="181"/>
      <c r="E198" s="304"/>
      <c r="F198" s="341"/>
      <c r="G198" s="341"/>
      <c r="H198" s="182"/>
      <c r="I198" s="183"/>
      <c r="J198" s="183"/>
      <c r="K198" s="206">
        <f t="shared" si="32"/>
        <v>0</v>
      </c>
      <c r="L198" s="338"/>
      <c r="M198" s="339"/>
      <c r="N198" s="340"/>
      <c r="O198" s="212">
        <f t="shared" si="31"/>
        <v>0</v>
      </c>
      <c r="P198" s="304"/>
      <c r="Q198" s="184"/>
      <c r="S198" s="209">
        <f t="shared" si="33"/>
        <v>0</v>
      </c>
      <c r="T198" s="209">
        <f t="shared" si="34"/>
        <v>0</v>
      </c>
      <c r="U198" s="209">
        <f t="shared" si="35"/>
        <v>0</v>
      </c>
      <c r="V198" s="209">
        <f t="shared" si="36"/>
        <v>0</v>
      </c>
      <c r="W198" s="209">
        <f t="shared" si="37"/>
        <v>0</v>
      </c>
      <c r="X198" s="209">
        <f t="shared" si="38"/>
        <v>0</v>
      </c>
      <c r="Y198" s="209">
        <f t="shared" si="39"/>
        <v>0</v>
      </c>
      <c r="Z198" s="209">
        <f t="shared" si="40"/>
        <v>0</v>
      </c>
      <c r="AB198" s="249"/>
    </row>
    <row r="199" spans="1:28" ht="29.25" customHeight="1">
      <c r="A199" s="329"/>
      <c r="B199" s="200">
        <f t="shared" si="47"/>
        <v>0.125</v>
      </c>
      <c r="C199" s="200">
        <f t="shared" si="48"/>
        <v>0.16666666666666666</v>
      </c>
      <c r="D199" s="181"/>
      <c r="E199" s="304"/>
      <c r="F199" s="341"/>
      <c r="G199" s="341"/>
      <c r="H199" s="182"/>
      <c r="I199" s="183"/>
      <c r="J199" s="183"/>
      <c r="K199" s="206">
        <f t="shared" si="32"/>
        <v>0</v>
      </c>
      <c r="L199" s="338"/>
      <c r="M199" s="339"/>
      <c r="N199" s="340"/>
      <c r="O199" s="212">
        <f t="shared" si="31"/>
        <v>0</v>
      </c>
      <c r="P199" s="304"/>
      <c r="Q199" s="184"/>
      <c r="S199" s="209">
        <f t="shared" si="33"/>
        <v>0</v>
      </c>
      <c r="T199" s="209">
        <f t="shared" si="34"/>
        <v>0</v>
      </c>
      <c r="U199" s="209">
        <f t="shared" si="35"/>
        <v>0</v>
      </c>
      <c r="V199" s="209">
        <f t="shared" si="36"/>
        <v>0</v>
      </c>
      <c r="W199" s="209">
        <f t="shared" si="37"/>
        <v>0</v>
      </c>
      <c r="X199" s="209">
        <f t="shared" si="38"/>
        <v>0</v>
      </c>
      <c r="Y199" s="209">
        <f t="shared" si="39"/>
        <v>0</v>
      </c>
      <c r="Z199" s="209">
        <f t="shared" si="40"/>
        <v>0</v>
      </c>
      <c r="AB199" s="249"/>
    </row>
    <row r="200" spans="1:28" ht="29.25" customHeight="1">
      <c r="A200" s="329"/>
      <c r="B200" s="200">
        <f t="shared" si="47"/>
        <v>0.16666666666666666</v>
      </c>
      <c r="C200" s="200">
        <f t="shared" si="48"/>
        <v>0.20833333333333331</v>
      </c>
      <c r="D200" s="181"/>
      <c r="E200" s="304"/>
      <c r="F200" s="341"/>
      <c r="G200" s="341"/>
      <c r="H200" s="182"/>
      <c r="I200" s="183"/>
      <c r="J200" s="183"/>
      <c r="K200" s="206">
        <f t="shared" si="32"/>
        <v>0</v>
      </c>
      <c r="L200" s="338"/>
      <c r="M200" s="339"/>
      <c r="N200" s="340"/>
      <c r="O200" s="212">
        <f t="shared" si="31"/>
        <v>0</v>
      </c>
      <c r="P200" s="304"/>
      <c r="Q200" s="184"/>
      <c r="S200" s="209">
        <f t="shared" si="33"/>
        <v>0</v>
      </c>
      <c r="T200" s="209">
        <f t="shared" si="34"/>
        <v>0</v>
      </c>
      <c r="U200" s="209">
        <f t="shared" si="35"/>
        <v>0</v>
      </c>
      <c r="V200" s="209">
        <f t="shared" si="36"/>
        <v>0</v>
      </c>
      <c r="W200" s="209">
        <f t="shared" si="37"/>
        <v>0</v>
      </c>
      <c r="X200" s="209">
        <f t="shared" si="38"/>
        <v>0</v>
      </c>
      <c r="Y200" s="209">
        <f t="shared" si="39"/>
        <v>0</v>
      </c>
      <c r="Z200" s="209">
        <f t="shared" si="40"/>
        <v>0</v>
      </c>
      <c r="AB200" s="249"/>
    </row>
    <row r="201" spans="1:28" ht="29.25" customHeight="1">
      <c r="A201" s="329"/>
      <c r="B201" s="200">
        <f t="shared" si="47"/>
        <v>0.20833333333333331</v>
      </c>
      <c r="C201" s="200">
        <f t="shared" si="48"/>
        <v>0.24999999999999997</v>
      </c>
      <c r="D201" s="181"/>
      <c r="E201" s="304"/>
      <c r="F201" s="341"/>
      <c r="G201" s="341"/>
      <c r="H201" s="182"/>
      <c r="I201" s="183"/>
      <c r="J201" s="183"/>
      <c r="K201" s="206">
        <f t="shared" si="32"/>
        <v>0</v>
      </c>
      <c r="L201" s="338"/>
      <c r="M201" s="339"/>
      <c r="N201" s="340"/>
      <c r="O201" s="212">
        <f t="shared" si="31"/>
        <v>0</v>
      </c>
      <c r="P201" s="304"/>
      <c r="Q201" s="184"/>
      <c r="S201" s="209">
        <f t="shared" si="33"/>
        <v>0</v>
      </c>
      <c r="T201" s="209">
        <f t="shared" si="34"/>
        <v>0</v>
      </c>
      <c r="U201" s="209">
        <f t="shared" si="35"/>
        <v>0</v>
      </c>
      <c r="V201" s="209">
        <f t="shared" si="36"/>
        <v>0</v>
      </c>
      <c r="W201" s="209">
        <f t="shared" si="37"/>
        <v>0</v>
      </c>
      <c r="X201" s="209">
        <f t="shared" si="38"/>
        <v>0</v>
      </c>
      <c r="Y201" s="209">
        <f t="shared" si="39"/>
        <v>0</v>
      </c>
      <c r="Z201" s="209">
        <f t="shared" si="40"/>
        <v>0</v>
      </c>
      <c r="AB201" s="249"/>
    </row>
    <row r="202" spans="1:28" ht="29.25" customHeight="1">
      <c r="A202" s="329"/>
      <c r="B202" s="200">
        <f t="shared" si="47"/>
        <v>0.24999999999999997</v>
      </c>
      <c r="C202" s="200">
        <f t="shared" si="48"/>
        <v>0.29166666666666663</v>
      </c>
      <c r="D202" s="181"/>
      <c r="E202" s="185"/>
      <c r="F202" s="341"/>
      <c r="G202" s="341"/>
      <c r="H202" s="182"/>
      <c r="I202" s="183"/>
      <c r="J202" s="183"/>
      <c r="K202" s="206">
        <f t="shared" si="32"/>
        <v>0</v>
      </c>
      <c r="L202" s="338"/>
      <c r="M202" s="339"/>
      <c r="N202" s="340"/>
      <c r="O202" s="212">
        <f t="shared" si="31"/>
        <v>0</v>
      </c>
      <c r="P202" s="304"/>
      <c r="Q202" s="184"/>
      <c r="S202" s="209">
        <f t="shared" si="33"/>
        <v>0</v>
      </c>
      <c r="T202" s="209">
        <f t="shared" si="34"/>
        <v>0</v>
      </c>
      <c r="U202" s="209">
        <f t="shared" si="35"/>
        <v>0</v>
      </c>
      <c r="V202" s="209">
        <f t="shared" si="36"/>
        <v>0</v>
      </c>
      <c r="W202" s="209">
        <f t="shared" si="37"/>
        <v>0</v>
      </c>
      <c r="X202" s="209">
        <f t="shared" si="38"/>
        <v>0</v>
      </c>
      <c r="Y202" s="209">
        <f t="shared" si="39"/>
        <v>0</v>
      </c>
      <c r="Z202" s="209">
        <f t="shared" si="40"/>
        <v>0</v>
      </c>
      <c r="AB202" s="249"/>
    </row>
    <row r="203" spans="1:28" ht="29.25" customHeight="1">
      <c r="A203" s="329"/>
      <c r="B203" s="200">
        <f t="shared" si="47"/>
        <v>0.29166666666666663</v>
      </c>
      <c r="C203" s="200">
        <f t="shared" si="48"/>
        <v>0.33333333333333331</v>
      </c>
      <c r="D203" s="181"/>
      <c r="E203" s="185"/>
      <c r="F203" s="336"/>
      <c r="G203" s="337"/>
      <c r="H203" s="182"/>
      <c r="I203" s="183"/>
      <c r="J203" s="183"/>
      <c r="K203" s="206">
        <f t="shared" si="32"/>
        <v>0</v>
      </c>
      <c r="L203" s="338"/>
      <c r="M203" s="339"/>
      <c r="N203" s="340"/>
      <c r="O203" s="212">
        <f t="shared" si="31"/>
        <v>0</v>
      </c>
      <c r="P203" s="304"/>
      <c r="Q203" s="184"/>
      <c r="S203" s="209">
        <f t="shared" si="33"/>
        <v>0</v>
      </c>
      <c r="T203" s="209">
        <f t="shared" si="34"/>
        <v>0</v>
      </c>
      <c r="U203" s="209">
        <f t="shared" si="35"/>
        <v>0</v>
      </c>
      <c r="V203" s="209">
        <f t="shared" si="36"/>
        <v>0</v>
      </c>
      <c r="W203" s="209">
        <f t="shared" si="37"/>
        <v>0</v>
      </c>
      <c r="X203" s="209">
        <f t="shared" si="38"/>
        <v>0</v>
      </c>
      <c r="Y203" s="209">
        <f t="shared" si="39"/>
        <v>0</v>
      </c>
      <c r="Z203" s="209">
        <f t="shared" si="40"/>
        <v>0</v>
      </c>
      <c r="AB203" s="249"/>
    </row>
    <row r="204" spans="1:28" ht="29.25" customHeight="1">
      <c r="A204" s="329"/>
      <c r="B204" s="200">
        <f t="shared" si="47"/>
        <v>0.33333333333333331</v>
      </c>
      <c r="C204" s="200">
        <f t="shared" si="48"/>
        <v>0.375</v>
      </c>
      <c r="D204" s="181"/>
      <c r="E204" s="185"/>
      <c r="F204" s="336"/>
      <c r="G204" s="337"/>
      <c r="H204" s="182"/>
      <c r="I204" s="183"/>
      <c r="J204" s="183"/>
      <c r="K204" s="206">
        <f t="shared" si="32"/>
        <v>0</v>
      </c>
      <c r="L204" s="338"/>
      <c r="M204" s="339"/>
      <c r="N204" s="340"/>
      <c r="O204" s="212">
        <f t="shared" si="31"/>
        <v>0</v>
      </c>
      <c r="P204" s="304"/>
      <c r="Q204" s="184"/>
      <c r="S204" s="209">
        <f t="shared" si="33"/>
        <v>0</v>
      </c>
      <c r="T204" s="209">
        <f t="shared" si="34"/>
        <v>0</v>
      </c>
      <c r="U204" s="209">
        <f t="shared" si="35"/>
        <v>0</v>
      </c>
      <c r="V204" s="209">
        <f t="shared" si="36"/>
        <v>0</v>
      </c>
      <c r="W204" s="209">
        <f t="shared" si="37"/>
        <v>0</v>
      </c>
      <c r="X204" s="209">
        <f t="shared" si="38"/>
        <v>0</v>
      </c>
      <c r="Y204" s="209">
        <f t="shared" si="39"/>
        <v>0</v>
      </c>
      <c r="Z204" s="209">
        <f t="shared" si="40"/>
        <v>0</v>
      </c>
      <c r="AB204" s="249"/>
    </row>
    <row r="205" spans="1:28" ht="29.25" customHeight="1">
      <c r="A205" s="329"/>
      <c r="B205" s="200">
        <f t="shared" si="47"/>
        <v>0.375</v>
      </c>
      <c r="C205" s="200">
        <f t="shared" si="48"/>
        <v>0.41666666666666669</v>
      </c>
      <c r="D205" s="181"/>
      <c r="E205" s="185"/>
      <c r="F205" s="341"/>
      <c r="G205" s="341"/>
      <c r="H205" s="182"/>
      <c r="I205" s="183"/>
      <c r="J205" s="183"/>
      <c r="K205" s="206">
        <f t="shared" si="32"/>
        <v>0</v>
      </c>
      <c r="L205" s="338"/>
      <c r="M205" s="339"/>
      <c r="N205" s="340"/>
      <c r="O205" s="212">
        <f t="shared" si="31"/>
        <v>0</v>
      </c>
      <c r="P205" s="304"/>
      <c r="Q205" s="184"/>
      <c r="S205" s="209">
        <f t="shared" si="33"/>
        <v>0</v>
      </c>
      <c r="T205" s="209">
        <f t="shared" si="34"/>
        <v>0</v>
      </c>
      <c r="U205" s="209">
        <f t="shared" si="35"/>
        <v>0</v>
      </c>
      <c r="V205" s="209">
        <f t="shared" si="36"/>
        <v>0</v>
      </c>
      <c r="W205" s="209">
        <f t="shared" si="37"/>
        <v>0</v>
      </c>
      <c r="X205" s="209">
        <f t="shared" si="38"/>
        <v>0</v>
      </c>
      <c r="Y205" s="209">
        <f t="shared" si="39"/>
        <v>0</v>
      </c>
      <c r="Z205" s="209">
        <f t="shared" si="40"/>
        <v>0</v>
      </c>
      <c r="AB205" s="249"/>
    </row>
    <row r="206" spans="1:28" ht="29.25" customHeight="1" thickBot="1">
      <c r="A206" s="330"/>
      <c r="B206" s="201">
        <f t="shared" si="47"/>
        <v>0.41666666666666669</v>
      </c>
      <c r="C206" s="201">
        <f t="shared" si="48"/>
        <v>0.45833333333333337</v>
      </c>
      <c r="D206" s="191"/>
      <c r="E206" s="187"/>
      <c r="F206" s="342"/>
      <c r="G206" s="342"/>
      <c r="H206" s="188"/>
      <c r="I206" s="189"/>
      <c r="J206" s="189"/>
      <c r="K206" s="207">
        <f t="shared" si="32"/>
        <v>0</v>
      </c>
      <c r="L206" s="343"/>
      <c r="M206" s="344"/>
      <c r="N206" s="345"/>
      <c r="O206" s="305">
        <f t="shared" si="31"/>
        <v>0</v>
      </c>
      <c r="P206" s="305"/>
      <c r="Q206" s="190"/>
      <c r="S206" s="209">
        <f t="shared" si="33"/>
        <v>0</v>
      </c>
      <c r="T206" s="209">
        <f t="shared" si="34"/>
        <v>0</v>
      </c>
      <c r="U206" s="209">
        <f t="shared" si="35"/>
        <v>0</v>
      </c>
      <c r="V206" s="209">
        <f t="shared" si="36"/>
        <v>0</v>
      </c>
      <c r="W206" s="209">
        <f t="shared" si="37"/>
        <v>0</v>
      </c>
      <c r="X206" s="209">
        <f t="shared" si="38"/>
        <v>0</v>
      </c>
      <c r="Y206" s="209">
        <f t="shared" si="39"/>
        <v>0</v>
      </c>
      <c r="Z206" s="209">
        <f t="shared" si="40"/>
        <v>0</v>
      </c>
      <c r="AB206" s="249"/>
    </row>
    <row r="207" spans="1:28" ht="29.25" customHeight="1">
      <c r="A207" s="329">
        <f>A156</f>
        <v>0</v>
      </c>
      <c r="B207" s="199">
        <f>B144</f>
        <v>0</v>
      </c>
      <c r="C207" s="199">
        <f>B207+1/24</f>
        <v>4.1666666666666664E-2</v>
      </c>
      <c r="D207" s="177"/>
      <c r="E207" s="306"/>
      <c r="F207" s="331"/>
      <c r="G207" s="332"/>
      <c r="H207" s="178"/>
      <c r="I207" s="179"/>
      <c r="J207" s="179"/>
      <c r="K207" s="205">
        <f t="shared" si="32"/>
        <v>0</v>
      </c>
      <c r="L207" s="333"/>
      <c r="M207" s="334"/>
      <c r="N207" s="335"/>
      <c r="O207" s="211">
        <f t="shared" si="31"/>
        <v>0</v>
      </c>
      <c r="P207" s="306"/>
      <c r="Q207" s="180"/>
      <c r="S207" s="209">
        <f t="shared" si="33"/>
        <v>0</v>
      </c>
      <c r="T207" s="209">
        <f t="shared" si="34"/>
        <v>0</v>
      </c>
      <c r="U207" s="209">
        <f t="shared" si="35"/>
        <v>0</v>
      </c>
      <c r="V207" s="209">
        <f t="shared" si="36"/>
        <v>0</v>
      </c>
      <c r="W207" s="209">
        <f t="shared" si="37"/>
        <v>0</v>
      </c>
      <c r="X207" s="209">
        <f t="shared" si="38"/>
        <v>0</v>
      </c>
      <c r="Y207" s="209">
        <f t="shared" si="39"/>
        <v>0</v>
      </c>
      <c r="Z207" s="209">
        <f t="shared" si="40"/>
        <v>0</v>
      </c>
      <c r="AB207" s="249"/>
    </row>
    <row r="208" spans="1:28" ht="29.25" customHeight="1">
      <c r="A208" s="329"/>
      <c r="B208" s="200">
        <f>C207</f>
        <v>4.1666666666666664E-2</v>
      </c>
      <c r="C208" s="200">
        <f>B208+1/24</f>
        <v>8.3333333333333329E-2</v>
      </c>
      <c r="D208" s="181"/>
      <c r="E208" s="304"/>
      <c r="F208" s="336"/>
      <c r="G208" s="337"/>
      <c r="H208" s="182"/>
      <c r="I208" s="183"/>
      <c r="J208" s="183"/>
      <c r="K208" s="206">
        <f t="shared" si="32"/>
        <v>0</v>
      </c>
      <c r="L208" s="338"/>
      <c r="M208" s="339"/>
      <c r="N208" s="340"/>
      <c r="O208" s="212">
        <f t="shared" si="31"/>
        <v>0</v>
      </c>
      <c r="P208" s="304"/>
      <c r="Q208" s="184"/>
      <c r="S208" s="209">
        <f t="shared" si="33"/>
        <v>0</v>
      </c>
      <c r="T208" s="209">
        <f t="shared" si="34"/>
        <v>0</v>
      </c>
      <c r="U208" s="209">
        <f t="shared" si="35"/>
        <v>0</v>
      </c>
      <c r="V208" s="209">
        <f t="shared" si="36"/>
        <v>0</v>
      </c>
      <c r="W208" s="209">
        <f t="shared" si="37"/>
        <v>0</v>
      </c>
      <c r="X208" s="209">
        <f t="shared" si="38"/>
        <v>0</v>
      </c>
      <c r="Y208" s="209">
        <f t="shared" si="39"/>
        <v>0</v>
      </c>
      <c r="Z208" s="209">
        <f t="shared" si="40"/>
        <v>0</v>
      </c>
      <c r="AB208" s="249"/>
    </row>
    <row r="209" spans="1:28" ht="29.25" customHeight="1">
      <c r="A209" s="329"/>
      <c r="B209" s="200">
        <f t="shared" ref="B209:B217" si="49">C208</f>
        <v>8.3333333333333329E-2</v>
      </c>
      <c r="C209" s="200">
        <f t="shared" ref="C209:C217" si="50">B209+1/24</f>
        <v>0.125</v>
      </c>
      <c r="D209" s="181"/>
      <c r="E209" s="304"/>
      <c r="F209" s="341"/>
      <c r="G209" s="341"/>
      <c r="H209" s="182"/>
      <c r="I209" s="183"/>
      <c r="J209" s="183"/>
      <c r="K209" s="206">
        <f t="shared" si="32"/>
        <v>0</v>
      </c>
      <c r="L209" s="338"/>
      <c r="M209" s="339"/>
      <c r="N209" s="340"/>
      <c r="O209" s="212">
        <f t="shared" si="31"/>
        <v>0</v>
      </c>
      <c r="P209" s="304"/>
      <c r="Q209" s="184"/>
      <c r="S209" s="209">
        <f t="shared" si="33"/>
        <v>0</v>
      </c>
      <c r="T209" s="209">
        <f t="shared" si="34"/>
        <v>0</v>
      </c>
      <c r="U209" s="209">
        <f t="shared" si="35"/>
        <v>0</v>
      </c>
      <c r="V209" s="209">
        <f t="shared" si="36"/>
        <v>0</v>
      </c>
      <c r="W209" s="209">
        <f t="shared" si="37"/>
        <v>0</v>
      </c>
      <c r="X209" s="209">
        <f t="shared" si="38"/>
        <v>0</v>
      </c>
      <c r="Y209" s="209">
        <f t="shared" si="39"/>
        <v>0</v>
      </c>
      <c r="Z209" s="209">
        <f t="shared" si="40"/>
        <v>0</v>
      </c>
      <c r="AB209" s="249"/>
    </row>
    <row r="210" spans="1:28" ht="29.25" customHeight="1">
      <c r="A210" s="329"/>
      <c r="B210" s="200">
        <f t="shared" si="49"/>
        <v>0.125</v>
      </c>
      <c r="C210" s="200">
        <f t="shared" si="50"/>
        <v>0.16666666666666666</v>
      </c>
      <c r="D210" s="181"/>
      <c r="E210" s="304"/>
      <c r="F210" s="341"/>
      <c r="G210" s="341"/>
      <c r="H210" s="182"/>
      <c r="I210" s="183"/>
      <c r="J210" s="183"/>
      <c r="K210" s="206">
        <f t="shared" si="32"/>
        <v>0</v>
      </c>
      <c r="L210" s="338"/>
      <c r="M210" s="339"/>
      <c r="N210" s="340"/>
      <c r="O210" s="212">
        <f t="shared" si="31"/>
        <v>0</v>
      </c>
      <c r="P210" s="304"/>
      <c r="Q210" s="184"/>
      <c r="S210" s="209">
        <f t="shared" si="33"/>
        <v>0</v>
      </c>
      <c r="T210" s="209">
        <f t="shared" si="34"/>
        <v>0</v>
      </c>
      <c r="U210" s="209">
        <f t="shared" si="35"/>
        <v>0</v>
      </c>
      <c r="V210" s="209">
        <f t="shared" si="36"/>
        <v>0</v>
      </c>
      <c r="W210" s="209">
        <f t="shared" si="37"/>
        <v>0</v>
      </c>
      <c r="X210" s="209">
        <f t="shared" si="38"/>
        <v>0</v>
      </c>
      <c r="Y210" s="209">
        <f t="shared" si="39"/>
        <v>0</v>
      </c>
      <c r="Z210" s="209">
        <f t="shared" si="40"/>
        <v>0</v>
      </c>
      <c r="AB210" s="249"/>
    </row>
    <row r="211" spans="1:28" ht="29.25" customHeight="1">
      <c r="A211" s="329"/>
      <c r="B211" s="200">
        <f t="shared" si="49"/>
        <v>0.16666666666666666</v>
      </c>
      <c r="C211" s="200">
        <f t="shared" si="50"/>
        <v>0.20833333333333331</v>
      </c>
      <c r="D211" s="181"/>
      <c r="E211" s="304"/>
      <c r="F211" s="341"/>
      <c r="G211" s="341"/>
      <c r="H211" s="182"/>
      <c r="I211" s="183"/>
      <c r="J211" s="183"/>
      <c r="K211" s="206">
        <f t="shared" si="32"/>
        <v>0</v>
      </c>
      <c r="L211" s="338"/>
      <c r="M211" s="339"/>
      <c r="N211" s="340"/>
      <c r="O211" s="212">
        <f t="shared" si="31"/>
        <v>0</v>
      </c>
      <c r="P211" s="304"/>
      <c r="Q211" s="184"/>
      <c r="S211" s="209">
        <f t="shared" si="33"/>
        <v>0</v>
      </c>
      <c r="T211" s="209">
        <f t="shared" si="34"/>
        <v>0</v>
      </c>
      <c r="U211" s="209">
        <f t="shared" si="35"/>
        <v>0</v>
      </c>
      <c r="V211" s="209">
        <f t="shared" si="36"/>
        <v>0</v>
      </c>
      <c r="W211" s="209">
        <f t="shared" si="37"/>
        <v>0</v>
      </c>
      <c r="X211" s="209">
        <f t="shared" si="38"/>
        <v>0</v>
      </c>
      <c r="Y211" s="209">
        <f t="shared" si="39"/>
        <v>0</v>
      </c>
      <c r="Z211" s="209">
        <f t="shared" si="40"/>
        <v>0</v>
      </c>
      <c r="AB211" s="249"/>
    </row>
    <row r="212" spans="1:28" ht="29.25" customHeight="1">
      <c r="A212" s="329"/>
      <c r="B212" s="200">
        <f t="shared" si="49"/>
        <v>0.20833333333333331</v>
      </c>
      <c r="C212" s="200">
        <f t="shared" si="50"/>
        <v>0.24999999999999997</v>
      </c>
      <c r="D212" s="181"/>
      <c r="E212" s="304"/>
      <c r="F212" s="341"/>
      <c r="G212" s="341"/>
      <c r="H212" s="182"/>
      <c r="I212" s="183"/>
      <c r="J212" s="183"/>
      <c r="K212" s="206">
        <f t="shared" si="32"/>
        <v>0</v>
      </c>
      <c r="L212" s="338"/>
      <c r="M212" s="339"/>
      <c r="N212" s="340"/>
      <c r="O212" s="212">
        <f t="shared" si="31"/>
        <v>0</v>
      </c>
      <c r="P212" s="304"/>
      <c r="Q212" s="184"/>
      <c r="S212" s="209">
        <f t="shared" si="33"/>
        <v>0</v>
      </c>
      <c r="T212" s="209">
        <f t="shared" si="34"/>
        <v>0</v>
      </c>
      <c r="U212" s="209">
        <f t="shared" si="35"/>
        <v>0</v>
      </c>
      <c r="V212" s="209">
        <f t="shared" si="36"/>
        <v>0</v>
      </c>
      <c r="W212" s="209">
        <f t="shared" si="37"/>
        <v>0</v>
      </c>
      <c r="X212" s="209">
        <f t="shared" si="38"/>
        <v>0</v>
      </c>
      <c r="Y212" s="209">
        <f t="shared" si="39"/>
        <v>0</v>
      </c>
      <c r="Z212" s="209">
        <f t="shared" si="40"/>
        <v>0</v>
      </c>
      <c r="AB212" s="249"/>
    </row>
    <row r="213" spans="1:28" ht="29.25" customHeight="1">
      <c r="A213" s="329"/>
      <c r="B213" s="200">
        <f t="shared" si="49"/>
        <v>0.24999999999999997</v>
      </c>
      <c r="C213" s="200">
        <f t="shared" si="50"/>
        <v>0.29166666666666663</v>
      </c>
      <c r="D213" s="181"/>
      <c r="E213" s="185"/>
      <c r="F213" s="341"/>
      <c r="G213" s="341"/>
      <c r="H213" s="182"/>
      <c r="I213" s="183"/>
      <c r="J213" s="183"/>
      <c r="K213" s="206">
        <f t="shared" si="32"/>
        <v>0</v>
      </c>
      <c r="L213" s="338"/>
      <c r="M213" s="339"/>
      <c r="N213" s="340"/>
      <c r="O213" s="212">
        <f t="shared" si="31"/>
        <v>0</v>
      </c>
      <c r="P213" s="304"/>
      <c r="Q213" s="184"/>
      <c r="S213" s="209">
        <f t="shared" si="33"/>
        <v>0</v>
      </c>
      <c r="T213" s="209">
        <f t="shared" si="34"/>
        <v>0</v>
      </c>
      <c r="U213" s="209">
        <f t="shared" si="35"/>
        <v>0</v>
      </c>
      <c r="V213" s="209">
        <f t="shared" si="36"/>
        <v>0</v>
      </c>
      <c r="W213" s="209">
        <f t="shared" si="37"/>
        <v>0</v>
      </c>
      <c r="X213" s="209">
        <f t="shared" si="38"/>
        <v>0</v>
      </c>
      <c r="Y213" s="209">
        <f t="shared" si="39"/>
        <v>0</v>
      </c>
      <c r="Z213" s="209">
        <f t="shared" si="40"/>
        <v>0</v>
      </c>
      <c r="AB213" s="249"/>
    </row>
    <row r="214" spans="1:28" ht="29.25" customHeight="1">
      <c r="A214" s="329"/>
      <c r="B214" s="200">
        <f t="shared" si="49"/>
        <v>0.29166666666666663</v>
      </c>
      <c r="C214" s="200">
        <f t="shared" si="50"/>
        <v>0.33333333333333331</v>
      </c>
      <c r="D214" s="181"/>
      <c r="E214" s="185"/>
      <c r="F214" s="336"/>
      <c r="G214" s="337"/>
      <c r="H214" s="182"/>
      <c r="I214" s="183"/>
      <c r="J214" s="183"/>
      <c r="K214" s="206">
        <f t="shared" si="32"/>
        <v>0</v>
      </c>
      <c r="L214" s="338"/>
      <c r="M214" s="339"/>
      <c r="N214" s="340"/>
      <c r="O214" s="212">
        <f t="shared" si="31"/>
        <v>0</v>
      </c>
      <c r="P214" s="304"/>
      <c r="Q214" s="184"/>
      <c r="S214" s="209">
        <f t="shared" si="33"/>
        <v>0</v>
      </c>
      <c r="T214" s="209">
        <f t="shared" si="34"/>
        <v>0</v>
      </c>
      <c r="U214" s="209">
        <f t="shared" si="35"/>
        <v>0</v>
      </c>
      <c r="V214" s="209">
        <f t="shared" si="36"/>
        <v>0</v>
      </c>
      <c r="W214" s="209">
        <f t="shared" si="37"/>
        <v>0</v>
      </c>
      <c r="X214" s="209">
        <f t="shared" si="38"/>
        <v>0</v>
      </c>
      <c r="Y214" s="209">
        <f t="shared" si="39"/>
        <v>0</v>
      </c>
      <c r="Z214" s="209">
        <f t="shared" si="40"/>
        <v>0</v>
      </c>
      <c r="AB214" s="249"/>
    </row>
    <row r="215" spans="1:28" ht="29.25" customHeight="1">
      <c r="A215" s="329"/>
      <c r="B215" s="200">
        <f t="shared" si="49"/>
        <v>0.33333333333333331</v>
      </c>
      <c r="C215" s="200">
        <f t="shared" si="50"/>
        <v>0.375</v>
      </c>
      <c r="D215" s="181"/>
      <c r="E215" s="185"/>
      <c r="F215" s="336"/>
      <c r="G215" s="337"/>
      <c r="H215" s="182"/>
      <c r="I215" s="183"/>
      <c r="J215" s="183"/>
      <c r="K215" s="206">
        <f t="shared" si="32"/>
        <v>0</v>
      </c>
      <c r="L215" s="338"/>
      <c r="M215" s="339"/>
      <c r="N215" s="340"/>
      <c r="O215" s="212">
        <f t="shared" si="31"/>
        <v>0</v>
      </c>
      <c r="P215" s="304"/>
      <c r="Q215" s="184"/>
      <c r="S215" s="209">
        <f t="shared" si="33"/>
        <v>0</v>
      </c>
      <c r="T215" s="209">
        <f t="shared" si="34"/>
        <v>0</v>
      </c>
      <c r="U215" s="209">
        <f t="shared" si="35"/>
        <v>0</v>
      </c>
      <c r="V215" s="209">
        <f t="shared" si="36"/>
        <v>0</v>
      </c>
      <c r="W215" s="209">
        <f t="shared" si="37"/>
        <v>0</v>
      </c>
      <c r="X215" s="209">
        <f t="shared" si="38"/>
        <v>0</v>
      </c>
      <c r="Y215" s="209">
        <f t="shared" si="39"/>
        <v>0</v>
      </c>
      <c r="Z215" s="209">
        <f t="shared" si="40"/>
        <v>0</v>
      </c>
      <c r="AB215" s="249"/>
    </row>
    <row r="216" spans="1:28" ht="29.25" customHeight="1">
      <c r="A216" s="329"/>
      <c r="B216" s="200">
        <f t="shared" si="49"/>
        <v>0.375</v>
      </c>
      <c r="C216" s="200">
        <f t="shared" si="50"/>
        <v>0.41666666666666669</v>
      </c>
      <c r="D216" s="181"/>
      <c r="E216" s="185"/>
      <c r="F216" s="341"/>
      <c r="G216" s="341"/>
      <c r="H216" s="182"/>
      <c r="I216" s="183"/>
      <c r="J216" s="183"/>
      <c r="K216" s="206">
        <f t="shared" si="32"/>
        <v>0</v>
      </c>
      <c r="L216" s="338"/>
      <c r="M216" s="339"/>
      <c r="N216" s="340"/>
      <c r="O216" s="212">
        <f t="shared" si="31"/>
        <v>0</v>
      </c>
      <c r="P216" s="304"/>
      <c r="Q216" s="184"/>
      <c r="S216" s="209">
        <f t="shared" si="33"/>
        <v>0</v>
      </c>
      <c r="T216" s="209">
        <f t="shared" si="34"/>
        <v>0</v>
      </c>
      <c r="U216" s="209">
        <f t="shared" si="35"/>
        <v>0</v>
      </c>
      <c r="V216" s="209">
        <f t="shared" si="36"/>
        <v>0</v>
      </c>
      <c r="W216" s="209">
        <f t="shared" si="37"/>
        <v>0</v>
      </c>
      <c r="X216" s="209">
        <f t="shared" si="38"/>
        <v>0</v>
      </c>
      <c r="Y216" s="209">
        <f t="shared" si="39"/>
        <v>0</v>
      </c>
      <c r="Z216" s="209">
        <f t="shared" si="40"/>
        <v>0</v>
      </c>
      <c r="AB216" s="249"/>
    </row>
    <row r="217" spans="1:28" ht="29.25" customHeight="1" thickBot="1">
      <c r="A217" s="330"/>
      <c r="B217" s="201">
        <f t="shared" si="49"/>
        <v>0.41666666666666669</v>
      </c>
      <c r="C217" s="201">
        <f t="shared" si="50"/>
        <v>0.45833333333333337</v>
      </c>
      <c r="D217" s="191"/>
      <c r="E217" s="187"/>
      <c r="F217" s="342"/>
      <c r="G217" s="342"/>
      <c r="H217" s="188"/>
      <c r="I217" s="189"/>
      <c r="J217" s="189"/>
      <c r="K217" s="207">
        <f t="shared" si="32"/>
        <v>0</v>
      </c>
      <c r="L217" s="343"/>
      <c r="M217" s="344"/>
      <c r="N217" s="345"/>
      <c r="O217" s="305">
        <f t="shared" si="31"/>
        <v>0</v>
      </c>
      <c r="P217" s="305"/>
      <c r="Q217" s="190"/>
      <c r="S217" s="209">
        <f t="shared" si="33"/>
        <v>0</v>
      </c>
      <c r="T217" s="209">
        <f t="shared" si="34"/>
        <v>0</v>
      </c>
      <c r="U217" s="209">
        <f t="shared" si="35"/>
        <v>0</v>
      </c>
      <c r="V217" s="209">
        <f t="shared" si="36"/>
        <v>0</v>
      </c>
      <c r="W217" s="209">
        <f t="shared" si="37"/>
        <v>0</v>
      </c>
      <c r="X217" s="209">
        <f t="shared" si="38"/>
        <v>0</v>
      </c>
      <c r="Y217" s="209">
        <f t="shared" si="39"/>
        <v>0</v>
      </c>
      <c r="Z217" s="209">
        <f t="shared" si="40"/>
        <v>0</v>
      </c>
      <c r="AB217" s="249"/>
    </row>
    <row r="218" spans="1:28" ht="29.25" customHeight="1">
      <c r="A218" s="328">
        <f>A157</f>
        <v>0</v>
      </c>
      <c r="B218" s="199">
        <f>B146</f>
        <v>0</v>
      </c>
      <c r="C218" s="199">
        <f>B218+1/24</f>
        <v>4.1666666666666664E-2</v>
      </c>
      <c r="D218" s="177"/>
      <c r="E218" s="306"/>
      <c r="F218" s="331"/>
      <c r="G218" s="332"/>
      <c r="H218" s="178"/>
      <c r="I218" s="179"/>
      <c r="J218" s="179"/>
      <c r="K218" s="205">
        <f t="shared" si="32"/>
        <v>0</v>
      </c>
      <c r="L218" s="333"/>
      <c r="M218" s="334"/>
      <c r="N218" s="335"/>
      <c r="O218" s="211">
        <f t="shared" si="31"/>
        <v>0</v>
      </c>
      <c r="P218" s="306"/>
      <c r="Q218" s="180"/>
      <c r="S218" s="209">
        <f t="shared" si="33"/>
        <v>0</v>
      </c>
      <c r="T218" s="209">
        <f t="shared" si="34"/>
        <v>0</v>
      </c>
      <c r="U218" s="209">
        <f t="shared" si="35"/>
        <v>0</v>
      </c>
      <c r="V218" s="209">
        <f t="shared" si="36"/>
        <v>0</v>
      </c>
      <c r="W218" s="209">
        <f t="shared" si="37"/>
        <v>0</v>
      </c>
      <c r="X218" s="209">
        <f t="shared" si="38"/>
        <v>0</v>
      </c>
      <c r="Y218" s="209">
        <f t="shared" si="39"/>
        <v>0</v>
      </c>
      <c r="Z218" s="209">
        <f t="shared" si="40"/>
        <v>0</v>
      </c>
      <c r="AB218" s="249"/>
    </row>
    <row r="219" spans="1:28" ht="29.25" customHeight="1">
      <c r="A219" s="329"/>
      <c r="B219" s="200">
        <f>C218</f>
        <v>4.1666666666666664E-2</v>
      </c>
      <c r="C219" s="200">
        <f>B219+1/24</f>
        <v>8.3333333333333329E-2</v>
      </c>
      <c r="D219" s="181"/>
      <c r="E219" s="304"/>
      <c r="F219" s="336"/>
      <c r="G219" s="337"/>
      <c r="H219" s="182"/>
      <c r="I219" s="183"/>
      <c r="J219" s="183"/>
      <c r="K219" s="206">
        <f t="shared" si="32"/>
        <v>0</v>
      </c>
      <c r="L219" s="338"/>
      <c r="M219" s="339"/>
      <c r="N219" s="340"/>
      <c r="O219" s="212">
        <f t="shared" si="31"/>
        <v>0</v>
      </c>
      <c r="P219" s="304"/>
      <c r="Q219" s="184"/>
      <c r="S219" s="209">
        <f t="shared" si="33"/>
        <v>0</v>
      </c>
      <c r="T219" s="209">
        <f t="shared" si="34"/>
        <v>0</v>
      </c>
      <c r="U219" s="209">
        <f t="shared" si="35"/>
        <v>0</v>
      </c>
      <c r="V219" s="209">
        <f t="shared" si="36"/>
        <v>0</v>
      </c>
      <c r="W219" s="209">
        <f t="shared" si="37"/>
        <v>0</v>
      </c>
      <c r="X219" s="209">
        <f t="shared" si="38"/>
        <v>0</v>
      </c>
      <c r="Y219" s="209">
        <f t="shared" si="39"/>
        <v>0</v>
      </c>
      <c r="Z219" s="209">
        <f t="shared" si="40"/>
        <v>0</v>
      </c>
      <c r="AB219" s="249"/>
    </row>
    <row r="220" spans="1:28" ht="29.25" customHeight="1">
      <c r="A220" s="329"/>
      <c r="B220" s="200">
        <f t="shared" ref="B220:B228" si="51">C219</f>
        <v>8.3333333333333329E-2</v>
      </c>
      <c r="C220" s="200">
        <f t="shared" ref="C220:C228" si="52">B220+1/24</f>
        <v>0.125</v>
      </c>
      <c r="D220" s="181"/>
      <c r="E220" s="304"/>
      <c r="F220" s="341"/>
      <c r="G220" s="341"/>
      <c r="H220" s="182"/>
      <c r="I220" s="183"/>
      <c r="J220" s="183"/>
      <c r="K220" s="206">
        <f t="shared" si="32"/>
        <v>0</v>
      </c>
      <c r="L220" s="338"/>
      <c r="M220" s="339"/>
      <c r="N220" s="340"/>
      <c r="O220" s="212">
        <f t="shared" si="31"/>
        <v>0</v>
      </c>
      <c r="P220" s="304"/>
      <c r="Q220" s="184"/>
      <c r="S220" s="209">
        <f t="shared" si="33"/>
        <v>0</v>
      </c>
      <c r="T220" s="209">
        <f t="shared" si="34"/>
        <v>0</v>
      </c>
      <c r="U220" s="209">
        <f t="shared" si="35"/>
        <v>0</v>
      </c>
      <c r="V220" s="209">
        <f t="shared" si="36"/>
        <v>0</v>
      </c>
      <c r="W220" s="209">
        <f t="shared" si="37"/>
        <v>0</v>
      </c>
      <c r="X220" s="209">
        <f t="shared" si="38"/>
        <v>0</v>
      </c>
      <c r="Y220" s="209">
        <f t="shared" si="39"/>
        <v>0</v>
      </c>
      <c r="Z220" s="209">
        <f t="shared" si="40"/>
        <v>0</v>
      </c>
      <c r="AB220" s="249"/>
    </row>
    <row r="221" spans="1:28" ht="29.25" customHeight="1">
      <c r="A221" s="329"/>
      <c r="B221" s="200">
        <f t="shared" si="51"/>
        <v>0.125</v>
      </c>
      <c r="C221" s="200">
        <f t="shared" si="52"/>
        <v>0.16666666666666666</v>
      </c>
      <c r="D221" s="181"/>
      <c r="E221" s="304"/>
      <c r="F221" s="341"/>
      <c r="G221" s="341"/>
      <c r="H221" s="182"/>
      <c r="I221" s="183"/>
      <c r="J221" s="183"/>
      <c r="K221" s="206">
        <f t="shared" si="32"/>
        <v>0</v>
      </c>
      <c r="L221" s="338"/>
      <c r="M221" s="339"/>
      <c r="N221" s="340"/>
      <c r="O221" s="212">
        <f t="shared" si="31"/>
        <v>0</v>
      </c>
      <c r="P221" s="304"/>
      <c r="Q221" s="184"/>
      <c r="S221" s="209">
        <f t="shared" si="33"/>
        <v>0</v>
      </c>
      <c r="T221" s="209">
        <f t="shared" si="34"/>
        <v>0</v>
      </c>
      <c r="U221" s="209">
        <f t="shared" si="35"/>
        <v>0</v>
      </c>
      <c r="V221" s="209">
        <f t="shared" si="36"/>
        <v>0</v>
      </c>
      <c r="W221" s="209">
        <f t="shared" si="37"/>
        <v>0</v>
      </c>
      <c r="X221" s="209">
        <f t="shared" si="38"/>
        <v>0</v>
      </c>
      <c r="Y221" s="209">
        <f t="shared" si="39"/>
        <v>0</v>
      </c>
      <c r="Z221" s="209">
        <f t="shared" si="40"/>
        <v>0</v>
      </c>
      <c r="AB221" s="249"/>
    </row>
    <row r="222" spans="1:28" ht="29.25" customHeight="1">
      <c r="A222" s="329"/>
      <c r="B222" s="200">
        <f t="shared" si="51"/>
        <v>0.16666666666666666</v>
      </c>
      <c r="C222" s="200">
        <f t="shared" si="52"/>
        <v>0.20833333333333331</v>
      </c>
      <c r="D222" s="181"/>
      <c r="E222" s="304"/>
      <c r="F222" s="341"/>
      <c r="G222" s="341"/>
      <c r="H222" s="182"/>
      <c r="I222" s="183"/>
      <c r="J222" s="183"/>
      <c r="K222" s="206">
        <f t="shared" si="32"/>
        <v>0</v>
      </c>
      <c r="L222" s="338"/>
      <c r="M222" s="339"/>
      <c r="N222" s="340"/>
      <c r="O222" s="212">
        <f t="shared" si="31"/>
        <v>0</v>
      </c>
      <c r="P222" s="304"/>
      <c r="Q222" s="184"/>
      <c r="S222" s="209">
        <f t="shared" si="33"/>
        <v>0</v>
      </c>
      <c r="T222" s="209">
        <f t="shared" si="34"/>
        <v>0</v>
      </c>
      <c r="U222" s="209">
        <f t="shared" si="35"/>
        <v>0</v>
      </c>
      <c r="V222" s="209">
        <f t="shared" si="36"/>
        <v>0</v>
      </c>
      <c r="W222" s="209">
        <f t="shared" si="37"/>
        <v>0</v>
      </c>
      <c r="X222" s="209">
        <f t="shared" si="38"/>
        <v>0</v>
      </c>
      <c r="Y222" s="209">
        <f t="shared" si="39"/>
        <v>0</v>
      </c>
      <c r="Z222" s="209">
        <f t="shared" si="40"/>
        <v>0</v>
      </c>
      <c r="AB222" s="249"/>
    </row>
    <row r="223" spans="1:28" ht="29.25" customHeight="1">
      <c r="A223" s="329"/>
      <c r="B223" s="200">
        <f t="shared" si="51"/>
        <v>0.20833333333333331</v>
      </c>
      <c r="C223" s="200">
        <f t="shared" si="52"/>
        <v>0.24999999999999997</v>
      </c>
      <c r="D223" s="181"/>
      <c r="E223" s="304"/>
      <c r="F223" s="341"/>
      <c r="G223" s="341"/>
      <c r="H223" s="182"/>
      <c r="I223" s="183"/>
      <c r="J223" s="183"/>
      <c r="K223" s="206">
        <f t="shared" si="32"/>
        <v>0</v>
      </c>
      <c r="L223" s="338"/>
      <c r="M223" s="339"/>
      <c r="N223" s="340"/>
      <c r="O223" s="212">
        <f t="shared" si="31"/>
        <v>0</v>
      </c>
      <c r="P223" s="304"/>
      <c r="Q223" s="184"/>
      <c r="S223" s="209">
        <f t="shared" si="33"/>
        <v>0</v>
      </c>
      <c r="T223" s="209">
        <f t="shared" si="34"/>
        <v>0</v>
      </c>
      <c r="U223" s="209">
        <f t="shared" si="35"/>
        <v>0</v>
      </c>
      <c r="V223" s="209">
        <f t="shared" si="36"/>
        <v>0</v>
      </c>
      <c r="W223" s="209">
        <f t="shared" si="37"/>
        <v>0</v>
      </c>
      <c r="X223" s="209">
        <f t="shared" si="38"/>
        <v>0</v>
      </c>
      <c r="Y223" s="209">
        <f t="shared" si="39"/>
        <v>0</v>
      </c>
      <c r="Z223" s="209">
        <f t="shared" si="40"/>
        <v>0</v>
      </c>
      <c r="AB223" s="249"/>
    </row>
    <row r="224" spans="1:28" ht="29.25" customHeight="1">
      <c r="A224" s="329"/>
      <c r="B224" s="200">
        <f t="shared" si="51"/>
        <v>0.24999999999999997</v>
      </c>
      <c r="C224" s="200">
        <f t="shared" si="52"/>
        <v>0.29166666666666663</v>
      </c>
      <c r="D224" s="181"/>
      <c r="E224" s="185"/>
      <c r="F224" s="341"/>
      <c r="G224" s="341"/>
      <c r="H224" s="182"/>
      <c r="I224" s="183"/>
      <c r="J224" s="183"/>
      <c r="K224" s="206">
        <f t="shared" si="32"/>
        <v>0</v>
      </c>
      <c r="L224" s="338"/>
      <c r="M224" s="339"/>
      <c r="N224" s="340"/>
      <c r="O224" s="212">
        <f t="shared" si="31"/>
        <v>0</v>
      </c>
      <c r="P224" s="304"/>
      <c r="Q224" s="184"/>
      <c r="S224" s="209">
        <f t="shared" si="33"/>
        <v>0</v>
      </c>
      <c r="T224" s="209">
        <f t="shared" si="34"/>
        <v>0</v>
      </c>
      <c r="U224" s="209">
        <f t="shared" si="35"/>
        <v>0</v>
      </c>
      <c r="V224" s="209">
        <f t="shared" si="36"/>
        <v>0</v>
      </c>
      <c r="W224" s="209">
        <f t="shared" si="37"/>
        <v>0</v>
      </c>
      <c r="X224" s="209">
        <f t="shared" si="38"/>
        <v>0</v>
      </c>
      <c r="Y224" s="209">
        <f t="shared" si="39"/>
        <v>0</v>
      </c>
      <c r="Z224" s="209">
        <f t="shared" si="40"/>
        <v>0</v>
      </c>
      <c r="AB224" s="249"/>
    </row>
    <row r="225" spans="1:28" ht="29.25" customHeight="1">
      <c r="A225" s="329"/>
      <c r="B225" s="200">
        <f t="shared" si="51"/>
        <v>0.29166666666666663</v>
      </c>
      <c r="C225" s="200">
        <f t="shared" si="52"/>
        <v>0.33333333333333331</v>
      </c>
      <c r="D225" s="181"/>
      <c r="E225" s="185"/>
      <c r="F225" s="336"/>
      <c r="G225" s="337"/>
      <c r="H225" s="182"/>
      <c r="I225" s="183"/>
      <c r="J225" s="183"/>
      <c r="K225" s="206">
        <f t="shared" si="32"/>
        <v>0</v>
      </c>
      <c r="L225" s="338"/>
      <c r="M225" s="339"/>
      <c r="N225" s="340"/>
      <c r="O225" s="212">
        <f t="shared" si="31"/>
        <v>0</v>
      </c>
      <c r="P225" s="304"/>
      <c r="Q225" s="184"/>
      <c r="S225" s="209">
        <f t="shared" si="33"/>
        <v>0</v>
      </c>
      <c r="T225" s="209">
        <f t="shared" si="34"/>
        <v>0</v>
      </c>
      <c r="U225" s="209">
        <f t="shared" si="35"/>
        <v>0</v>
      </c>
      <c r="V225" s="209">
        <f t="shared" si="36"/>
        <v>0</v>
      </c>
      <c r="W225" s="209">
        <f t="shared" si="37"/>
        <v>0</v>
      </c>
      <c r="X225" s="209">
        <f t="shared" si="38"/>
        <v>0</v>
      </c>
      <c r="Y225" s="209">
        <f t="shared" si="39"/>
        <v>0</v>
      </c>
      <c r="Z225" s="209">
        <f t="shared" si="40"/>
        <v>0</v>
      </c>
      <c r="AB225" s="249"/>
    </row>
    <row r="226" spans="1:28" ht="29.25" customHeight="1">
      <c r="A226" s="329"/>
      <c r="B226" s="200">
        <f t="shared" si="51"/>
        <v>0.33333333333333331</v>
      </c>
      <c r="C226" s="200">
        <f t="shared" si="52"/>
        <v>0.375</v>
      </c>
      <c r="D226" s="181"/>
      <c r="E226" s="185"/>
      <c r="F226" s="336"/>
      <c r="G226" s="337"/>
      <c r="H226" s="182"/>
      <c r="I226" s="183"/>
      <c r="J226" s="183"/>
      <c r="K226" s="206">
        <f t="shared" si="32"/>
        <v>0</v>
      </c>
      <c r="L226" s="338"/>
      <c r="M226" s="339"/>
      <c r="N226" s="340"/>
      <c r="O226" s="212">
        <f t="shared" ref="O226:O228" si="53">IF(H226=$V$5,$F$122,"")</f>
        <v>0</v>
      </c>
      <c r="P226" s="304"/>
      <c r="Q226" s="184"/>
      <c r="S226" s="209">
        <f t="shared" si="33"/>
        <v>0</v>
      </c>
      <c r="T226" s="209">
        <f t="shared" si="34"/>
        <v>0</v>
      </c>
      <c r="U226" s="209">
        <f t="shared" si="35"/>
        <v>0</v>
      </c>
      <c r="V226" s="209">
        <f t="shared" si="36"/>
        <v>0</v>
      </c>
      <c r="W226" s="209">
        <f t="shared" si="37"/>
        <v>0</v>
      </c>
      <c r="X226" s="209">
        <f t="shared" si="38"/>
        <v>0</v>
      </c>
      <c r="Y226" s="209">
        <f t="shared" si="39"/>
        <v>0</v>
      </c>
      <c r="Z226" s="209">
        <f t="shared" si="40"/>
        <v>0</v>
      </c>
      <c r="AB226" s="249"/>
    </row>
    <row r="227" spans="1:28" ht="29.25" customHeight="1">
      <c r="A227" s="329"/>
      <c r="B227" s="200">
        <f t="shared" si="51"/>
        <v>0.375</v>
      </c>
      <c r="C227" s="200">
        <f t="shared" si="52"/>
        <v>0.41666666666666669</v>
      </c>
      <c r="D227" s="181"/>
      <c r="E227" s="185"/>
      <c r="F227" s="341"/>
      <c r="G227" s="341"/>
      <c r="H227" s="182"/>
      <c r="I227" s="183"/>
      <c r="J227" s="183"/>
      <c r="K227" s="206">
        <f t="shared" ref="K227:K228" si="54">(J227-I227+(J227&lt;I227))*24*60</f>
        <v>0</v>
      </c>
      <c r="L227" s="338"/>
      <c r="M227" s="339"/>
      <c r="N227" s="340"/>
      <c r="O227" s="212">
        <f t="shared" si="53"/>
        <v>0</v>
      </c>
      <c r="P227" s="304"/>
      <c r="Q227" s="184"/>
      <c r="S227" s="209">
        <f>IF($H227="ПЛАНОВЫЕ",$K227,0)</f>
        <v>0</v>
      </c>
      <c r="T227" s="209">
        <f>IF($H227="ПРОИЗВОДСТВЕННЫЕ",$K227,0)</f>
        <v>0</v>
      </c>
      <c r="U227" s="209">
        <f>IF($H227="ТЕХНИЧЕСКИЕ",$K227,0)</f>
        <v>0</v>
      </c>
      <c r="V227" s="209">
        <f>IF($H227="ТЕХНОЛОГИЧЕСКИЕ",$K227,0)</f>
        <v>0</v>
      </c>
      <c r="W227" s="209">
        <f>IF($H227="ЛАБОРАТОРНЫЕ",$K227,0)</f>
        <v>0</v>
      </c>
      <c r="X227" s="209">
        <f>IF($H227="СЫРЬЕВЫЕ",$K227,0)</f>
        <v>0</v>
      </c>
      <c r="Y227" s="209">
        <f>IF($H227="ЛОГИСТИЧЕСКИЕ",$K227,0)</f>
        <v>0</v>
      </c>
      <c r="Z227" s="209">
        <f>IF($H227="ОБЩЕЗАВОДСКИЕ",$K227,0)</f>
        <v>0</v>
      </c>
      <c r="AB227" s="249"/>
    </row>
    <row r="228" spans="1:28" ht="29.25" customHeight="1" thickBot="1">
      <c r="A228" s="330"/>
      <c r="B228" s="201">
        <f t="shared" si="51"/>
        <v>0.41666666666666669</v>
      </c>
      <c r="C228" s="201">
        <f t="shared" si="52"/>
        <v>0.45833333333333337</v>
      </c>
      <c r="D228" s="191"/>
      <c r="E228" s="187"/>
      <c r="F228" s="342"/>
      <c r="G228" s="342"/>
      <c r="H228" s="188"/>
      <c r="I228" s="189"/>
      <c r="J228" s="189"/>
      <c r="K228" s="207">
        <f t="shared" si="54"/>
        <v>0</v>
      </c>
      <c r="L228" s="343"/>
      <c r="M228" s="344"/>
      <c r="N228" s="345"/>
      <c r="O228" s="305">
        <f t="shared" si="53"/>
        <v>0</v>
      </c>
      <c r="P228" s="305"/>
      <c r="Q228" s="190"/>
      <c r="S228" s="209">
        <f>IF($H228="ПЛАНОВЫЕ",$K228,0)</f>
        <v>0</v>
      </c>
      <c r="T228" s="209">
        <f>IF($H228="ПРОИЗВОДСТВЕННЫЕ",$K228,0)</f>
        <v>0</v>
      </c>
      <c r="U228" s="209">
        <f>IF($H228="ТЕХНИЧЕСКИЕ",$K228,0)</f>
        <v>0</v>
      </c>
      <c r="V228" s="209">
        <f>IF($H228="ТЕХНОЛОГИЧЕСКИЕ",$K228,0)</f>
        <v>0</v>
      </c>
      <c r="W228" s="209">
        <f>IF($H228="ЛАБОРАТОРНЫЕ",$K228,0)</f>
        <v>0</v>
      </c>
      <c r="X228" s="209">
        <f>IF($H228="СЫРЬЕВЫЕ",$K228,0)</f>
        <v>0</v>
      </c>
      <c r="Y228" s="209">
        <f>IF($H228="ЛОГИСТИЧЕСКИЕ",$K228,0)</f>
        <v>0</v>
      </c>
      <c r="Z228" s="209">
        <f>IF($H228="ОБЩЕЗАВОДСКИЕ",$K228,0)</f>
        <v>0</v>
      </c>
      <c r="AB228" s="249"/>
    </row>
    <row r="229" spans="1:28" ht="13.5" thickBot="1">
      <c r="S229" s="210">
        <f t="shared" ref="S229:Z229" si="55">SUM(S162:S228)</f>
        <v>0</v>
      </c>
      <c r="T229" s="210">
        <f t="shared" si="55"/>
        <v>0</v>
      </c>
      <c r="U229" s="210">
        <f t="shared" si="55"/>
        <v>0</v>
      </c>
      <c r="V229" s="210">
        <f t="shared" si="55"/>
        <v>0</v>
      </c>
      <c r="W229" s="210">
        <f t="shared" si="55"/>
        <v>0</v>
      </c>
      <c r="X229" s="210">
        <f t="shared" si="55"/>
        <v>0</v>
      </c>
      <c r="Y229" s="210">
        <f t="shared" si="55"/>
        <v>0</v>
      </c>
      <c r="Z229" s="210">
        <f t="shared" si="55"/>
        <v>0</v>
      </c>
      <c r="AB229" s="249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</mergeCells>
  <conditionalFormatting sqref="A37:F42">
    <cfRule type="containsBlanks" dxfId="41" priority="39" stopIfTrue="1">
      <formula>LEN(TRIM(A37))=0</formula>
    </cfRule>
  </conditionalFormatting>
  <conditionalFormatting sqref="A152:F157">
    <cfRule type="containsBlanks" dxfId="40" priority="32" stopIfTrue="1">
      <formula>LEN(TRIM(A152))=0</formula>
    </cfRule>
  </conditionalFormatting>
  <conditionalFormatting sqref="B21:C32">
    <cfRule type="containsBlanks" dxfId="39" priority="41" stopIfTrue="1">
      <formula>LEN(TRIM(B21))=0</formula>
    </cfRule>
  </conditionalFormatting>
  <conditionalFormatting sqref="B136:C147">
    <cfRule type="containsBlanks" dxfId="38" priority="34" stopIfTrue="1">
      <formula>LEN(TRIM(B136))=0</formula>
    </cfRule>
  </conditionalFormatting>
  <conditionalFormatting sqref="D162:D166 D167:G168 D169:F170">
    <cfRule type="containsBlanks" dxfId="37" priority="31" stopIfTrue="1">
      <formula>LEN(TRIM(D162))=0</formula>
    </cfRule>
  </conditionalFormatting>
  <conditionalFormatting sqref="D181:F182 D183:G184">
    <cfRule type="containsBlanks" dxfId="36" priority="30" stopIfTrue="1">
      <formula>LEN(TRIM(D181))=0</formula>
    </cfRule>
  </conditionalFormatting>
  <conditionalFormatting sqref="D59:G65 D66:F67 D68:J69">
    <cfRule type="containsBlanks" dxfId="35" priority="37" stopIfTrue="1">
      <formula>LEN(TRIM(D59))=0</formula>
    </cfRule>
  </conditionalFormatting>
  <conditionalFormatting sqref="D70:G76 D77:F78 D79:J80">
    <cfRule type="containsBlanks" dxfId="34" priority="36" stopIfTrue="1">
      <formula>LEN(TRIM(D70))=0</formula>
    </cfRule>
  </conditionalFormatting>
  <conditionalFormatting sqref="D81:G87 D88:F89 D90:J91">
    <cfRule type="containsBlanks" dxfId="33" priority="35" stopIfTrue="1">
      <formula>LEN(TRIM(D81))=0</formula>
    </cfRule>
  </conditionalFormatting>
  <conditionalFormatting sqref="D92:G98 D99:F100 D101:J102">
    <cfRule type="containsBlanks" dxfId="32" priority="22" stopIfTrue="1">
      <formula>LEN(TRIM(D92))=0</formula>
    </cfRule>
  </conditionalFormatting>
  <conditionalFormatting sqref="D103:G109 D110:F111 D112:J113">
    <cfRule type="containsBlanks" dxfId="31" priority="20" stopIfTrue="1">
      <formula>LEN(TRIM(D103))=0</formula>
    </cfRule>
  </conditionalFormatting>
  <conditionalFormatting sqref="D171:G180">
    <cfRule type="containsBlanks" dxfId="30" priority="8" stopIfTrue="1">
      <formula>LEN(TRIM(D171))=0</formula>
    </cfRule>
  </conditionalFormatting>
  <conditionalFormatting sqref="D188:G191 D192:F193 D194:G195">
    <cfRule type="containsBlanks" dxfId="29" priority="29" stopIfTrue="1">
      <formula>LEN(TRIM(D188))=0</formula>
    </cfRule>
  </conditionalFormatting>
  <conditionalFormatting sqref="D200:G202 D203:F204 D205:J206">
    <cfRule type="containsBlanks" dxfId="28" priority="28" stopIfTrue="1">
      <formula>LEN(TRIM(D200))=0</formula>
    </cfRule>
  </conditionalFormatting>
  <conditionalFormatting sqref="D207:G213 D214:F215 D216:J217">
    <cfRule type="containsBlanks" dxfId="27" priority="16" stopIfTrue="1">
      <formula>LEN(TRIM(D207))=0</formula>
    </cfRule>
  </conditionalFormatting>
  <conditionalFormatting sqref="D218:G224 D225:F226 D227:J228">
    <cfRule type="containsBlanks" dxfId="26" priority="14" stopIfTrue="1">
      <formula>LEN(TRIM(D218))=0</formula>
    </cfRule>
  </conditionalFormatting>
  <conditionalFormatting sqref="D47:J53 D54:F55 H54:J55 D56:J58">
    <cfRule type="containsBlanks" dxfId="25" priority="38" stopIfTrue="1">
      <formula>LEN(TRIM(D47))=0</formula>
    </cfRule>
  </conditionalFormatting>
  <conditionalFormatting sqref="D185:J187">
    <cfRule type="containsBlanks" dxfId="24" priority="6" stopIfTrue="1">
      <formula>LEN(TRIM(D185))=0</formula>
    </cfRule>
  </conditionalFormatting>
  <conditionalFormatting sqref="D196:J199">
    <cfRule type="containsBlanks" dxfId="23" priority="5" stopIfTrue="1">
      <formula>LEN(TRIM(D196))=0</formula>
    </cfRule>
  </conditionalFormatting>
  <conditionalFormatting sqref="E21:E32">
    <cfRule type="containsBlanks" dxfId="22" priority="40" stopIfTrue="1">
      <formula>LEN(TRIM(E21))=0</formula>
    </cfRule>
  </conditionalFormatting>
  <conditionalFormatting sqref="E136:E147">
    <cfRule type="containsBlanks" dxfId="21" priority="33" stopIfTrue="1">
      <formula>LEN(TRIM(E136))=0</formula>
    </cfRule>
  </conditionalFormatting>
  <conditionalFormatting sqref="E165:G166">
    <cfRule type="containsBlanks" dxfId="20" priority="10" stopIfTrue="1">
      <formula>LEN(TRIM(E165))=0</formula>
    </cfRule>
  </conditionalFormatting>
  <conditionalFormatting sqref="E162:J164">
    <cfRule type="containsBlanks" dxfId="19" priority="11" stopIfTrue="1">
      <formula>LEN(TRIM(E162))=0</formula>
    </cfRule>
  </conditionalFormatting>
  <conditionalFormatting sqref="F5:H13">
    <cfRule type="containsBlanks" dxfId="18" priority="4" stopIfTrue="1">
      <formula>LEN(TRIM(F5))=0</formula>
    </cfRule>
  </conditionalFormatting>
  <conditionalFormatting sqref="F120:H128">
    <cfRule type="containsBlanks" dxfId="17" priority="2" stopIfTrue="1">
      <formula>LEN(TRIM(F120))=0</formula>
    </cfRule>
  </conditionalFormatting>
  <conditionalFormatting sqref="H59:J67">
    <cfRule type="containsBlanks" dxfId="16" priority="27" stopIfTrue="1">
      <formula>LEN(TRIM(H59))=0</formula>
    </cfRule>
  </conditionalFormatting>
  <conditionalFormatting sqref="H70:J78">
    <cfRule type="containsBlanks" dxfId="15" priority="26" stopIfTrue="1">
      <formula>LEN(TRIM(H70))=0</formula>
    </cfRule>
  </conditionalFormatting>
  <conditionalFormatting sqref="H81:J89">
    <cfRule type="containsBlanks" dxfId="14" priority="25" stopIfTrue="1">
      <formula>LEN(TRIM(H81))=0</formula>
    </cfRule>
  </conditionalFormatting>
  <conditionalFormatting sqref="H92:J100">
    <cfRule type="containsBlanks" dxfId="13" priority="21" stopIfTrue="1">
      <formula>LEN(TRIM(H92))=0</formula>
    </cfRule>
  </conditionalFormatting>
  <conditionalFormatting sqref="H103:J111">
    <cfRule type="containsBlanks" dxfId="12" priority="17" stopIfTrue="1">
      <formula>LEN(TRIM(H103))=0</formula>
    </cfRule>
  </conditionalFormatting>
  <conditionalFormatting sqref="H165:J184">
    <cfRule type="containsBlanks" dxfId="11" priority="9" stopIfTrue="1">
      <formula>LEN(TRIM(H165))=0</formula>
    </cfRule>
  </conditionalFormatting>
  <conditionalFormatting sqref="H188:J195">
    <cfRule type="containsBlanks" dxfId="10" priority="24" stopIfTrue="1">
      <formula>LEN(TRIM(H188))=0</formula>
    </cfRule>
  </conditionalFormatting>
  <conditionalFormatting sqref="H200:J204">
    <cfRule type="containsBlanks" dxfId="9" priority="23" stopIfTrue="1">
      <formula>LEN(TRIM(H200))=0</formula>
    </cfRule>
  </conditionalFormatting>
  <conditionalFormatting sqref="H207:J215">
    <cfRule type="containsBlanks" dxfId="8" priority="15" stopIfTrue="1">
      <formula>LEN(TRIM(H207))=0</formula>
    </cfRule>
  </conditionalFormatting>
  <conditionalFormatting sqref="H218:J226">
    <cfRule type="containsBlanks" dxfId="7" priority="12" stopIfTrue="1">
      <formula>LEN(TRIM(H218))=0</formula>
    </cfRule>
  </conditionalFormatting>
  <conditionalFormatting sqref="K5:L9 K10:K13">
    <cfRule type="containsBlanks" dxfId="6" priority="3" stopIfTrue="1">
      <formula>LEN(TRIM(K5))=0</formula>
    </cfRule>
  </conditionalFormatting>
  <conditionalFormatting sqref="K120:L124 K125:K128">
    <cfRule type="containsBlanks" dxfId="5" priority="1" stopIfTrue="1">
      <formula>LEN(TRIM(K120))=0</formula>
    </cfRule>
  </conditionalFormatting>
  <conditionalFormatting sqref="L47:L113">
    <cfRule type="containsBlanks" dxfId="4" priority="18" stopIfTrue="1">
      <formula>LEN(TRIM(L47))=0</formula>
    </cfRule>
  </conditionalFormatting>
  <conditionalFormatting sqref="L162:L228">
    <cfRule type="containsBlanks" dxfId="3" priority="7" stopIfTrue="1">
      <formula>LEN(TRIM(L162))=0</formula>
    </cfRule>
  </conditionalFormatting>
  <conditionalFormatting sqref="O47:Q113">
    <cfRule type="containsBlanks" dxfId="2" priority="19" stopIfTrue="1">
      <formula>LEN(TRIM(O47))=0</formula>
    </cfRule>
  </conditionalFormatting>
  <conditionalFormatting sqref="O162:Q228">
    <cfRule type="containsBlanks" dxfId="1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D3468D6-98C6-4911-A082-8778CC43D819}">
      <formula1>$V$3:$V$5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СВОД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Happyland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aakman</dc:creator>
  <cp:lastModifiedBy>Тряничкин Никита Владимирович</cp:lastModifiedBy>
  <cp:lastPrinted>2021-06-01T04:57:00Z</cp:lastPrinted>
  <dcterms:created xsi:type="dcterms:W3CDTF">2007-08-14T05:39:16Z</dcterms:created>
  <dcterms:modified xsi:type="dcterms:W3CDTF">2025-11-23T05:40:05Z</dcterms:modified>
</cp:coreProperties>
</file>